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34庄内町\"/>
    </mc:Choice>
  </mc:AlternateContent>
  <xr:revisionPtr revIDLastSave="0" documentId="13_ncr:1_{065D7EB7-C572-4612-8BD0-886F7E8F5339}"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Q102" i="12" l="1"/>
  <c r="CR102" i="12"/>
  <c r="AU63" i="12" l="1"/>
  <c r="AP63" i="12"/>
  <c r="AU88" i="12"/>
  <c r="AP88" i="12"/>
  <c r="AF88" i="12"/>
  <c r="AA30" i="12" l="1"/>
  <c r="AA29" i="12"/>
  <c r="AA28" i="12"/>
  <c r="AA7" i="12"/>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BE35" i="10"/>
  <c r="C35"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BE34" i="10"/>
  <c r="BW34" i="10" s="1"/>
  <c r="BW35" i="10" l="1"/>
  <c r="BW36" i="10" s="1"/>
  <c r="BW37" i="10" s="1"/>
  <c r="BW38" i="10" s="1"/>
  <c r="BW39" i="10" s="1"/>
  <c r="BW40" i="10" s="1"/>
  <c r="BW41" i="10" s="1"/>
  <c r="BW42" i="10" s="1"/>
  <c r="BW43" i="10" s="1"/>
  <c r="CO34" i="10"/>
  <c r="CO35" i="10" s="1"/>
</calcChain>
</file>

<file path=xl/sharedStrings.xml><?xml version="1.0" encoding="utf-8"?>
<sst xmlns="http://schemas.openxmlformats.org/spreadsheetml/2006/main" count="1120" uniqueCount="578">
  <si>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</si>
  <si>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</si>
  <si>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</si>
  <si>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</si>
  <si>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</si>
  <si>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</si>
  <si>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</si>
  <si>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</si>
  <si>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</si>
  <si>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</si>
  <si>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</si>
  <si>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</si>
  <si>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</si>
  <si>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</si>
  <si>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</si>
  <si>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</si>
  <si>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</si>
  <si>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</si>
  <si>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</si>
  <si>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</si>
  <si>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</si>
  <si>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</si>
  <si>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</si>
  <si>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</si>
  <si>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</si>
  <si>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</si>
  <si>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</si>
  <si>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</si>
  <si>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</si>
  <si>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</si>
  <si>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</si>
  <si>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</si>
  <si>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</si>
  <si>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</si>
  <si>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</si>
  <si>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</si>
  <si>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</si>
  <si>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</si>
  <si>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</si>
  <si>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</si>
  <si>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</si>
  <si>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</si>
  <si>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</si>
  <si>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</si>
  <si>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</si>
  <si>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</si>
  <si>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</si>
  <si>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</si>
  <si>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</si>
  <si>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</si>
  <si>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</si>
  <si>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</si>
  <si>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</si>
  <si>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</si>
  <si>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</si>
  <si>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</si>
  <si>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</si>
  <si>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</si>
  <si>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</si>
  <si>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</si>
  <si>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</si>
  <si>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</si>
  <si>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</si>
  <si>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</si>
  <si>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</si>
  <si>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</si>
  <si>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</si>
  <si>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</si>
  <si>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</si>
  <si>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</si>
  <si>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</si>
  <si>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</si>
  <si>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</si>
  <si>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</si>
  <si>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</si>
  <si>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</si>
  <si>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</si>
  <si>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</si>
  <si>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</si>
  <si>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</si>
  <si>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</si>
  <si>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</si>
  <si>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</si>
  <si>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</si>
  <si>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</si>
  <si>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</si>
  <si>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</si>
  <si>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</si>
  <si>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</si>
  <si>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</si>
  <si>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</si>
  <si>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</si>
  <si>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</si>
  <si>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</si>
  <si>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庄内町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</si>
  <si>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</si>
  <si>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</si>
  <si>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</si>
  <si>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</si>
  <si>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</si>
  <si>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</si>
  <si>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</si>
  <si>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</si>
  <si>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</si>
  <si>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</si>
  <si>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</si>
  <si>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</si>
  <si>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</si>
  <si>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</si>
  <si>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</si>
  <si>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</si>
  <si>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</si>
  <si>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</si>
  <si>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</si>
  <si>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</si>
  <si>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</si>
  <si>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</si>
  <si>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</si>
  <si>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</si>
  <si>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</si>
  <si>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</si>
  <si>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</si>
  <si>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</si>
  <si>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</si>
  <si>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</si>
  <si>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</si>
  <si>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</si>
  <si>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</si>
  <si>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</si>
  <si>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</si>
  <si>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</si>
  <si>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</si>
  <si>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</si>
  <si>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</si>
  <si>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</si>
  <si>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</si>
  <si>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</si>
  <si>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</si>
  <si>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</si>
  <si>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</si>
  <si>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</si>
  <si>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</si>
  <si>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</si>
  <si>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</si>
  <si>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</si>
  <si>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</si>
  <si>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</si>
  <si>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</si>
  <si>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</si>
  <si>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</si>
  <si>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</si>
  <si>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</si>
  <si>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</si>
  <si>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</si>
  <si>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</si>
  <si>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</si>
  <si>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</si>
  <si>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</si>
  <si>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</si>
  <si>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</si>
  <si>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</si>
  <si>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</si>
  <si>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</si>
  <si>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</si>
  <si>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</si>
  <si>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</si>
  <si>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</si>
  <si>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</si>
  <si>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</si>
  <si>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</si>
  <si>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</si>
  <si>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</si>
  <si>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</si>
  <si>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</si>
  <si>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</si>
  <si>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</si>
  <si>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</si>
  <si>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</si>
  <si>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</si>
  <si>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</si>
  <si>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</si>
  <si>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</si>
  <si>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</si>
  <si>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</si>
  <si>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</si>
  <si>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</si>
  <si>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</si>
  <si>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</si>
  <si>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</si>
  <si>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</si>
  <si>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</si>
  <si>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</si>
  <si>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</si>
  <si>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</si>
  <si>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</si>
  <si>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</si>
  <si>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</si>
  <si>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</si>
  <si>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</si>
  <si>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</si>
  <si>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</si>
  <si>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</si>
  <si>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</si>
  <si>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山形県庄内町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</si>
  <si>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</si>
  <si>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</si>
  <si>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</si>
  <si>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</si>
  <si>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</si>
  <si>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</si>
  <si>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</si>
  <si>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</si>
  <si>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</si>
  <si>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</si>
  <si>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</si>
  <si>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</si>
  <si>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</si>
  <si>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</si>
  <si>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</si>
  <si>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</si>
  <si>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</si>
  <si>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</si>
  <si>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</si>
  <si>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</si>
  <si>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</si>
  <si>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</si>
  <si>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</si>
  <si>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</si>
  <si>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</si>
  <si>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</si>
  <si>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</si>
  <si>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</si>
  <si>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</si>
  <si>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</si>
  <si>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</si>
  <si>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</si>
  <si>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</si>
  <si>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</si>
  <si>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</si>
  <si>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</si>
  <si>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</si>
  <si>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</si>
  <si>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</si>
  <si>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</si>
  <si>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</si>
  <si>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</si>
  <si>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</si>
  <si>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</si>
  <si>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</si>
  <si>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</si>
  <si>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</si>
  <si>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</si>
  <si>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</si>
  <si>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</si>
  <si>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</si>
  <si>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</si>
  <si>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</si>
  <si>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</si>
  <si>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</si>
  <si>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</si>
  <si>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</si>
  <si>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</si>
  <si>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</si>
  <si>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</si>
  <si>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</si>
  <si>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</si>
  <si>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</si>
  <si>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</si>
  <si>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</si>
  <si>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</si>
  <si>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</si>
  <si>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</si>
  <si>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</si>
  <si>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</si>
  <si>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</si>
  <si>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</si>
  <si>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</si>
  <si>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</si>
  <si>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</si>
  <si>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</si>
  <si>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</si>
  <si>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</si>
  <si>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</si>
  <si>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</si>
  <si>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</si>
  <si>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</si>
  <si>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</si>
  <si>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</si>
  <si>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</si>
  <si>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</si>
  <si>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</si>
  <si>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</si>
  <si>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</si>
  <si>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</si>
  <si>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</si>
  <si>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</si>
  <si>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</si>
  <si>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</si>
  <si>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</si>
  <si>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</si>
  <si>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</si>
  <si>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</si>
  <si>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</si>
  <si>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</si>
  <si>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</si>
  <si>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</si>
  <si>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</si>
  <si>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</si>
  <si>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</si>
  <si>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</si>
  <si>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</si>
  <si>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</si>
  <si>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</si>
  <si>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</si>
  <si>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</si>
  <si>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</si>
  <si>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</si>
  <si>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</si>
  <si>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</si>
  <si>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</si>
  <si>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</si>
  <si>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</si>
  <si>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</si>
  <si>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</si>
  <si>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</si>
  <si>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</si>
  <si>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</si>
  <si>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</si>
  <si>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</si>
  <si>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</si>
  <si>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</si>
  <si>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</si>
  <si>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</si>
  <si>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</si>
  <si>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</si>
  <si>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</si>
  <si>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</si>
  <si>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</si>
  <si>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</si>
  <si>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</si>
  <si>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</si>
  <si>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</si>
  <si>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</si>
  <si>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</si>
  <si>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</si>
  <si>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</si>
  <si>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</si>
  <si>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</si>
  <si>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</si>
  <si>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</si>
  <si>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</si>
  <si>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</si>
  <si>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</si>
  <si>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</si>
  <si>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山形県庄内町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</si>
  <si>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</si>
  <si>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</si>
  <si>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</si>
  <si>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</si>
  <si>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</si>
  <si>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</si>
  <si>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</si>
  <si>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</si>
  <si>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</si>
  <si>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</si>
  <si>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</si>
  <si>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</si>
  <si>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</si>
  <si>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</si>
  <si>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</si>
  <si>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</si>
  <si>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</si>
  <si>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</si>
  <si>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</si>
  <si>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</si>
  <si>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</si>
  <si>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</si>
  <si>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</si>
  <si>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</si>
  <si>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</si>
  <si>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</si>
  <si>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</si>
  <si>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</si>
  <si>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</si>
  <si>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</si>
  <si>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</si>
  <si>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</si>
  <si>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</si>
  <si>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庄内町国民健康保険特別会計</t>
    <phoneticPr fontId="5"/>
  </si>
  <si>
    <t>庄内町介護保険特別会計</t>
    <phoneticPr fontId="5"/>
  </si>
  <si>
    <t>庄内町後期高齢者医療保険特別会計</t>
    <phoneticPr fontId="5"/>
  </si>
  <si>
    <t>庄内町水道事業会計</t>
    <phoneticPr fontId="5"/>
  </si>
  <si>
    <t>法適用企業</t>
    <phoneticPr fontId="5"/>
  </si>
  <si>
    <t>庄内町ガス事業会計</t>
    <phoneticPr fontId="5"/>
  </si>
  <si>
    <t>庄内町下水道事業会計</t>
    <phoneticPr fontId="5"/>
  </si>
  <si>
    <t>庄内町風力発電事業特別会計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</si>
  <si>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</si>
  <si>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</si>
  <si>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</si>
  <si>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</si>
  <si>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</si>
  <si>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</si>
  <si>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</si>
  <si>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</si>
  <si>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</si>
  <si>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</si>
  <si>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</si>
  <si>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</si>
  <si>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</si>
  <si>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</si>
  <si>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</si>
  <si>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</si>
  <si>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</si>
  <si>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</si>
  <si>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</si>
  <si>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</si>
  <si>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</si>
  <si>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</si>
  <si>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</si>
  <si>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</si>
  <si>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</si>
  <si>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</si>
  <si>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</si>
  <si>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</si>
  <si>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</si>
  <si>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</si>
  <si>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</si>
  <si>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</si>
  <si>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</si>
  <si>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</si>
  <si>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</si>
  <si>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</si>
  <si>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</si>
  <si>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</si>
  <si>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</si>
  <si>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</si>
  <si>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</si>
  <si>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</si>
  <si>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</si>
  <si>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</si>
  <si>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</si>
  <si>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</si>
  <si>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</si>
  <si>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</si>
  <si>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</si>
  <si>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</si>
  <si>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</si>
  <si>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</si>
  <si>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</si>
  <si>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</si>
  <si>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</si>
  <si>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</si>
  <si>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</si>
  <si>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</si>
  <si>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</si>
  <si>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</si>
  <si>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</si>
  <si>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</si>
  <si>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</si>
  <si>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</si>
  <si>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</si>
  <si>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</si>
  <si>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</si>
  <si>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</si>
  <si>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</si>
  <si>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</si>
  <si>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</si>
  <si>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</si>
  <si>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</si>
  <si>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</si>
  <si>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</si>
  <si>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</si>
  <si>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</si>
  <si>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</si>
  <si>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</si>
  <si>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</si>
  <si>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</si>
  <si>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</si>
  <si>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</si>
  <si>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</si>
  <si>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</si>
  <si>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</si>
  <si>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</si>
  <si>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</si>
  <si>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</si>
  <si>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</si>
  <si>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</si>
  <si>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</si>
  <si>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</si>
  <si>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</si>
  <si>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</si>
  <si>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</si>
  <si>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</si>
  <si>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</si>
  <si>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</si>
  <si>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</si>
  <si>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</si>
  <si>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</si>
  <si>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</si>
  <si>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</si>
  <si>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</si>
  <si>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</si>
  <si>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</si>
  <si>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</si>
  <si>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</si>
  <si>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</si>
  <si>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</si>
  <si>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</si>
  <si>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</si>
  <si>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</si>
  <si>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</si>
  <si>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</si>
  <si>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</si>
  <si>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</si>
  <si>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</si>
  <si>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</si>
  <si>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</si>
  <si>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</si>
  <si>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</si>
  <si>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</si>
  <si>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</si>
  <si>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</si>
  <si>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</si>
  <si>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</si>
  <si>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</si>
  <si>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</si>
  <si>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</si>
  <si>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</si>
  <si>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</si>
  <si>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</si>
  <si>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</si>
  <si>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</si>
  <si>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</si>
  <si>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庄内町ガス事業会計</t>
  </si>
  <si>
    <t>庄内町水道事業会計</t>
  </si>
  <si>
    <t>庄内町介護保険特別会計</t>
  </si>
  <si>
    <t>庄内町国民健康保険特別会計</t>
  </si>
  <si>
    <t>庄内町後期高齢者医療保険特別会計</t>
  </si>
  <si>
    <t>庄内町下水道事業会計</t>
  </si>
  <si>
    <t>庄内町風力発電事業特別会計</t>
  </si>
  <si>
    <t>その他会計（赤字）</t>
  </si>
  <si>
    <t>その他会計（黒字）</t>
  </si>
  <si>
    <t>R02</t>
    <phoneticPr fontId="5"/>
  </si>
  <si>
    <t>R03</t>
    <phoneticPr fontId="5"/>
  </si>
  <si>
    <t>R04</t>
    <phoneticPr fontId="5"/>
  </si>
  <si>
    <t>R05</t>
    <phoneticPr fontId="5"/>
  </si>
  <si>
    <t>R06</t>
    <phoneticPr fontId="5"/>
  </si>
  <si>
    <t>-</t>
    <phoneticPr fontId="2"/>
  </si>
  <si>
    <t>山形県消防補償等組合</t>
    <rPh sb="0" eb="3">
      <t>ヤマガタケン</t>
    </rPh>
    <rPh sb="3" eb="5">
      <t>ショウボウ</t>
    </rPh>
    <rPh sb="5" eb="7">
      <t>ホショウ</t>
    </rPh>
    <rPh sb="7" eb="8">
      <t>トウ</t>
    </rPh>
    <rPh sb="8" eb="10">
      <t>クミアイ</t>
    </rPh>
    <phoneticPr fontId="38"/>
  </si>
  <si>
    <t>山形県自治会館管理組合</t>
    <rPh sb="0" eb="3">
      <t>ヤマガタケン</t>
    </rPh>
    <rPh sb="3" eb="5">
      <t>ジチ</t>
    </rPh>
    <rPh sb="5" eb="7">
      <t>カイカン</t>
    </rPh>
    <rPh sb="7" eb="9">
      <t>カンリ</t>
    </rPh>
    <rPh sb="9" eb="11">
      <t>クミアイ</t>
    </rPh>
    <phoneticPr fontId="38"/>
  </si>
  <si>
    <t>山形県市町村職員退職手当組合</t>
    <rPh sb="0" eb="3">
      <t>ヤマガタケン</t>
    </rPh>
    <rPh sb="3" eb="6">
      <t>シチョウソン</t>
    </rPh>
    <rPh sb="6" eb="8">
      <t>ショクイン</t>
    </rPh>
    <rPh sb="8" eb="10">
      <t>タイショク</t>
    </rPh>
    <rPh sb="10" eb="12">
      <t>テアテ</t>
    </rPh>
    <rPh sb="12" eb="14">
      <t>クミアイ</t>
    </rPh>
    <phoneticPr fontId="38"/>
  </si>
  <si>
    <t>山形県市町村交通災害共済組合</t>
    <rPh sb="0" eb="3">
      <t>ヤマガタケン</t>
    </rPh>
    <rPh sb="3" eb="6">
      <t>シチョウソン</t>
    </rPh>
    <rPh sb="6" eb="8">
      <t>コウツウ</t>
    </rPh>
    <rPh sb="8" eb="10">
      <t>サイガイ</t>
    </rPh>
    <rPh sb="10" eb="12">
      <t>キョウサイ</t>
    </rPh>
    <rPh sb="12" eb="14">
      <t>クミアイ</t>
    </rPh>
    <phoneticPr fontId="38"/>
  </si>
  <si>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38"/>
  </si>
  <si>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38"/>
  </si>
  <si>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38"/>
  </si>
  <si>
    <t>酒田地区広域行政組合</t>
    <rPh sb="0" eb="2">
      <t>サカタ</t>
    </rPh>
    <rPh sb="2" eb="4">
      <t>チク</t>
    </rPh>
    <rPh sb="4" eb="6">
      <t>コウイキ</t>
    </rPh>
    <rPh sb="6" eb="8">
      <t>ギョウセイ</t>
    </rPh>
    <rPh sb="8" eb="10">
      <t>クミアイ</t>
    </rPh>
    <phoneticPr fontId="38"/>
  </si>
  <si>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38"/>
  </si>
  <si>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8"/>
  </si>
  <si>
    <t>イグゼあまるめ</t>
    <phoneticPr fontId="2"/>
  </si>
  <si>
    <t>山形県庄内町土地開発公社</t>
    <rPh sb="0" eb="3">
      <t>ヤマガタケン</t>
    </rPh>
    <rPh sb="3" eb="6">
      <t>ショウナイマチ</t>
    </rPh>
    <rPh sb="6" eb="10">
      <t>トチカイハツ</t>
    </rPh>
    <rPh sb="10" eb="12">
      <t>コウシャ</t>
    </rPh>
    <phoneticPr fontId="2"/>
  </si>
  <si>
    <t>○</t>
    <phoneticPr fontId="2"/>
  </si>
  <si>
    <t>-</t>
    <phoneticPr fontId="2"/>
  </si>
  <si>
    <t>地域振興基金</t>
    <rPh sb="0" eb="2">
      <t>チイキ</t>
    </rPh>
    <rPh sb="2" eb="4">
      <t>シンコウ</t>
    </rPh>
    <rPh sb="4" eb="6">
      <t>キキン</t>
    </rPh>
    <phoneticPr fontId="5"/>
  </si>
  <si>
    <t>公共施設等整備基金</t>
    <rPh sb="0" eb="4">
      <t>コウキョウシセツ</t>
    </rPh>
    <rPh sb="4" eb="5">
      <t>ナド</t>
    </rPh>
    <rPh sb="5" eb="7">
      <t>セイビ</t>
    </rPh>
    <rPh sb="7" eb="9">
      <t>キキン</t>
    </rPh>
    <phoneticPr fontId="5"/>
  </si>
  <si>
    <t>国営最上川下流左岸土地改良事業基金</t>
    <rPh sb="0" eb="2">
      <t>コクエイ</t>
    </rPh>
    <rPh sb="2" eb="5">
      <t>モガミガワ</t>
    </rPh>
    <rPh sb="5" eb="7">
      <t>カリュウ</t>
    </rPh>
    <rPh sb="7" eb="9">
      <t>サガン</t>
    </rPh>
    <rPh sb="9" eb="11">
      <t>トチ</t>
    </rPh>
    <rPh sb="11" eb="13">
      <t>カイリョウ</t>
    </rPh>
    <rPh sb="13" eb="15">
      <t>ジギョウ</t>
    </rPh>
    <rPh sb="15" eb="17">
      <t>キキン</t>
    </rPh>
    <phoneticPr fontId="5"/>
  </si>
  <si>
    <t>ゆとり都山形未来のまちづくり基金</t>
    <rPh sb="3" eb="4">
      <t>ミヤコ</t>
    </rPh>
    <rPh sb="4" eb="6">
      <t>ヤマガタ</t>
    </rPh>
    <rPh sb="6" eb="8">
      <t>ミライ</t>
    </rPh>
    <rPh sb="14" eb="16">
      <t>キキン</t>
    </rPh>
    <phoneticPr fontId="5"/>
  </si>
  <si>
    <t>河川環境整備基金</t>
    <rPh sb="0" eb="2">
      <t>カセン</t>
    </rPh>
    <rPh sb="2" eb="4">
      <t>カンキョウ</t>
    </rPh>
    <rPh sb="4" eb="6">
      <t>セイビ</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</si>
  <si>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</si>
  <si>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</si>
  <si>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前年度とほぼ変わらないものの、将来負担比率は普通交付税の増等による標準財政規模の増額、控除財源である充当可能基金残高の増、また地方債現在高の減や、下水道事業における地方債現在高の減等による公営企業債等繰入見込額の減により、前年度から▲6.5％の17.0％となった。しかし、類似団体内平均値と比較すると将来負担比率は高い値であるが、今後学校適正規模・適正配置による学校長寿命化事業等による将来負担額の増が見込まれていることから、大型事業の抑制による地方債現在高の増加抑制や公共施設総合管理計画や学校長寿命化計画に基づき、総資産量の適正化を図っていく必要がある。</t>
    <rPh sb="56" eb="60">
      <t>コウジョザイゲン</t>
    </rPh>
    <rPh sb="63" eb="67">
      <t>ジュウトウカノウ</t>
    </rPh>
    <rPh sb="67" eb="71">
      <t>キキンザンダカ</t>
    </rPh>
    <rPh sb="72" eb="73">
      <t>ゾウ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</si>
  <si>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</si>
  <si>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</si>
  <si>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</si>
  <si>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</si>
  <si>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</si>
  <si>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</si>
  <si>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</si>
  <si>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前年度よりも減少した。実質公債費比率は元利償還金や公営企業に要する経費の財源とする地方債の償還の財源に充てたと認められる繰入金の減と、普通交付税の増により、令和6年度単年度における比率は0.3％減の10.7％となったものの、令和3年度単年度数値である10.2％を上回ったことから前年度より0.2％増の11.0％となった。いずれも類似団体内平均値と比べると高い値となっている。大型事業の償還が終了する一方で新たに本庁舎等整備事業や図書館整備事業、立川総合支所改修整備事業等の大型事業の元金償還が控えており、今後中学校長寿命化事業等も予定されていることから元利償還金は高止まりすることが予想される。今後の事業実施にあたっては起債発行額と公債費のバランスに留意していく必要がある。</t>
    <rPh sb="120" eb="122">
      <t>レイワ</t>
    </rPh>
    <rPh sb="123" eb="125">
      <t>ネンド</t>
    </rPh>
    <rPh sb="125" eb="130">
      <t>タンネンドスウチ</t>
    </rPh>
    <rPh sb="139" eb="141">
      <t>ウワマワ</t>
    </rPh>
    <rPh sb="147" eb="150">
      <t>ゼンネンド</t>
    </rPh>
    <rPh sb="156" eb="157">
      <t>ゾウ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</si>
</sst>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66C8-4A30-A3DD-08D146623C0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59529</c:v>
                </c:pt>
                <c:pt idx="1">
                  <c:v>44278</c:v>
                </c:pt>
                <c:pt idx="2">
                  <c:v>72039</c:v>
                </c:pt>
                <c:pt idx="3">
                  <c:v>70471</c:v>
                </c:pt>
                <c:pt idx="4">
                  <c:v>45420</c:v>
                </c:pt>
              </c:numCache>
            </c:numRef>
          </c:val>
          <c:smooth val="0"/>
          <c:extLst>
            <c:ext xmlns:c16="http://schemas.microsoft.com/office/drawing/2014/chart" uri="{C3380CC4-5D6E-409C-BE32-E72D297353CC}">
              <c16:uniqueId val="{00000001-66C8-4A30-A3DD-08D146623C0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9.23</c:v>
                </c:pt>
                <c:pt idx="1">
                  <c:v>10.45</c:v>
                </c:pt>
                <c:pt idx="2">
                  <c:v>11.78</c:v>
                </c:pt>
                <c:pt idx="3">
                  <c:v>13.03</c:v>
                </c:pt>
                <c:pt idx="4">
                  <c:v>9.2899999999999991</c:v>
                </c:pt>
              </c:numCache>
            </c:numRef>
          </c:val>
          <c:extLst>
            <c:ext xmlns:c16="http://schemas.microsoft.com/office/drawing/2014/chart" uri="{C3380CC4-5D6E-409C-BE32-E72D297353CC}">
              <c16:uniqueId val="{00000000-82BB-4CE0-A4BA-7F0512CF19F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19.91</c:v>
                </c:pt>
                <c:pt idx="1">
                  <c:v>24.46</c:v>
                </c:pt>
                <c:pt idx="2">
                  <c:v>25.32</c:v>
                </c:pt>
                <c:pt idx="3">
                  <c:v>25.1</c:v>
                </c:pt>
                <c:pt idx="4">
                  <c:v>29.84</c:v>
                </c:pt>
              </c:numCache>
            </c:numRef>
          </c:val>
          <c:extLst>
            <c:ext xmlns:c16="http://schemas.microsoft.com/office/drawing/2014/chart" uri="{C3380CC4-5D6E-409C-BE32-E72D297353CC}">
              <c16:uniqueId val="{00000001-82BB-4CE0-A4BA-7F0512CF19F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0.13</c:v>
                </c:pt>
                <c:pt idx="1">
                  <c:v>6.8</c:v>
                </c:pt>
                <c:pt idx="2">
                  <c:v>1.02</c:v>
                </c:pt>
                <c:pt idx="3">
                  <c:v>1.43</c:v>
                </c:pt>
                <c:pt idx="4">
                  <c:v>1.45</c:v>
                </c:pt>
              </c:numCache>
            </c:numRef>
          </c:val>
          <c:smooth val="0"/>
          <c:extLst>
            <c:ext xmlns:c16="http://schemas.microsoft.com/office/drawing/2014/chart" uri="{C3380CC4-5D6E-409C-BE32-E72D297353CC}">
              <c16:uniqueId val="{00000002-82BB-4CE0-A4BA-7F0512CF19F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A7C-4BB8-8239-DC1DAFED3E8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A7C-4BB8-8239-DC1DAFED3E8A}"/>
            </c:ext>
          </c:extLst>
        </c:ser>
        <c:ser>
          <c:idx val="2"/>
          <c:order val="2"/>
          <c:tx>
            <c:strRef>
              <c:f>データシート!$A$29</c:f>
              <c:strCache>
                <c:ptCount val="1"/>
                <c:pt idx="0">
                  <c:v>庄内町風力発電事業特別会計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c:v>
                </c:pt>
                <c:pt idx="2">
                  <c:v>#N/A</c:v>
                </c:pt>
                <c:pt idx="3">
                  <c:v>0.15</c:v>
                </c:pt>
                <c:pt idx="4">
                  <c:v>#N/A</c:v>
                </c:pt>
                <c:pt idx="5">
                  <c:v>0.2</c:v>
                </c:pt>
                <c:pt idx="6">
                  <c:v>#N/A</c:v>
                </c:pt>
                <c:pt idx="7">
                  <c:v>0.1</c:v>
                </c:pt>
                <c:pt idx="8">
                  <c:v>#N/A</c:v>
                </c:pt>
                <c:pt idx="9">
                  <c:v>0.02</c:v>
                </c:pt>
              </c:numCache>
            </c:numRef>
          </c:val>
          <c:extLst>
            <c:ext xmlns:c16="http://schemas.microsoft.com/office/drawing/2014/chart" uri="{C3380CC4-5D6E-409C-BE32-E72D297353CC}">
              <c16:uniqueId val="{00000002-0A7C-4BB8-8239-DC1DAFED3E8A}"/>
            </c:ext>
          </c:extLst>
        </c:ser>
        <c:ser>
          <c:idx val="3"/>
          <c:order val="3"/>
          <c:tx>
            <c:strRef>
              <c:f>データシート!$A$30</c:f>
              <c:strCache>
                <c:ptCount val="1"/>
                <c:pt idx="0">
                  <c:v>庄内町下水道事業会計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c:v>
                </c:pt>
                <c:pt idx="2">
                  <c:v>#N/A</c:v>
                </c:pt>
                <c:pt idx="3">
                  <c:v>0.68</c:v>
                </c:pt>
                <c:pt idx="4">
                  <c:v>#N/A</c:v>
                </c:pt>
                <c:pt idx="5">
                  <c:v>0.65</c:v>
                </c:pt>
                <c:pt idx="6">
                  <c:v>#N/A</c:v>
                </c:pt>
                <c:pt idx="7">
                  <c:v>0.39</c:v>
                </c:pt>
                <c:pt idx="8">
                  <c:v>#N/A</c:v>
                </c:pt>
                <c:pt idx="9">
                  <c:v>0.04</c:v>
                </c:pt>
              </c:numCache>
            </c:numRef>
          </c:val>
          <c:extLst>
            <c:ext xmlns:c16="http://schemas.microsoft.com/office/drawing/2014/chart" uri="{C3380CC4-5D6E-409C-BE32-E72D297353CC}">
              <c16:uniqueId val="{00000003-0A7C-4BB8-8239-DC1DAFED3E8A}"/>
            </c:ext>
          </c:extLst>
        </c:ser>
        <c:ser>
          <c:idx val="4"/>
          <c:order val="4"/>
          <c:tx>
            <c:strRef>
              <c:f>データシート!$A$31</c:f>
              <c:strCache>
                <c:ptCount val="1"/>
                <c:pt idx="0">
                  <c:v>庄内町後期高齢者医療保険特別会計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0.03</c:v>
                </c:pt>
                <c:pt idx="4">
                  <c:v>#N/A</c:v>
                </c:pt>
                <c:pt idx="5">
                  <c:v>0.05</c:v>
                </c:pt>
                <c:pt idx="6">
                  <c:v>#N/A</c:v>
                </c:pt>
                <c:pt idx="7">
                  <c:v>0.05</c:v>
                </c:pt>
                <c:pt idx="8">
                  <c:v>#N/A</c:v>
                </c:pt>
                <c:pt idx="9">
                  <c:v>7.0000000000000007E-2</c:v>
                </c:pt>
              </c:numCache>
            </c:numRef>
          </c:val>
          <c:extLst>
            <c:ext xmlns:c16="http://schemas.microsoft.com/office/drawing/2014/chart" uri="{C3380CC4-5D6E-409C-BE32-E72D297353CC}">
              <c16:uniqueId val="{00000004-0A7C-4BB8-8239-DC1DAFED3E8A}"/>
            </c:ext>
          </c:extLst>
        </c:ser>
        <c:ser>
          <c:idx val="5"/>
          <c:order val="5"/>
          <c:tx>
            <c:strRef>
              <c:f>データシート!$A$32</c:f>
              <c:strCache>
                <c:ptCount val="1"/>
                <c:pt idx="0">
                  <c:v>庄内町国民健康保険特別会計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1.62</c:v>
                </c:pt>
                <c:pt idx="2">
                  <c:v>#N/A</c:v>
                </c:pt>
                <c:pt idx="3">
                  <c:v>1.18</c:v>
                </c:pt>
                <c:pt idx="4">
                  <c:v>#N/A</c:v>
                </c:pt>
                <c:pt idx="5">
                  <c:v>0.94</c:v>
                </c:pt>
                <c:pt idx="6">
                  <c:v>#N/A</c:v>
                </c:pt>
                <c:pt idx="7">
                  <c:v>1.23</c:v>
                </c:pt>
                <c:pt idx="8">
                  <c:v>#N/A</c:v>
                </c:pt>
                <c:pt idx="9">
                  <c:v>0.87</c:v>
                </c:pt>
              </c:numCache>
            </c:numRef>
          </c:val>
          <c:extLst>
            <c:ext xmlns:c16="http://schemas.microsoft.com/office/drawing/2014/chart" uri="{C3380CC4-5D6E-409C-BE32-E72D297353CC}">
              <c16:uniqueId val="{00000005-0A7C-4BB8-8239-DC1DAFED3E8A}"/>
            </c:ext>
          </c:extLst>
        </c:ser>
        <c:ser>
          <c:idx val="6"/>
          <c:order val="6"/>
          <c:tx>
            <c:strRef>
              <c:f>データシート!$A$33</c:f>
              <c:strCache>
                <c:ptCount val="1"/>
                <c:pt idx="0">
                  <c:v>庄内町介護保険特別会計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c:v>
                </c:pt>
                <c:pt idx="2">
                  <c:v>#N/A</c:v>
                </c:pt>
                <c:pt idx="3">
                  <c:v>1.59</c:v>
                </c:pt>
                <c:pt idx="4">
                  <c:v>#N/A</c:v>
                </c:pt>
                <c:pt idx="5">
                  <c:v>2.2200000000000002</c:v>
                </c:pt>
                <c:pt idx="6">
                  <c:v>#N/A</c:v>
                </c:pt>
                <c:pt idx="7">
                  <c:v>1.7</c:v>
                </c:pt>
                <c:pt idx="8">
                  <c:v>#N/A</c:v>
                </c:pt>
                <c:pt idx="9">
                  <c:v>1.64</c:v>
                </c:pt>
              </c:numCache>
            </c:numRef>
          </c:val>
          <c:extLst>
            <c:ext xmlns:c16="http://schemas.microsoft.com/office/drawing/2014/chart" uri="{C3380CC4-5D6E-409C-BE32-E72D297353CC}">
              <c16:uniqueId val="{00000006-0A7C-4BB8-8239-DC1DAFED3E8A}"/>
            </c:ext>
          </c:extLst>
        </c:ser>
        <c:ser>
          <c:idx val="7"/>
          <c:order val="7"/>
          <c:tx>
            <c:strRef>
              <c:f>データシート!$A$34</c:f>
              <c:strCache>
                <c:ptCount val="1"/>
                <c:pt idx="0">
                  <c:v>庄内町水道事業会計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4.67</c:v>
                </c:pt>
                <c:pt idx="2">
                  <c:v>#N/A</c:v>
                </c:pt>
                <c:pt idx="3">
                  <c:v>3.99</c:v>
                </c:pt>
                <c:pt idx="4">
                  <c:v>#N/A</c:v>
                </c:pt>
                <c:pt idx="5">
                  <c:v>4.12</c:v>
                </c:pt>
                <c:pt idx="6">
                  <c:v>#N/A</c:v>
                </c:pt>
                <c:pt idx="7">
                  <c:v>4.2</c:v>
                </c:pt>
                <c:pt idx="8">
                  <c:v>#N/A</c:v>
                </c:pt>
                <c:pt idx="9">
                  <c:v>4.3099999999999996</c:v>
                </c:pt>
              </c:numCache>
            </c:numRef>
          </c:val>
          <c:extLst>
            <c:ext xmlns:c16="http://schemas.microsoft.com/office/drawing/2014/chart" uri="{C3380CC4-5D6E-409C-BE32-E72D297353CC}">
              <c16:uniqueId val="{00000007-0A7C-4BB8-8239-DC1DAFED3E8A}"/>
            </c:ext>
          </c:extLst>
        </c:ser>
        <c:ser>
          <c:idx val="8"/>
          <c:order val="8"/>
          <c:tx>
            <c:strRef>
              <c:f>データシート!$A$35</c:f>
              <c:strCache>
                <c:ptCount val="1"/>
                <c:pt idx="0">
                  <c:v>庄内町ガス事業会計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5.98</c:v>
                </c:pt>
                <c:pt idx="2">
                  <c:v>#N/A</c:v>
                </c:pt>
                <c:pt idx="3">
                  <c:v>6.47</c:v>
                </c:pt>
                <c:pt idx="4">
                  <c:v>#N/A</c:v>
                </c:pt>
                <c:pt idx="5">
                  <c:v>5.55</c:v>
                </c:pt>
                <c:pt idx="6">
                  <c:v>#N/A</c:v>
                </c:pt>
                <c:pt idx="7">
                  <c:v>5.04</c:v>
                </c:pt>
                <c:pt idx="8">
                  <c:v>#N/A</c:v>
                </c:pt>
                <c:pt idx="9">
                  <c:v>5.4</c:v>
                </c:pt>
              </c:numCache>
            </c:numRef>
          </c:val>
          <c:extLst>
            <c:ext xmlns:c16="http://schemas.microsoft.com/office/drawing/2014/chart" uri="{C3380CC4-5D6E-409C-BE32-E72D297353CC}">
              <c16:uniqueId val="{00000008-0A7C-4BB8-8239-DC1DAFED3E8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9.2200000000000006</c:v>
                </c:pt>
                <c:pt idx="2">
                  <c:v>#N/A</c:v>
                </c:pt>
                <c:pt idx="3">
                  <c:v>10.45</c:v>
                </c:pt>
                <c:pt idx="4">
                  <c:v>#N/A</c:v>
                </c:pt>
                <c:pt idx="5">
                  <c:v>11.78</c:v>
                </c:pt>
                <c:pt idx="6">
                  <c:v>#N/A</c:v>
                </c:pt>
                <c:pt idx="7">
                  <c:v>13.02</c:v>
                </c:pt>
                <c:pt idx="8">
                  <c:v>#N/A</c:v>
                </c:pt>
                <c:pt idx="9">
                  <c:v>9.2899999999999991</c:v>
                </c:pt>
              </c:numCache>
            </c:numRef>
          </c:val>
          <c:extLst>
            <c:ext xmlns:c16="http://schemas.microsoft.com/office/drawing/2014/chart" uri="{C3380CC4-5D6E-409C-BE32-E72D297353CC}">
              <c16:uniqueId val="{00000009-0A7C-4BB8-8239-DC1DAFED3E8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1651</c:v>
                </c:pt>
                <c:pt idx="5">
                  <c:v>1618</c:v>
                </c:pt>
                <c:pt idx="8">
                  <c:v>1568</c:v>
                </c:pt>
                <c:pt idx="11">
                  <c:v>1580</c:v>
                </c:pt>
                <c:pt idx="14">
                  <c:v>1520</c:v>
                </c:pt>
              </c:numCache>
            </c:numRef>
          </c:val>
          <c:extLst>
            <c:ext xmlns:c16="http://schemas.microsoft.com/office/drawing/2014/chart" uri="{C3380CC4-5D6E-409C-BE32-E72D297353CC}">
              <c16:uniqueId val="{00000000-1E61-468F-9A05-88D857192B9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E61-468F-9A05-88D857192B9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c:v>
                </c:pt>
                <c:pt idx="3">
                  <c:v>3</c:v>
                </c:pt>
                <c:pt idx="6">
                  <c:v>3</c:v>
                </c:pt>
                <c:pt idx="9">
                  <c:v>0</c:v>
                </c:pt>
                <c:pt idx="12">
                  <c:v>0</c:v>
                </c:pt>
              </c:numCache>
            </c:numRef>
          </c:val>
          <c:extLst>
            <c:ext xmlns:c16="http://schemas.microsoft.com/office/drawing/2014/chart" uri="{C3380CC4-5D6E-409C-BE32-E72D297353CC}">
              <c16:uniqueId val="{00000002-1E61-468F-9A05-88D857192B9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2</c:v>
                </c:pt>
                <c:pt idx="6">
                  <c:v>2</c:v>
                </c:pt>
                <c:pt idx="9">
                  <c:v>3</c:v>
                </c:pt>
                <c:pt idx="12">
                  <c:v>2</c:v>
                </c:pt>
              </c:numCache>
            </c:numRef>
          </c:val>
          <c:extLst>
            <c:ext xmlns:c16="http://schemas.microsoft.com/office/drawing/2014/chart" uri="{C3380CC4-5D6E-409C-BE32-E72D297353CC}">
              <c16:uniqueId val="{00000003-1E61-468F-9A05-88D857192B9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654</c:v>
                </c:pt>
                <c:pt idx="3">
                  <c:v>654</c:v>
                </c:pt>
                <c:pt idx="6">
                  <c:v>658</c:v>
                </c:pt>
                <c:pt idx="9">
                  <c:v>626</c:v>
                </c:pt>
                <c:pt idx="12">
                  <c:v>603</c:v>
                </c:pt>
              </c:numCache>
            </c:numRef>
          </c:val>
          <c:extLst>
            <c:ext xmlns:c16="http://schemas.microsoft.com/office/drawing/2014/chart" uri="{C3380CC4-5D6E-409C-BE32-E72D297353CC}">
              <c16:uniqueId val="{00000004-1E61-468F-9A05-88D857192B9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E61-468F-9A05-88D857192B9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E61-468F-9A05-88D857192B9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1619</c:v>
                </c:pt>
                <c:pt idx="3">
                  <c:v>1584</c:v>
                </c:pt>
                <c:pt idx="6">
                  <c:v>1571</c:v>
                </c:pt>
                <c:pt idx="9">
                  <c:v>1614</c:v>
                </c:pt>
                <c:pt idx="12">
                  <c:v>1571</c:v>
                </c:pt>
              </c:numCache>
            </c:numRef>
          </c:val>
          <c:extLst>
            <c:ext xmlns:c16="http://schemas.microsoft.com/office/drawing/2014/chart" uri="{C3380CC4-5D6E-409C-BE32-E72D297353CC}">
              <c16:uniqueId val="{00000007-1E61-468F-9A05-88D857192B9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641</c:v>
                </c:pt>
                <c:pt idx="2">
                  <c:v>#N/A</c:v>
                </c:pt>
                <c:pt idx="3">
                  <c:v>#N/A</c:v>
                </c:pt>
                <c:pt idx="4">
                  <c:v>625</c:v>
                </c:pt>
                <c:pt idx="5">
                  <c:v>#N/A</c:v>
                </c:pt>
                <c:pt idx="6">
                  <c:v>#N/A</c:v>
                </c:pt>
                <c:pt idx="7">
                  <c:v>666</c:v>
                </c:pt>
                <c:pt idx="8">
                  <c:v>#N/A</c:v>
                </c:pt>
                <c:pt idx="9">
                  <c:v>#N/A</c:v>
                </c:pt>
                <c:pt idx="10">
                  <c:v>663</c:v>
                </c:pt>
                <c:pt idx="11">
                  <c:v>#N/A</c:v>
                </c:pt>
                <c:pt idx="12">
                  <c:v>#N/A</c:v>
                </c:pt>
                <c:pt idx="13">
                  <c:v>656</c:v>
                </c:pt>
                <c:pt idx="14">
                  <c:v>#N/A</c:v>
                </c:pt>
              </c:numCache>
            </c:numRef>
          </c:val>
          <c:smooth val="0"/>
          <c:extLst>
            <c:ext xmlns:c16="http://schemas.microsoft.com/office/drawing/2014/chart" uri="{C3380CC4-5D6E-409C-BE32-E72D297353CC}">
              <c16:uniqueId val="{00000008-1E61-468F-9A05-88D857192B9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15226</c:v>
                </c:pt>
                <c:pt idx="5">
                  <c:v>14611</c:v>
                </c:pt>
                <c:pt idx="8">
                  <c:v>13870</c:v>
                </c:pt>
                <c:pt idx="11">
                  <c:v>13151</c:v>
                </c:pt>
                <c:pt idx="14">
                  <c:v>12170</c:v>
                </c:pt>
              </c:numCache>
            </c:numRef>
          </c:val>
          <c:extLst>
            <c:ext xmlns:c16="http://schemas.microsoft.com/office/drawing/2014/chart" uri="{C3380CC4-5D6E-409C-BE32-E72D297353CC}">
              <c16:uniqueId val="{00000000-C6A1-4486-910E-FAE0BCA389F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613</c:v>
                </c:pt>
                <c:pt idx="5">
                  <c:v>530</c:v>
                </c:pt>
                <c:pt idx="8">
                  <c:v>470</c:v>
                </c:pt>
                <c:pt idx="11">
                  <c:v>429</c:v>
                </c:pt>
                <c:pt idx="14">
                  <c:v>378</c:v>
                </c:pt>
              </c:numCache>
            </c:numRef>
          </c:val>
          <c:extLst>
            <c:ext xmlns:c16="http://schemas.microsoft.com/office/drawing/2014/chart" uri="{C3380CC4-5D6E-409C-BE32-E72D297353CC}">
              <c16:uniqueId val="{00000001-C6A1-4486-910E-FAE0BCA389F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4454</c:v>
                </c:pt>
                <c:pt idx="5">
                  <c:v>5150</c:v>
                </c:pt>
                <c:pt idx="8">
                  <c:v>5476</c:v>
                </c:pt>
                <c:pt idx="11">
                  <c:v>5570</c:v>
                </c:pt>
                <c:pt idx="14">
                  <c:v>6182</c:v>
                </c:pt>
              </c:numCache>
            </c:numRef>
          </c:val>
          <c:extLst>
            <c:ext xmlns:c16="http://schemas.microsoft.com/office/drawing/2014/chart" uri="{C3380CC4-5D6E-409C-BE32-E72D297353CC}">
              <c16:uniqueId val="{00000002-C6A1-4486-910E-FAE0BCA389F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6A1-4486-910E-FAE0BCA389F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6A1-4486-910E-FAE0BCA389F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63</c:v>
                </c:pt>
                <c:pt idx="3">
                  <c:v>66</c:v>
                </c:pt>
                <c:pt idx="6">
                  <c:v>42</c:v>
                </c:pt>
                <c:pt idx="9">
                  <c:v>41</c:v>
                </c:pt>
                <c:pt idx="12">
                  <c:v>76</c:v>
                </c:pt>
              </c:numCache>
            </c:numRef>
          </c:val>
          <c:extLst>
            <c:ext xmlns:c16="http://schemas.microsoft.com/office/drawing/2014/chart" uri="{C3380CC4-5D6E-409C-BE32-E72D297353CC}">
              <c16:uniqueId val="{00000005-C6A1-4486-910E-FAE0BCA389F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1738</c:v>
                </c:pt>
                <c:pt idx="3">
                  <c:v>1709</c:v>
                </c:pt>
                <c:pt idx="6">
                  <c:v>1711</c:v>
                </c:pt>
                <c:pt idx="9">
                  <c:v>1700</c:v>
                </c:pt>
                <c:pt idx="12">
                  <c:v>1697</c:v>
                </c:pt>
              </c:numCache>
            </c:numRef>
          </c:val>
          <c:extLst>
            <c:ext xmlns:c16="http://schemas.microsoft.com/office/drawing/2014/chart" uri="{C3380CC4-5D6E-409C-BE32-E72D297353CC}">
              <c16:uniqueId val="{00000006-C6A1-4486-910E-FAE0BCA389F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c:v>
                </c:pt>
                <c:pt idx="3">
                  <c:v>15</c:v>
                </c:pt>
                <c:pt idx="6">
                  <c:v>13</c:v>
                </c:pt>
                <c:pt idx="9">
                  <c:v>12</c:v>
                </c:pt>
                <c:pt idx="12">
                  <c:v>11</c:v>
                </c:pt>
              </c:numCache>
            </c:numRef>
          </c:val>
          <c:extLst>
            <c:ext xmlns:c16="http://schemas.microsoft.com/office/drawing/2014/chart" uri="{C3380CC4-5D6E-409C-BE32-E72D297353CC}">
              <c16:uniqueId val="{00000007-C6A1-4486-910E-FAE0BCA389F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5494</c:v>
                </c:pt>
                <c:pt idx="3">
                  <c:v>4842</c:v>
                </c:pt>
                <c:pt idx="6">
                  <c:v>4465</c:v>
                </c:pt>
                <c:pt idx="9">
                  <c:v>4170</c:v>
                </c:pt>
                <c:pt idx="12">
                  <c:v>4144</c:v>
                </c:pt>
              </c:numCache>
            </c:numRef>
          </c:val>
          <c:extLst>
            <c:ext xmlns:c16="http://schemas.microsoft.com/office/drawing/2014/chart" uri="{C3380CC4-5D6E-409C-BE32-E72D297353CC}">
              <c16:uniqueId val="{00000008-C6A1-4486-910E-FAE0BCA389F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c:v>
                </c:pt>
                <c:pt idx="3">
                  <c:v>3</c:v>
                </c:pt>
                <c:pt idx="6">
                  <c:v>0</c:v>
                </c:pt>
                <c:pt idx="9">
                  <c:v>0</c:v>
                </c:pt>
                <c:pt idx="12">
                  <c:v>0</c:v>
                </c:pt>
              </c:numCache>
            </c:numRef>
          </c:val>
          <c:extLst>
            <c:ext xmlns:c16="http://schemas.microsoft.com/office/drawing/2014/chart" uri="{C3380CC4-5D6E-409C-BE32-E72D297353CC}">
              <c16:uniqueId val="{00000009-C6A1-4486-910E-FAE0BCA389F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16087</c:v>
                </c:pt>
                <c:pt idx="3">
                  <c:v>15668</c:v>
                </c:pt>
                <c:pt idx="6">
                  <c:v>15158</c:v>
                </c:pt>
                <c:pt idx="9">
                  <c:v>14634</c:v>
                </c:pt>
                <c:pt idx="12">
                  <c:v>13843</c:v>
                </c:pt>
              </c:numCache>
            </c:numRef>
          </c:val>
          <c:extLst>
            <c:ext xmlns:c16="http://schemas.microsoft.com/office/drawing/2014/chart" uri="{C3380CC4-5D6E-409C-BE32-E72D297353CC}">
              <c16:uniqueId val="{0000000A-C6A1-4486-910E-FAE0BCA389F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3112</c:v>
                </c:pt>
                <c:pt idx="2">
                  <c:v>#N/A</c:v>
                </c:pt>
                <c:pt idx="3">
                  <c:v>#N/A</c:v>
                </c:pt>
                <c:pt idx="4">
                  <c:v>2012</c:v>
                </c:pt>
                <c:pt idx="5">
                  <c:v>#N/A</c:v>
                </c:pt>
                <c:pt idx="6">
                  <c:v>#N/A</c:v>
                </c:pt>
                <c:pt idx="7">
                  <c:v>1573</c:v>
                </c:pt>
                <c:pt idx="8">
                  <c:v>#N/A</c:v>
                </c:pt>
                <c:pt idx="9">
                  <c:v>#N/A</c:v>
                </c:pt>
                <c:pt idx="10">
                  <c:v>1406</c:v>
                </c:pt>
                <c:pt idx="11">
                  <c:v>#N/A</c:v>
                </c:pt>
                <c:pt idx="12">
                  <c:v>#N/A</c:v>
                </c:pt>
                <c:pt idx="13">
                  <c:v>1041</c:v>
                </c:pt>
                <c:pt idx="14">
                  <c:v>#N/A</c:v>
                </c:pt>
              </c:numCache>
            </c:numRef>
          </c:val>
          <c:smooth val="0"/>
          <c:extLst>
            <c:ext xmlns:c16="http://schemas.microsoft.com/office/drawing/2014/chart" uri="{C3380CC4-5D6E-409C-BE32-E72D297353CC}">
              <c16:uniqueId val="{0000000B-C6A1-4486-910E-FAE0BCA389F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1875</c:v>
                </c:pt>
                <c:pt idx="1">
                  <c:v>1879</c:v>
                </c:pt>
                <c:pt idx="2">
                  <c:v>2260</c:v>
                </c:pt>
              </c:numCache>
            </c:numRef>
          </c:val>
          <c:extLst>
            <c:ext xmlns:c16="http://schemas.microsoft.com/office/drawing/2014/chart" uri="{C3380CC4-5D6E-409C-BE32-E72D297353CC}">
              <c16:uniqueId val="{00000000-15C8-415A-8B24-381DE048158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1625</c:v>
                </c:pt>
                <c:pt idx="1">
                  <c:v>1659</c:v>
                </c:pt>
                <c:pt idx="2">
                  <c:v>1704</c:v>
                </c:pt>
              </c:numCache>
            </c:numRef>
          </c:val>
          <c:extLst>
            <c:ext xmlns:c16="http://schemas.microsoft.com/office/drawing/2014/chart" uri="{C3380CC4-5D6E-409C-BE32-E72D297353CC}">
              <c16:uniqueId val="{00000001-15C8-415A-8B24-381DE048158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2329</c:v>
                </c:pt>
                <c:pt idx="1">
                  <c:v>2419</c:v>
                </c:pt>
                <c:pt idx="2">
                  <c:v>2541</c:v>
                </c:pt>
              </c:numCache>
            </c:numRef>
          </c:val>
          <c:extLst>
            <c:ext xmlns:c16="http://schemas.microsoft.com/office/drawing/2014/chart" uri="{C3380CC4-5D6E-409C-BE32-E72D297353CC}">
              <c16:uniqueId val="{00000002-15C8-415A-8B24-381DE048158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{164BC62B-9999-4436-AF2C-2CC3A853C3FE}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825-4326-92E7-6E669E525CC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{97449D62-9919-493F-A2F7-E43A036D87CF}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825-4326-92E7-6E669E525CC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{94F6E6FF-F1B8-4373-A3ED-F153FEACBED4}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825-4326-92E7-6E669E525CC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{EED25101-58A0-4CC5-9A3E-C129256993C0}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825-4326-92E7-6E669E525CC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{7773928F-C589-4717-9890-E52E0060B0A1}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825-4326-92E7-6E669E525CC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{611B344D-11C8-4740-9AC2-1B358203C085}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825-4326-92E7-6E669E525CC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{752FAD9F-BECC-4C60-AE15-23220EAEFF84}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825-4326-92E7-6E669E525CC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{DA6EDFA4-830F-474C-B424-ABF7147C7A21}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825-4326-92E7-6E669E525CC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{DCBE9D8D-E2E0-4C20-9400-F5033C14E5F6}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825-4326-92E7-6E669E525CC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64.400000000000006</c:v>
                </c:pt>
                <c:pt idx="8">
                  <c:v>66.099999999999994</c:v>
                </c:pt>
                <c:pt idx="16">
                  <c:v>66.8</c:v>
                </c:pt>
                <c:pt idx="24">
                  <c:v>67.400000000000006</c:v>
                </c:pt>
                <c:pt idx="32">
                  <c:v>69.099999999999994</c:v>
                </c:pt>
              </c:numCache>
            </c:numRef>
          </c:xVal>
          <c:yVal>
            <c:numRef>
              <c:f>公会計指標分析・財政指標組合せ分析表!$BP$51:$DC$51</c:f>
              <c:numCache>
                <c:formatCode>#,##0.0;"▲ "#,##0.0</c:formatCode>
                <c:ptCount val="40"/>
                <c:pt idx="0">
                  <c:v>53.6</c:v>
                </c:pt>
                <c:pt idx="8">
                  <c:v>32.9</c:v>
                </c:pt>
                <c:pt idx="16">
                  <c:v>26.6</c:v>
                </c:pt>
                <c:pt idx="24">
                  <c:v>23.5</c:v>
                </c:pt>
                <c:pt idx="32">
                  <c:v>17</c:v>
                </c:pt>
              </c:numCache>
            </c:numRef>
          </c:yVal>
          <c:smooth val="0"/>
          <c:extLst>
            <c:ext xmlns:c16="http://schemas.microsoft.com/office/drawing/2014/chart" uri="{C3380CC4-5D6E-409C-BE32-E72D297353CC}">
              <c16:uniqueId val="{00000009-D825-4326-92E7-6E669E525CC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{B5D40853-E373-4A89-A28F-5B3E2C22E433}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825-4326-92E7-6E669E525CC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{BC60795E-2267-42CB-B653-540494AD1C1D}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825-4326-92E7-6E669E525CC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{4418D9E2-2A89-406F-9334-83F161D22C52}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825-4326-92E7-6E669E525CC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{88F8DF7D-7A85-44DC-BF21-BD99F9F6FD78}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825-4326-92E7-6E669E525CC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{494EB0F5-019B-4A83-AABA-1A57E1B892AC}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825-4326-92E7-6E669E525CC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{18721A03-005F-4824-93A1-DEB3405E6DB6}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825-4326-92E7-6E669E525CC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{D44C2F05-8858-425C-88AB-1FDB913E30AB}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825-4326-92E7-6E669E525CC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{60A2896D-F891-4B48-9462-F66D270FD66C}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825-4326-92E7-6E669E525CC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{5A4E1569-3712-4A66-A03D-2688E95450F6}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825-4326-92E7-6E669E525CC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D825-4326-92E7-6E669E525CC3}"/>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{198BE302-4237-42C6-8295-57FC5922C9DB}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5E1-4D71-A0B2-8831ACEBBDF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{56580B03-A2B3-460A-98F4-08D65C16A20A}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5E1-4D71-A0B2-8831ACEBBDF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{95DA8058-D300-4A23-88FD-93549729BBE1}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5E1-4D71-A0B2-8831ACEBBDF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{4F3D7DEC-DC0A-4EFD-8AB3-FEFEF89537E5}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5E1-4D71-A0B2-8831ACEBBDF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{1C73FB55-934D-4955-8888-CD0879FEE9D2}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5E1-4D71-A0B2-8831ACEBBDF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{F713DBF6-78A8-408B-997A-A01ADCD47D8C}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5E1-4D71-A0B2-8831ACEBBDF4}"/>
                </c:ext>
              </c:extLst>
            </c:dLbl>
            <c:dLbl>
              <c:idx val="16"/>
              <c:layout>
                <c:manualLayout>
                  <c:x val="0"/>
                  <c:y val="3.8249011752118458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{60E29641-DE4E-4ECE-ACB9-140BBC944EAC}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5E1-4D71-A0B2-8831ACEBBDF4}"/>
                </c:ext>
              </c:extLst>
            </c:dLbl>
            <c:dLbl>
              <c:idx val="24"/>
              <c:layout>
                <c:manualLayout>
                  <c:x val="0"/>
                  <c:y val="-3.8249011752118458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{B4AAA1E3-AEAC-424D-950B-513B4517CB95}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5E1-4D71-A0B2-8831ACEBBDF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{C27C10C5-2265-4D57-88E9-278DA12D6FE9}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5E1-4D71-A0B2-8831ACEBBDF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11.7</c:v>
                </c:pt>
                <c:pt idx="8">
                  <c:v>11</c:v>
                </c:pt>
                <c:pt idx="16">
                  <c:v>10.8</c:v>
                </c:pt>
                <c:pt idx="24">
                  <c:v>10.8</c:v>
                </c:pt>
                <c:pt idx="32">
                  <c:v>11</c:v>
                </c:pt>
              </c:numCache>
            </c:numRef>
          </c:xVal>
          <c:yVal>
            <c:numRef>
              <c:f>公会計指標分析・財政指標組合せ分析表!$BP$73:$DC$73</c:f>
              <c:numCache>
                <c:formatCode>#,##0.0;"▲ "#,##0.0</c:formatCode>
                <c:ptCount val="40"/>
                <c:pt idx="0">
                  <c:v>53.6</c:v>
                </c:pt>
                <c:pt idx="8">
                  <c:v>32.9</c:v>
                </c:pt>
                <c:pt idx="16">
                  <c:v>26.6</c:v>
                </c:pt>
                <c:pt idx="24">
                  <c:v>23.5</c:v>
                </c:pt>
                <c:pt idx="32">
                  <c:v>17</c:v>
                </c:pt>
              </c:numCache>
            </c:numRef>
          </c:yVal>
          <c:smooth val="0"/>
          <c:extLst>
            <c:ext xmlns:c16="http://schemas.microsoft.com/office/drawing/2014/chart" uri="{C3380CC4-5D6E-409C-BE32-E72D297353CC}">
              <c16:uniqueId val="{00000009-15E1-4D71-A0B2-8831ACEBBDF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{3D2929C2-6408-4626-8B1A-B84B0EC2CBED}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5E1-4D71-A0B2-8831ACEBBDF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{46D42A36-468D-4ED7-B71F-FCE5ADF040E3}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5E1-4D71-A0B2-8831ACEBBDF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{C955AE19-6C0E-490B-9437-754EC1536E7E}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5E1-4D71-A0B2-8831ACEBBDF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{09F0C7A7-DC85-45F4-83AA-0E8774A1CEE3}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5E1-4D71-A0B2-8831ACEBBDF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{47D97EF0-DDF1-4CCB-94F0-0C6096D7FCC3}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5E1-4D71-A0B2-8831ACEBBDF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{A6EE6916-AB14-4C10-9B85-B56600C13310}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5E1-4D71-A0B2-8831ACEBBDF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{71FAE41F-49E3-4FAF-A08C-9C62F1577B71}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5E1-4D71-A0B2-8831ACEBBDF4}"/>
                </c:ext>
              </c:extLst>
            </c:dLbl>
            <c:dLbl>
              <c:idx val="24"/>
              <c:layout>
                <c:manualLayout>
                  <c:x val="-2.3532770012589712E-2"/>
                  <c:y val="-4.3495921315535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{50E53385-D452-4F70-8FEB-0CA3B49F70EC}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5E1-4D71-A0B2-8831ACEBBDF4}"/>
                </c:ext>
              </c:extLst>
            </c:dLbl>
            <c:dLbl>
              <c:idx val="32"/>
              <c:layout>
                <c:manualLayout>
                  <c:x val="-3.9607915437561592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{195A664C-F623-413E-9C3C-25BD14F0F012}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5E1-4D71-A0B2-8831ACEBBDF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15E1-4D71-A0B2-8831ACEBBDF4}"/>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19,144
18,981
249.17
13,836,741
13,019,834
704,003
7,574,405
13,843,273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類似団体内平均を大きく下回っており、財源を普通交付税に依存している構造が長年続いている。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分母となる基準財政需要額は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密度補正の乗数</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の増による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こども子育て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費の増加及び</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積雪度による寒冷補正係数</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の増による道路橋りょう費の増加により全体として増加した。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、分子となる基準財政収入額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は地方消費税交付金等の減により全体的に減少したものの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財政力指数は前年度と同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水準の値</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基準財政需要額の多くを占める公債費の抑制に努め、民間への委託など行政の効率化を進めることで財政基盤の強化に努めていく</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60678</xdr:rowOff>
    </xdr:from>
    <xdr:to>
      <xdr:col>23</xdr:col>
      <xdr:colOff>133350</xdr:colOff>
      <xdr:row>45</xdr:row>
      <xdr:rowOff>74083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77592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74083</xdr:rowOff>
    </xdr:from>
    <xdr:to>
      <xdr:col>19</xdr:col>
      <xdr:colOff>133350</xdr:colOff>
      <xdr:row>45</xdr:row>
      <xdr:rowOff>74083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7893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74083</xdr:rowOff>
    </xdr:from>
    <xdr:to>
      <xdr:col>15</xdr:col>
      <xdr:colOff>82550</xdr:colOff>
      <xdr:row>45</xdr:row>
      <xdr:rowOff>74083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7893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60678</xdr:rowOff>
    </xdr:from>
    <xdr:to>
      <xdr:col>11</xdr:col>
      <xdr:colOff>31750</xdr:colOff>
      <xdr:row>45</xdr:row>
      <xdr:rowOff>74083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7759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9878</xdr:rowOff>
    </xdr:from>
    <xdr:to>
      <xdr:col>23</xdr:col>
      <xdr:colOff>184150</xdr:colOff>
      <xdr:row>45</xdr:row>
      <xdr:rowOff>111478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77205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62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23283</xdr:rowOff>
    </xdr:from>
    <xdr:to>
      <xdr:col>19</xdr:col>
      <xdr:colOff>184150</xdr:colOff>
      <xdr:row>45</xdr:row>
      <xdr:rowOff>124883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109660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824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23283</xdr:rowOff>
    </xdr:from>
    <xdr:to>
      <xdr:col>15</xdr:col>
      <xdr:colOff>133350</xdr:colOff>
      <xdr:row>45</xdr:row>
      <xdr:rowOff>124883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109660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82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23283</xdr:rowOff>
    </xdr:from>
    <xdr:to>
      <xdr:col>11</xdr:col>
      <xdr:colOff>82550</xdr:colOff>
      <xdr:row>45</xdr:row>
      <xdr:rowOff>124883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109660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82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9878</xdr:rowOff>
    </xdr:from>
    <xdr:to>
      <xdr:col>7</xdr:col>
      <xdr:colOff>31750</xdr:colOff>
      <xdr:row>45</xdr:row>
      <xdr:rowOff>111478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96255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81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経常収支比率は類似団体の中で下位に位置しており、財政構造の硬直化が顕著で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分子となる経常経費充当一般財源は、公債費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が減額となったが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や人件費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の増加により全体として増加した。また、分母となる経常一般財源は、普通交付税の増額によりやや増加したため、経常収支比率は、令和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今後も公債費の下げ止まり等により経常収支比率は高い比率での推移が想定されるため、公債費の抑制や行政改革推進による人件費の適正化等、経常経費の削減に努める。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55456</xdr:rowOff>
    </xdr:from>
    <xdr:to>
      <xdr:col>23</xdr:col>
      <xdr:colOff>133350</xdr:colOff>
      <xdr:row>64</xdr:row>
      <xdr:rowOff>59479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028256"/>
          <a:ext cx="8382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55456</xdr:rowOff>
    </xdr:from>
    <xdr:to>
      <xdr:col>19</xdr:col>
      <xdr:colOff>133350</xdr:colOff>
      <xdr:row>64</xdr:row>
      <xdr:rowOff>59479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028256"/>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25823</xdr:rowOff>
    </xdr:from>
    <xdr:to>
      <xdr:col>15</xdr:col>
      <xdr:colOff>82550</xdr:colOff>
      <xdr:row>64</xdr:row>
      <xdr:rowOff>59479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827173"/>
          <a:ext cx="889000" cy="20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25823</xdr:rowOff>
    </xdr:from>
    <xdr:to>
      <xdr:col>11</xdr:col>
      <xdr:colOff>31750</xdr:colOff>
      <xdr:row>64</xdr:row>
      <xdr:rowOff>143933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27173"/>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8679</xdr:rowOff>
    </xdr:from>
    <xdr:to>
      <xdr:col>23</xdr:col>
      <xdr:colOff>184150</xdr:colOff>
      <xdr:row>64</xdr:row>
      <xdr:rowOff>110279</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152206</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5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4656</xdr:rowOff>
    </xdr:from>
    <xdr:to>
      <xdr:col>19</xdr:col>
      <xdr:colOff>184150</xdr:colOff>
      <xdr:row>64</xdr:row>
      <xdr:rowOff>106256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91033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6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8679</xdr:rowOff>
    </xdr:from>
    <xdr:to>
      <xdr:col>15</xdr:col>
      <xdr:colOff>133350</xdr:colOff>
      <xdr:row>64</xdr:row>
      <xdr:rowOff>110279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95056</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06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146473</xdr:rowOff>
    </xdr:from>
    <xdr:to>
      <xdr:col>11</xdr:col>
      <xdr:colOff>82550</xdr:colOff>
      <xdr:row>63</xdr:row>
      <xdr:rowOff>76623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61400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93133</xdr:rowOff>
    </xdr:from>
    <xdr:to>
      <xdr:col>7</xdr:col>
      <xdr:colOff>31750</xdr:colOff>
      <xdr:row>65</xdr:row>
      <xdr:rowOff>23283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8060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15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[235,740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人件費について、会計年度任用職員への勤勉手当の支給開始や、正規職員・会計年度任用職員の給与や期末手当の増額により増加した。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物件費については町内施設等の解体工事や町直営だった</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つのまちづくりセンターの指定管理移行等により増加した。</a:t>
          </a:r>
          <a:endParaRPr kumimoji="1" lang="en-US" altLang="ja-JP" sz="11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類似団体と比較すると直営施設が多く、会計年度任用職員も依然多い状況であるため、行財政改革の推進による事務の効率化や民間への委託等を図りつつ、適正な行政運営に努める。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132128</xdr:rowOff>
    </xdr:from>
    <xdr:to>
      <xdr:col>23</xdr:col>
      <xdr:colOff>133350</xdr:colOff>
      <xdr:row>88</xdr:row>
      <xdr:rowOff>103662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5048278"/>
          <a:ext cx="838200" cy="14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72430</xdr:rowOff>
    </xdr:from>
    <xdr:to>
      <xdr:col>19</xdr:col>
      <xdr:colOff>133350</xdr:colOff>
      <xdr:row>87</xdr:row>
      <xdr:rowOff>132128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988580"/>
          <a:ext cx="889000" cy="5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72430</xdr:rowOff>
    </xdr:from>
    <xdr:to>
      <xdr:col>15</xdr:col>
      <xdr:colOff>82550</xdr:colOff>
      <xdr:row>87</xdr:row>
      <xdr:rowOff>154048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988580"/>
          <a:ext cx="889000" cy="8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154048</xdr:rowOff>
    </xdr:from>
    <xdr:to>
      <xdr:col>11</xdr:col>
      <xdr:colOff>31750</xdr:colOff>
      <xdr:row>88</xdr:row>
      <xdr:rowOff>81550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5070198"/>
          <a:ext cx="889000" cy="9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52862</xdr:rowOff>
    </xdr:from>
    <xdr:to>
      <xdr:col>23</xdr:col>
      <xdr:colOff>184150</xdr:colOff>
      <xdr:row>88</xdr:row>
      <xdr:rowOff>154462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514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24939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5112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81328</xdr:rowOff>
    </xdr:from>
    <xdr:to>
      <xdr:col>19</xdr:col>
      <xdr:colOff>184150</xdr:colOff>
      <xdr:row>88</xdr:row>
      <xdr:rowOff>11478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99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167705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5083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21630</xdr:rowOff>
    </xdr:from>
    <xdr:to>
      <xdr:col>15</xdr:col>
      <xdr:colOff>133350</xdr:colOff>
      <xdr:row>87</xdr:row>
      <xdr:rowOff>123230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93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108007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5024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103248</xdr:rowOff>
    </xdr:from>
    <xdr:to>
      <xdr:col>11</xdr:col>
      <xdr:colOff>82550</xdr:colOff>
      <xdr:row>88</xdr:row>
      <xdr:rowOff>33398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501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88</xdr:row>
      <xdr:rowOff>18175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5105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88</xdr:row>
      <xdr:rowOff>30750</xdr:rowOff>
    </xdr:from>
    <xdr:to>
      <xdr:col>7</xdr:col>
      <xdr:colOff>31750</xdr:colOff>
      <xdr:row>88</xdr:row>
      <xdr:rowOff>132350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511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88</xdr:row>
      <xdr:rowOff>117127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520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年度の合併時の給与制度の統合以降、類似団体内平均を下回る状態が続いている。</a:t>
          </a:r>
        </a:p>
        <a:p>
          <a:r>
            <a:rPr kumimoji="1" lang="ja-JP" altLang="en-US" sz="1100">
              <a:latin typeface="ＭＳ Ｐゴシック" panose="020B0600070205080204" pitchFamily="50" charset="-128"/>
              <a:ea typeface="ＭＳ Ｐゴシック" panose="020B0600070205080204" pitchFamily="50" charset="-128"/>
            </a:rPr>
            <a:t>　県に準じた職員給の改定が行われており、近年は一定の水準で推移している状況にある。</a:t>
          </a:r>
        </a:p>
        <a:p>
          <a:r>
            <a:rPr kumimoji="1" lang="ja-JP" altLang="en-US" sz="1100">
              <a:latin typeface="ＭＳ Ｐゴシック" panose="020B0600070205080204" pitchFamily="50" charset="-128"/>
              <a:ea typeface="ＭＳ Ｐゴシック" panose="020B0600070205080204" pitchFamily="50" charset="-128"/>
            </a:rPr>
            <a:t>　今後も住民の理解が得られるよう、給与の適正化、給与体系の構築に努める。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122766</xdr:rowOff>
    </xdr:from>
    <xdr:to>
      <xdr:col>81</xdr:col>
      <xdr:colOff>44450</xdr:colOff>
      <xdr:row>85</xdr:row>
      <xdr:rowOff>11641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524566"/>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11641</xdr:rowOff>
    </xdr:from>
    <xdr:to>
      <xdr:col>77</xdr:col>
      <xdr:colOff>44450</xdr:colOff>
      <xdr:row>85</xdr:row>
      <xdr:rowOff>112184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584891"/>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51859</xdr:rowOff>
    </xdr:from>
    <xdr:to>
      <xdr:col>72</xdr:col>
      <xdr:colOff>203200</xdr:colOff>
      <xdr:row>85</xdr:row>
      <xdr:rowOff>112184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625109"/>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51859</xdr:rowOff>
    </xdr:from>
    <xdr:to>
      <xdr:col>68</xdr:col>
      <xdr:colOff>152400</xdr:colOff>
      <xdr:row>85</xdr:row>
      <xdr:rowOff>112184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625109"/>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71966</xdr:rowOff>
    </xdr:from>
    <xdr:to>
      <xdr:col>81</xdr:col>
      <xdr:colOff>95250</xdr:colOff>
      <xdr:row>85</xdr:row>
      <xdr:rowOff>2116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88493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132291</xdr:rowOff>
    </xdr:from>
    <xdr:to>
      <xdr:col>77</xdr:col>
      <xdr:colOff>95250</xdr:colOff>
      <xdr:row>85</xdr:row>
      <xdr:rowOff>62441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72618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02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61384</xdr:rowOff>
    </xdr:from>
    <xdr:to>
      <xdr:col>73</xdr:col>
      <xdr:colOff>44450</xdr:colOff>
      <xdr:row>85</xdr:row>
      <xdr:rowOff>162984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1711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1059</xdr:rowOff>
    </xdr:from>
    <xdr:to>
      <xdr:col>68</xdr:col>
      <xdr:colOff>203200</xdr:colOff>
      <xdr:row>85</xdr:row>
      <xdr:rowOff>102659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112836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企業部局があること、幼稚園４園を公立で運営していることから、類似団体の職員数を上回る水準となっている。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年度から一部の公立保育園と幼稚園を民営認定子ども園に移行し、公民館からまちづくりセンターに移行した施設のうち４つを指定管理施設とすることで行政組織の効率化を進め、令和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年度には直営である</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つのまちづくりセンターの指定管理施設化を達成し、町内すべてのまちづくりセンターが指定管理施設となった。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今後も定員適正化計画に基づく職員数の適正化や行政組織のさらなる効率化を目指し、人材育成と住民サービスの質の向上に努めていく。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90170</xdr:rowOff>
    </xdr:from>
    <xdr:to>
      <xdr:col>81</xdr:col>
      <xdr:colOff>44450</xdr:colOff>
      <xdr:row>63</xdr:row>
      <xdr:rowOff>107406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89152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79828</xdr:rowOff>
    </xdr:from>
    <xdr:to>
      <xdr:col>77</xdr:col>
      <xdr:colOff>44450</xdr:colOff>
      <xdr:row>63</xdr:row>
      <xdr:rowOff>90170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881178"/>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79828</xdr:rowOff>
    </xdr:from>
    <xdr:to>
      <xdr:col>72</xdr:col>
      <xdr:colOff>203200</xdr:colOff>
      <xdr:row>63</xdr:row>
      <xdr:rowOff>79828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8811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52251</xdr:rowOff>
    </xdr:from>
    <xdr:to>
      <xdr:col>68</xdr:col>
      <xdr:colOff>152400</xdr:colOff>
      <xdr:row>63</xdr:row>
      <xdr:rowOff>79828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853601"/>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56606</xdr:rowOff>
    </xdr:from>
    <xdr:to>
      <xdr:col>81</xdr:col>
      <xdr:colOff>95250</xdr:colOff>
      <xdr:row>63</xdr:row>
      <xdr:rowOff>158206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85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28683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83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39370</xdr:rowOff>
    </xdr:from>
    <xdr:to>
      <xdr:col>77</xdr:col>
      <xdr:colOff>95250</xdr:colOff>
      <xdr:row>63</xdr:row>
      <xdr:rowOff>140970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125747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29028</xdr:rowOff>
    </xdr:from>
    <xdr:to>
      <xdr:col>73</xdr:col>
      <xdr:colOff>44450</xdr:colOff>
      <xdr:row>63</xdr:row>
      <xdr:rowOff>130628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8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115405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91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29028</xdr:rowOff>
    </xdr:from>
    <xdr:to>
      <xdr:col>68</xdr:col>
      <xdr:colOff>203200</xdr:colOff>
      <xdr:row>63</xdr:row>
      <xdr:rowOff>130628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8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115405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91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1451</xdr:rowOff>
    </xdr:from>
    <xdr:to>
      <xdr:col>64</xdr:col>
      <xdr:colOff>152400</xdr:colOff>
      <xdr:row>63</xdr:row>
      <xdr:rowOff>103051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8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87828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889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分子となる元利償還金が令和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年度償還終了額を令和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償還開始額が下回ったことから前年度と比較し元利償還金額が減少した。一方、分母となる普通交付税額が光熱費高騰に係る措置分の増や給与改定費、臨時財政対策費の皆増により前年度より増となっている。そのため、実質公債費比率（単年度）は</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ポイント減少となり、実質公債費比率（３か年平均）では</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今後も起債額の抑制や年度間の平準化に努めるほか、交付税措置等で有利な起債の活用を図っていく。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102616</xdr:rowOff>
    </xdr:from>
    <xdr:to>
      <xdr:col>81</xdr:col>
      <xdr:colOff>44450</xdr:colOff>
      <xdr:row>42</xdr:row>
      <xdr:rowOff>121920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30351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102616</xdr:rowOff>
    </xdr:from>
    <xdr:to>
      <xdr:col>77</xdr:col>
      <xdr:colOff>44450</xdr:colOff>
      <xdr:row>42</xdr:row>
      <xdr:rowOff>102616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3035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102616</xdr:rowOff>
    </xdr:from>
    <xdr:to>
      <xdr:col>72</xdr:col>
      <xdr:colOff>203200</xdr:colOff>
      <xdr:row>42</xdr:row>
      <xdr:rowOff>121920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730351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121920</xdr:rowOff>
    </xdr:from>
    <xdr:to>
      <xdr:col>68</xdr:col>
      <xdr:colOff>152400</xdr:colOff>
      <xdr:row>43</xdr:row>
      <xdr:rowOff>18034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7322820"/>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71120</xdr:rowOff>
    </xdr:from>
    <xdr:to>
      <xdr:col>81</xdr:col>
      <xdr:colOff>95250</xdr:colOff>
      <xdr:row>43</xdr:row>
      <xdr:rowOff>1270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43197</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51816</xdr:rowOff>
    </xdr:from>
    <xdr:to>
      <xdr:col>77</xdr:col>
      <xdr:colOff>95250</xdr:colOff>
      <xdr:row>42</xdr:row>
      <xdr:rowOff>153416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2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138193</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339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51816</xdr:rowOff>
    </xdr:from>
    <xdr:to>
      <xdr:col>73</xdr:col>
      <xdr:colOff>44450</xdr:colOff>
      <xdr:row>42</xdr:row>
      <xdr:rowOff>153416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2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138193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33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71120</xdr:rowOff>
    </xdr:from>
    <xdr:to>
      <xdr:col>68</xdr:col>
      <xdr:colOff>203200</xdr:colOff>
      <xdr:row>43</xdr:row>
      <xdr:rowOff>1270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157497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138684</xdr:rowOff>
    </xdr:from>
    <xdr:to>
      <xdr:col>64</xdr:col>
      <xdr:colOff>152400</xdr:colOff>
      <xdr:row>43</xdr:row>
      <xdr:rowOff>68834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53611</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令和元年度をピークに借入額及び地方債現在高が減少となっていること、また、控除財源となる充当可能基金残高が増額となったこと等により、将来負担比率は令和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年度と比較して</a:t>
          </a:r>
          <a:r>
            <a:rPr kumimoji="1" lang="en-US" altLang="ja-JP" sz="1100">
              <a:latin typeface="ＭＳ Ｐゴシック" panose="020B0600070205080204" pitchFamily="50" charset="-128"/>
              <a:ea typeface="ＭＳ Ｐゴシック" panose="020B0600070205080204" pitchFamily="50" charset="-128"/>
            </a:rPr>
            <a:t>6.5</a:t>
          </a:r>
          <a:r>
            <a:rPr kumimoji="1" lang="ja-JP" altLang="en-US" sz="1100">
              <a:latin typeface="ＭＳ Ｐゴシック" panose="020B0600070205080204" pitchFamily="50" charset="-128"/>
              <a:ea typeface="ＭＳ Ｐゴシック" panose="020B0600070205080204" pitchFamily="50" charset="-128"/>
            </a:rPr>
            <a:t>ポイント減少した。</a:t>
          </a:r>
        </a:p>
        <a:p>
          <a:r>
            <a:rPr kumimoji="1" lang="ja-JP" altLang="en-US" sz="1100">
              <a:latin typeface="ＭＳ Ｐゴシック" panose="020B0600070205080204" pitchFamily="50" charset="-128"/>
              <a:ea typeface="ＭＳ Ｐゴシック" panose="020B0600070205080204" pitchFamily="50" charset="-128"/>
            </a:rPr>
            <a:t>　今後、武道館整備事業や小中学校整備等の大規模事業が予定されていることから、地方債以外の財源の確保や事業の平準化等、起債額の抑制等により財政健全化に努めていく。</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108252</xdr:rowOff>
    </xdr:from>
    <xdr:to>
      <xdr:col>81</xdr:col>
      <xdr:colOff>44450</xdr:colOff>
      <xdr:row>15</xdr:row>
      <xdr:rowOff>11490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2508552"/>
          <a:ext cx="8382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11490</xdr:rowOff>
    </xdr:from>
    <xdr:to>
      <xdr:col>77</xdr:col>
      <xdr:colOff>44450</xdr:colOff>
      <xdr:row>15</xdr:row>
      <xdr:rowOff>47111</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2583240"/>
          <a:ext cx="889000" cy="3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47111</xdr:rowOff>
    </xdr:from>
    <xdr:to>
      <xdr:col>72</xdr:col>
      <xdr:colOff>203200</xdr:colOff>
      <xdr:row>15</xdr:row>
      <xdr:rowOff>119501</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2618861"/>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119501</xdr:rowOff>
    </xdr:from>
    <xdr:to>
      <xdr:col>68</xdr:col>
      <xdr:colOff>152400</xdr:colOff>
      <xdr:row>17</xdr:row>
      <xdr:rowOff>14454</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2691251"/>
          <a:ext cx="889000" cy="23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57452</xdr:rowOff>
    </xdr:from>
    <xdr:to>
      <xdr:col>81</xdr:col>
      <xdr:colOff>95250</xdr:colOff>
      <xdr:row>14</xdr:row>
      <xdr:rowOff>159052</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45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29529</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42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132140</xdr:rowOff>
    </xdr:from>
    <xdr:to>
      <xdr:col>77</xdr:col>
      <xdr:colOff>95250</xdr:colOff>
      <xdr:row>15</xdr:row>
      <xdr:rowOff>62290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25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47067</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2618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167761</xdr:rowOff>
    </xdr:from>
    <xdr:to>
      <xdr:col>73</xdr:col>
      <xdr:colOff>44450</xdr:colOff>
      <xdr:row>15</xdr:row>
      <xdr:rowOff>97911</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56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82688</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654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68701</xdr:rowOff>
    </xdr:from>
    <xdr:to>
      <xdr:col>68</xdr:col>
      <xdr:colOff>203200</xdr:colOff>
      <xdr:row>15</xdr:row>
      <xdr:rowOff>170301</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64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155078</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72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135104</xdr:rowOff>
    </xdr:from>
    <xdr:to>
      <xdr:col>64</xdr:col>
      <xdr:colOff>152400</xdr:colOff>
      <xdr:row>17</xdr:row>
      <xdr:rowOff>65254</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87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50031</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964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19,144
18,981
249.17
13,836,741
13,019,834
704,003
7,574,405
13,843,273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年度より同ポイントとなり、類似団体内平均を下回っている。分子である人件費は、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会計年度任用職員への勤勉手当の支給開始や、正規職員・会計年度任用職員の給与や期末手当の増額によ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en-US" sz="1100">
              <a:latin typeface="ＭＳ Ｐゴシック" panose="020B0600070205080204" pitchFamily="50" charset="-128"/>
              <a:ea typeface="ＭＳ Ｐゴシック" panose="020B0600070205080204" pitchFamily="50" charset="-128"/>
            </a:rPr>
            <a:t>増加した一方で、分母である経常一般財源も普通交付税の増額によりやや増加したことが減少の主な要因と考えられる。</a:t>
          </a:r>
        </a:p>
        <a:p>
          <a:r>
            <a:rPr kumimoji="1" lang="ja-JP" altLang="en-US" sz="1100">
              <a:latin typeface="ＭＳ Ｐゴシック" panose="020B0600070205080204" pitchFamily="50" charset="-128"/>
              <a:ea typeface="ＭＳ Ｐゴシック" panose="020B0600070205080204" pitchFamily="50" charset="-128"/>
            </a:rPr>
            <a:t>　今後も職員定員適正化計画に基づく職員年齢構成の平準化や指定管理や新たな民間委託導入等の行政改革に取り組み、適正化に努めていく。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104140</xdr:rowOff>
    </xdr:from>
    <xdr:to>
      <xdr:col>24</xdr:col>
      <xdr:colOff>25400</xdr:colOff>
      <xdr:row>36</xdr:row>
      <xdr:rowOff>104140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76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104140</xdr:rowOff>
    </xdr:from>
    <xdr:to>
      <xdr:col>19</xdr:col>
      <xdr:colOff>187325</xdr:colOff>
      <xdr:row>36</xdr:row>
      <xdr:rowOff>111760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763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111760</xdr:rowOff>
    </xdr:from>
    <xdr:to>
      <xdr:col>15</xdr:col>
      <xdr:colOff>98425</xdr:colOff>
      <xdr:row>36</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839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157480</xdr:rowOff>
    </xdr:from>
    <xdr:to>
      <xdr:col>11</xdr:col>
      <xdr:colOff>9525</xdr:colOff>
      <xdr:row>37</xdr:row>
      <xdr:rowOff>107950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296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69867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165117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60960</xdr:rowOff>
    </xdr:from>
    <xdr:to>
      <xdr:col>15</xdr:col>
      <xdr:colOff>149225</xdr:colOff>
      <xdr:row>36</xdr:row>
      <xdr:rowOff>162560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106680</xdr:rowOff>
    </xdr:from>
    <xdr:to>
      <xdr:col>11</xdr:col>
      <xdr:colOff>60325</xdr:colOff>
      <xdr:row>37</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47007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年度より</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ポイント増加したものの、類似団体内平均を下回っている。増加の要因として、町内施設の解体工事や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町直営だった</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つのまちづくりセンターの指定管理移行等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による</a:t>
          </a:r>
          <a:r>
            <a:rPr kumimoji="1" lang="ja-JP" altLang="en-US" sz="1100">
              <a:latin typeface="ＭＳ Ｐゴシック" panose="020B0600070205080204" pitchFamily="50" charset="-128"/>
              <a:ea typeface="ＭＳ Ｐゴシック" panose="020B0600070205080204" pitchFamily="50" charset="-128"/>
            </a:rPr>
            <a:t>増額やスクールバス運行委託料の増額等が考えられる。</a:t>
          </a:r>
        </a:p>
        <a:p>
          <a:r>
            <a:rPr kumimoji="1" lang="ja-JP" altLang="en-US" sz="1100">
              <a:latin typeface="ＭＳ Ｐゴシック" panose="020B0600070205080204" pitchFamily="50" charset="-128"/>
              <a:ea typeface="ＭＳ Ｐゴシック" panose="020B0600070205080204" pitchFamily="50" charset="-128"/>
            </a:rPr>
            <a:t>　現在、行政のデジタル化による事務作業の効率化やペーパーレスの推進による業務内容の見直しや、直営施設の管理体制の見直し等と共に行政改革の更なる推進を図り、削減に努めていく。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120650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464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114300</xdr:rowOff>
    </xdr:from>
    <xdr:to>
      <xdr:col>78</xdr:col>
      <xdr:colOff>69850</xdr:colOff>
      <xdr:row>17</xdr:row>
      <xdr:rowOff>31750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575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107950</xdr:rowOff>
    </xdr:from>
    <xdr:to>
      <xdr:col>73</xdr:col>
      <xdr:colOff>180975</xdr:colOff>
      <xdr:row>16</xdr:row>
      <xdr:rowOff>114300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797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16</xdr:row>
      <xdr:rowOff>101600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797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69850</xdr:rowOff>
    </xdr:from>
    <xdr:to>
      <xdr:col>82</xdr:col>
      <xdr:colOff>158750</xdr:colOff>
      <xdr:row>18</xdr:row>
      <xdr:rowOff>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86377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63500</xdr:rowOff>
    </xdr:from>
    <xdr:to>
      <xdr:col>74</xdr:col>
      <xdr:colOff>31750</xdr:colOff>
      <xdr:row>16</xdr:row>
      <xdr:rowOff>165100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57150</xdr:rowOff>
    </xdr:from>
    <xdr:to>
      <xdr:col>69</xdr:col>
      <xdr:colOff>142875</xdr:colOff>
      <xdr:row>15</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50800</xdr:rowOff>
    </xdr:from>
    <xdr:to>
      <xdr:col>65</xdr:col>
      <xdr:colOff>53975</xdr:colOff>
      <xdr:row>16</xdr:row>
      <xdr:rowOff>152400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162577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年度より</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ポイント減少したが、依然として類似団体内平均を下回っている。委託保育料、児童手当給付金などの増額はあるものの、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月からの高校生医療費無償化等の影響による医療給付費（子）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の臨時経費としたことによる減額の影響が大きいものと考えられ、全体として減額となった。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類似団体と比較すると扶助費は低い状況にあるが、今後も高齢化の進行や高校生までの医療費無償化等で扶助費の増加が見込まれるため、住民ニーズを的確に把握しながら適正な執行に努めていく。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45357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2710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29028</xdr:rowOff>
    </xdr:from>
    <xdr:to>
      <xdr:col>19</xdr:col>
      <xdr:colOff>187325</xdr:colOff>
      <xdr:row>54</xdr:row>
      <xdr:rowOff>45357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873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135165</xdr:rowOff>
    </xdr:from>
    <xdr:to>
      <xdr:col>15</xdr:col>
      <xdr:colOff>98425</xdr:colOff>
      <xdr:row>54</xdr:row>
      <xdr:rowOff>29028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220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54</xdr:row>
      <xdr:rowOff>12700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220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166007</xdr:rowOff>
    </xdr:from>
    <xdr:to>
      <xdr:col>20</xdr:col>
      <xdr:colOff>38100</xdr:colOff>
      <xdr:row>54</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106334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2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149678</xdr:rowOff>
    </xdr:from>
    <xdr:to>
      <xdr:col>15</xdr:col>
      <xdr:colOff>149225</xdr:colOff>
      <xdr:row>54</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90005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年度より</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ポイント増加したが、類似団体内平均を</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ポイント上回っている。</a:t>
          </a:r>
        </a:p>
        <a:p>
          <a:r>
            <a:rPr kumimoji="1" lang="ja-JP" altLang="en-US" sz="1100">
              <a:latin typeface="ＭＳ Ｐゴシック" panose="020B0600070205080204" pitchFamily="50" charset="-128"/>
              <a:ea typeface="ＭＳ Ｐゴシック" panose="020B0600070205080204" pitchFamily="50" charset="-128"/>
            </a:rPr>
            <a:t>　増加の要因としては、維持補修費の除雪作業委託料が令和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年度は少なかったが令和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年度は例年並みに戻ったことや老朽化した施設の修繕が重なったことによる増額と考えられる。</a:t>
          </a:r>
        </a:p>
        <a:p>
          <a:r>
            <a:rPr kumimoji="1" lang="ja-JP" altLang="en-US" sz="1100">
              <a:latin typeface="ＭＳ Ｐゴシック" panose="020B0600070205080204" pitchFamily="50" charset="-128"/>
              <a:ea typeface="ＭＳ Ｐゴシック" panose="020B0600070205080204" pitchFamily="50" charset="-128"/>
            </a:rPr>
            <a:t>　今後も、老朽化した施設に係る修繕料が増加していくと考えられるため、公共施設等総合管理計画等に基づき、施設修繕の平準化を図っていく。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76200</xdr:rowOff>
    </xdr:from>
    <xdr:to>
      <xdr:col>82</xdr:col>
      <xdr:colOff>107950</xdr:colOff>
      <xdr:row>58</xdr:row>
      <xdr:rowOff>139700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203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76200</xdr:rowOff>
    </xdr:from>
    <xdr:to>
      <xdr:col>78</xdr:col>
      <xdr:colOff>69850</xdr:colOff>
      <xdr:row>59</xdr:row>
      <xdr:rowOff>6350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20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59</xdr:row>
      <xdr:rowOff>6350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187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139700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187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88900</xdr:rowOff>
    </xdr:from>
    <xdr:to>
      <xdr:col>82</xdr:col>
      <xdr:colOff>158750</xdr:colOff>
      <xdr:row>59</xdr:row>
      <xdr:rowOff>19050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60977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25400</xdr:rowOff>
    </xdr:from>
    <xdr:to>
      <xdr:col>78</xdr:col>
      <xdr:colOff>120650</xdr:colOff>
      <xdr:row>58</xdr:row>
      <xdr:rowOff>127000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127000</xdr:rowOff>
    </xdr:from>
    <xdr:to>
      <xdr:col>74</xdr:col>
      <xdr:colOff>31750</xdr:colOff>
      <xdr:row>59</xdr:row>
      <xdr:rowOff>57150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41927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88900</xdr:rowOff>
    </xdr:from>
    <xdr:to>
      <xdr:col>65</xdr:col>
      <xdr:colOff>53975</xdr:colOff>
      <xdr:row>59</xdr:row>
      <xdr:rowOff>19050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3827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年度より</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ポイント増加したが、類似団体平均を</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ポイント上回っている。</a:t>
          </a:r>
        </a:p>
        <a:p>
          <a:r>
            <a:rPr kumimoji="1" lang="ja-JP" altLang="en-US" sz="1100">
              <a:latin typeface="ＭＳ Ｐゴシック" panose="020B0600070205080204" pitchFamily="50" charset="-128"/>
              <a:ea typeface="ＭＳ Ｐゴシック" panose="020B0600070205080204" pitchFamily="50" charset="-128"/>
            </a:rPr>
            <a:t>　増加の要因として、指定管理に移行した</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つのまちづくりセンターの事業実施分の補助費の増額や、酒田地区広域行政組合への分賦金の増額が考えられる。</a:t>
          </a:r>
        </a:p>
        <a:p>
          <a:r>
            <a:rPr kumimoji="1" lang="ja-JP" altLang="en-US" sz="1100">
              <a:latin typeface="ＭＳ Ｐゴシック" panose="020B0600070205080204" pitchFamily="50" charset="-128"/>
              <a:ea typeface="ＭＳ Ｐゴシック" panose="020B0600070205080204" pitchFamily="50" charset="-128"/>
            </a:rPr>
            <a:t>　今後も補助金等見直し方針に基づき、補助金等の根拠や効果、内容等の点検や検証を行いつつ、適正な執行に努めていく</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xdr:rowOff>
    </xdr:from>
    <xdr:to>
      <xdr:col>82</xdr:col>
      <xdr:colOff>107950</xdr:colOff>
      <xdr:row>38</xdr:row>
      <xdr:rowOff>17272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5278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49293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17272</xdr:rowOff>
    </xdr:from>
    <xdr:to>
      <xdr:col>78</xdr:col>
      <xdr:colOff>69850</xdr:colOff>
      <xdr:row>38</xdr:row>
      <xdr:rowOff>30988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5323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129286</xdr:rowOff>
    </xdr:from>
    <xdr:to>
      <xdr:col>73</xdr:col>
      <xdr:colOff>180975</xdr:colOff>
      <xdr:row>38</xdr:row>
      <xdr:rowOff>30988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4729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129286</xdr:rowOff>
    </xdr:from>
    <xdr:to>
      <xdr:col>69</xdr:col>
      <xdr:colOff>92075</xdr:colOff>
      <xdr:row>38</xdr:row>
      <xdr:rowOff>12700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729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137922</xdr:rowOff>
    </xdr:from>
    <xdr:to>
      <xdr:col>78</xdr:col>
      <xdr:colOff>120650</xdr:colOff>
      <xdr:row>38</xdr:row>
      <xdr:rowOff>68072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52849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151638</xdr:rowOff>
    </xdr:from>
    <xdr:to>
      <xdr:col>74</xdr:col>
      <xdr:colOff>31750</xdr:colOff>
      <xdr:row>38</xdr:row>
      <xdr:rowOff>81788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66565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78486</xdr:rowOff>
    </xdr:from>
    <xdr:to>
      <xdr:col>69</xdr:col>
      <xdr:colOff>142875</xdr:colOff>
      <xdr:row>38</xdr:row>
      <xdr:rowOff>8636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164863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48277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年度より</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ポイント減少し、類似団体内順位は最下位となっている。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年度より本庁舎整備事業の元金償還が始まったことから、令和元年度をピークとして今まで減少傾向にあったものが一時的に増加に転じたが、令和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年度字元金償還開始分が令和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年度元金償還終了分を下回ったことから公債費率も減少した。</a:t>
          </a:r>
        </a:p>
        <a:p>
          <a:r>
            <a:rPr kumimoji="1" lang="ja-JP" altLang="en-US" sz="1100">
              <a:latin typeface="ＭＳ Ｐゴシック" panose="020B0600070205080204" pitchFamily="50" charset="-128"/>
              <a:ea typeface="ＭＳ Ｐゴシック" panose="020B0600070205080204" pitchFamily="50" charset="-128"/>
            </a:rPr>
            <a:t>　武道館整備や小中学校整備等を控え、今後も公債費が高い状況が続く見込みであるため、借入額を償還額以下に抑えるなど起債額の抑制や年度間の平準化に努めていく。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81280</xdr:rowOff>
    </xdr:from>
    <xdr:to>
      <xdr:col>24</xdr:col>
      <xdr:colOff>25400</xdr:colOff>
      <xdr:row>79</xdr:row>
      <xdr:rowOff>138430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256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110507</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655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138430</xdr:rowOff>
    </xdr:from>
    <xdr:to>
      <xdr:col>24</xdr:col>
      <xdr:colOff>114300</xdr:colOff>
      <xdr:row>79</xdr:row>
      <xdr:rowOff>138430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682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167657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81280</xdr:rowOff>
    </xdr:from>
    <xdr:to>
      <xdr:col>24</xdr:col>
      <xdr:colOff>114300</xdr:colOff>
      <xdr:row>72</xdr:row>
      <xdr:rowOff>81280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138430</xdr:rowOff>
    </xdr:from>
    <xdr:to>
      <xdr:col>24</xdr:col>
      <xdr:colOff>25400</xdr:colOff>
      <xdr:row>80</xdr:row>
      <xdr:rowOff>27939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682980"/>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104157</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279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87630</xdr:rowOff>
    </xdr:from>
    <xdr:to>
      <xdr:col>24</xdr:col>
      <xdr:colOff>76200</xdr:colOff>
      <xdr:row>76</xdr:row>
      <xdr:rowOff>17780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5080</xdr:rowOff>
    </xdr:from>
    <xdr:to>
      <xdr:col>19</xdr:col>
      <xdr:colOff>187325</xdr:colOff>
      <xdr:row>80</xdr:row>
      <xdr:rowOff>27939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7210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140970</xdr:rowOff>
    </xdr:from>
    <xdr:to>
      <xdr:col>20</xdr:col>
      <xdr:colOff>38100</xdr:colOff>
      <xdr:row>76</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299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81297</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76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123189</xdr:rowOff>
    </xdr:from>
    <xdr:to>
      <xdr:col>15</xdr:col>
      <xdr:colOff>98425</xdr:colOff>
      <xdr:row>80</xdr:row>
      <xdr:rowOff>5080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6677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22861</xdr:rowOff>
    </xdr:from>
    <xdr:to>
      <xdr:col>15</xdr:col>
      <xdr:colOff>149225</xdr:colOff>
      <xdr:row>76</xdr:row>
      <xdr:rowOff>124461</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053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134637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123189</xdr:rowOff>
    </xdr:from>
    <xdr:to>
      <xdr:col>11</xdr:col>
      <xdr:colOff>9525</xdr:colOff>
      <xdr:row>80</xdr:row>
      <xdr:rowOff>66039</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66773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133350</xdr:rowOff>
    </xdr:from>
    <xdr:to>
      <xdr:col>11</xdr:col>
      <xdr:colOff>60325</xdr:colOff>
      <xdr:row>76</xdr:row>
      <xdr:rowOff>63500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73677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140970</xdr:rowOff>
    </xdr:from>
    <xdr:to>
      <xdr:col>6</xdr:col>
      <xdr:colOff>171450</xdr:colOff>
      <xdr:row>76</xdr:row>
      <xdr:rowOff>71120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299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81297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87630</xdr:rowOff>
    </xdr:from>
    <xdr:to>
      <xdr:col>24</xdr:col>
      <xdr:colOff>76200</xdr:colOff>
      <xdr:row>80</xdr:row>
      <xdr:rowOff>17780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167657</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540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148589</xdr:rowOff>
    </xdr:from>
    <xdr:to>
      <xdr:col>20</xdr:col>
      <xdr:colOff>38100</xdr:colOff>
      <xdr:row>80</xdr:row>
      <xdr:rowOff>78739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69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63516</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779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125730</xdr:rowOff>
    </xdr:from>
    <xdr:to>
      <xdr:col>15</xdr:col>
      <xdr:colOff>149225</xdr:colOff>
      <xdr:row>80</xdr:row>
      <xdr:rowOff>55880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6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40657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75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72389</xdr:rowOff>
    </xdr:from>
    <xdr:to>
      <xdr:col>11</xdr:col>
      <xdr:colOff>60325</xdr:colOff>
      <xdr:row>80</xdr:row>
      <xdr:rowOff>2539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158766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703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15239</xdr:rowOff>
    </xdr:from>
    <xdr:to>
      <xdr:col>6</xdr:col>
      <xdr:colOff>171450</xdr:colOff>
      <xdr:row>80</xdr:row>
      <xdr:rowOff>116839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101616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817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年度より</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ポイント増加したものの、類似団体内平均を</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ポイント下回っている。</a:t>
          </a:r>
        </a:p>
        <a:p>
          <a:r>
            <a:rPr kumimoji="1" lang="ja-JP" altLang="en-US" sz="1100">
              <a:latin typeface="ＭＳ Ｐゴシック" panose="020B0600070205080204" pitchFamily="50" charset="-128"/>
              <a:ea typeface="ＭＳ Ｐゴシック" panose="020B0600070205080204" pitchFamily="50" charset="-128"/>
            </a:rPr>
            <a:t>　増加の要因として、人件費、物件費、補助費等、維持補修費が増加した一方、扶助費の減少により全体として増加している。</a:t>
          </a:r>
        </a:p>
        <a:p>
          <a:r>
            <a:rPr kumimoji="1" lang="ja-JP" altLang="en-US" sz="1100">
              <a:latin typeface="ＭＳ Ｐゴシック" panose="020B0600070205080204" pitchFamily="50" charset="-128"/>
              <a:ea typeface="ＭＳ Ｐゴシック" panose="020B0600070205080204" pitchFamily="50" charset="-128"/>
            </a:rPr>
            <a:t>　類似団体内平均と同程度であるものの、更なる改善に向けて業務内容の見直しや物価高騰を踏まえた受益者負担の適正化等、行政改革の推進を図り、財政の健全化に努めていく。</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51563</xdr:rowOff>
    </xdr:from>
    <xdr:to>
      <xdr:col>82</xdr:col>
      <xdr:colOff>107950</xdr:colOff>
      <xdr:row>77</xdr:row>
      <xdr:rowOff>92711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253213"/>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51563</xdr:rowOff>
    </xdr:from>
    <xdr:to>
      <xdr:col>78</xdr:col>
      <xdr:colOff>69850</xdr:colOff>
      <xdr:row>77</xdr:row>
      <xdr:rowOff>69850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782800" y="13253213"/>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40132</xdr:rowOff>
    </xdr:from>
    <xdr:to>
      <xdr:col>73</xdr:col>
      <xdr:colOff>180975</xdr:colOff>
      <xdr:row>77</xdr:row>
      <xdr:rowOff>69850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3070332"/>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40132</xdr:rowOff>
    </xdr:from>
    <xdr:to>
      <xdr:col>69</xdr:col>
      <xdr:colOff>92075</xdr:colOff>
      <xdr:row>77</xdr:row>
      <xdr:rowOff>129287</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3070332"/>
          <a:ext cx="889000" cy="26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14240</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58438</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763</xdr:rowOff>
    </xdr:from>
    <xdr:to>
      <xdr:col>78</xdr:col>
      <xdr:colOff>120650</xdr:colOff>
      <xdr:row>77</xdr:row>
      <xdr:rowOff>102363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112540</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971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19050</xdr:rowOff>
    </xdr:from>
    <xdr:to>
      <xdr:col>74</xdr:col>
      <xdr:colOff>31750</xdr:colOff>
      <xdr:row>77</xdr:row>
      <xdr:rowOff>120650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160782</xdr:rowOff>
    </xdr:from>
    <xdr:to>
      <xdr:col>69</xdr:col>
      <xdr:colOff>142875</xdr:colOff>
      <xdr:row>76</xdr:row>
      <xdr:rowOff>90932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101109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78487</xdr:rowOff>
    </xdr:from>
    <xdr:to>
      <xdr:col>65</xdr:col>
      <xdr:colOff>53975</xdr:colOff>
      <xdr:row>78</xdr:row>
      <xdr:rowOff>8637</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164864</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13054</xdr:rowOff>
    </xdr:from>
    <xdr:to>
      <xdr:col>29</xdr:col>
      <xdr:colOff>127000</xdr:colOff>
      <xdr:row>15</xdr:row>
      <xdr:rowOff>106633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632429"/>
          <a:ext cx="647700" cy="935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106633</xdr:rowOff>
    </xdr:from>
    <xdr:to>
      <xdr:col>26</xdr:col>
      <xdr:colOff>50800</xdr:colOff>
      <xdr:row>15</xdr:row>
      <xdr:rowOff>155472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726008"/>
          <a:ext cx="698500" cy="48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112397</xdr:rowOff>
    </xdr:from>
    <xdr:to>
      <xdr:col>22</xdr:col>
      <xdr:colOff>114300</xdr:colOff>
      <xdr:row>15</xdr:row>
      <xdr:rowOff>155472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731772"/>
          <a:ext cx="698500" cy="430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112397</xdr:rowOff>
    </xdr:from>
    <xdr:to>
      <xdr:col>18</xdr:col>
      <xdr:colOff>177800</xdr:colOff>
      <xdr:row>15</xdr:row>
      <xdr:rowOff>124725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731772"/>
          <a:ext cx="698500" cy="123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133704</xdr:rowOff>
    </xdr:from>
    <xdr:to>
      <xdr:col>29</xdr:col>
      <xdr:colOff>177800</xdr:colOff>
      <xdr:row>15</xdr:row>
      <xdr:rowOff>63854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581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150231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426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55833</xdr:rowOff>
    </xdr:from>
    <xdr:to>
      <xdr:col>26</xdr:col>
      <xdr:colOff>101600</xdr:colOff>
      <xdr:row>15</xdr:row>
      <xdr:rowOff>157433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6752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167610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444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104672</xdr:rowOff>
    </xdr:from>
    <xdr:to>
      <xdr:col>22</xdr:col>
      <xdr:colOff>165100</xdr:colOff>
      <xdr:row>16</xdr:row>
      <xdr:rowOff>34822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724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44999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492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61597</xdr:rowOff>
    </xdr:from>
    <xdr:to>
      <xdr:col>19</xdr:col>
      <xdr:colOff>38100</xdr:colOff>
      <xdr:row>15</xdr:row>
      <xdr:rowOff>163197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680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1924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4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73925</xdr:rowOff>
    </xdr:from>
    <xdr:to>
      <xdr:col>15</xdr:col>
      <xdr:colOff>101600</xdr:colOff>
      <xdr:row>16</xdr:row>
      <xdr:rowOff>4075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693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14252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4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223992</xdr:rowOff>
    </xdr:from>
    <xdr:to>
      <xdr:col>29</xdr:col>
      <xdr:colOff>127000</xdr:colOff>
      <xdr:row>34</xdr:row>
      <xdr:rowOff>232776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6491442"/>
          <a:ext cx="647700" cy="8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232776</xdr:rowOff>
    </xdr:from>
    <xdr:to>
      <xdr:col>26</xdr:col>
      <xdr:colOff>50800</xdr:colOff>
      <xdr:row>34</xdr:row>
      <xdr:rowOff>252469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6500226"/>
          <a:ext cx="698500" cy="196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252469</xdr:rowOff>
    </xdr:from>
    <xdr:to>
      <xdr:col>22</xdr:col>
      <xdr:colOff>114300</xdr:colOff>
      <xdr:row>34</xdr:row>
      <xdr:rowOff>338586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519919"/>
          <a:ext cx="698500" cy="86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331629</xdr:rowOff>
    </xdr:from>
    <xdr:to>
      <xdr:col>18</xdr:col>
      <xdr:colOff>177800</xdr:colOff>
      <xdr:row>34</xdr:row>
      <xdr:rowOff>338586</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a:off x="2908300" y="6599079"/>
          <a:ext cx="698500" cy="6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173192</xdr:rowOff>
    </xdr:from>
    <xdr:to>
      <xdr:col>29</xdr:col>
      <xdr:colOff>177800</xdr:colOff>
      <xdr:row>34</xdr:row>
      <xdr:rowOff>274792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4406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18269</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285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181976</xdr:rowOff>
    </xdr:from>
    <xdr:to>
      <xdr:col>26</xdr:col>
      <xdr:colOff>101600</xdr:colOff>
      <xdr:row>34</xdr:row>
      <xdr:rowOff>283576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4494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293753</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2183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201669</xdr:rowOff>
    </xdr:from>
    <xdr:to>
      <xdr:col>22</xdr:col>
      <xdr:colOff>165100</xdr:colOff>
      <xdr:row>34</xdr:row>
      <xdr:rowOff>303268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46911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313446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23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287786</xdr:rowOff>
    </xdr:from>
    <xdr:to>
      <xdr:col>19</xdr:col>
      <xdr:colOff>38100</xdr:colOff>
      <xdr:row>35</xdr:row>
      <xdr:rowOff>46486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555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56663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324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280829</xdr:rowOff>
    </xdr:from>
    <xdr:to>
      <xdr:col>15</xdr:col>
      <xdr:colOff>101600</xdr:colOff>
      <xdr:row>35</xdr:row>
      <xdr:rowOff>39529</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5482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49707</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31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19,144
18,981
249.17
13,836,741
13,019,834
704,003
7,574,405
13,843,273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98285</xdr:rowOff>
    </xdr:from>
    <xdr:to>
      <xdr:col>24</xdr:col>
      <xdr:colOff>63500</xdr:colOff>
      <xdr:row>34</xdr:row>
      <xdr:rowOff>156578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27585"/>
          <a:ext cx="8382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156578</xdr:rowOff>
    </xdr:from>
    <xdr:to>
      <xdr:col>19</xdr:col>
      <xdr:colOff>177800</xdr:colOff>
      <xdr:row>35</xdr:row>
      <xdr:rowOff>42278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8587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128213</xdr:rowOff>
    </xdr:from>
    <xdr:to>
      <xdr:col>15</xdr:col>
      <xdr:colOff>50800</xdr:colOff>
      <xdr:row>35</xdr:row>
      <xdr:rowOff>42278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957513"/>
          <a:ext cx="889000" cy="8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128213</xdr:rowOff>
    </xdr:from>
    <xdr:to>
      <xdr:col>10</xdr:col>
      <xdr:colOff>114300</xdr:colOff>
      <xdr:row>34</xdr:row>
      <xdr:rowOff>134328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57513"/>
          <a:ext cx="8890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47485</xdr:rowOff>
    </xdr:from>
    <xdr:to>
      <xdr:col>24</xdr:col>
      <xdr:colOff>114300</xdr:colOff>
      <xdr:row>34</xdr:row>
      <xdr:rowOff>149085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7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70362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28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105778</xdr:rowOff>
    </xdr:from>
    <xdr:to>
      <xdr:col>20</xdr:col>
      <xdr:colOff>38100</xdr:colOff>
      <xdr:row>35</xdr:row>
      <xdr:rowOff>35928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3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52455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71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162928</xdr:rowOff>
    </xdr:from>
    <xdr:to>
      <xdr:col>15</xdr:col>
      <xdr:colOff>101600</xdr:colOff>
      <xdr:row>35</xdr:row>
      <xdr:rowOff>93078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9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109605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76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77413</xdr:rowOff>
    </xdr:from>
    <xdr:to>
      <xdr:col>10</xdr:col>
      <xdr:colOff>165100</xdr:colOff>
      <xdr:row>35</xdr:row>
      <xdr:rowOff>7563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0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24090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681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83528</xdr:rowOff>
    </xdr:from>
    <xdr:to>
      <xdr:col>6</xdr:col>
      <xdr:colOff>38100</xdr:colOff>
      <xdr:row>35</xdr:row>
      <xdr:rowOff>13678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1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30205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88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141999</xdr:rowOff>
    </xdr:from>
    <xdr:to>
      <xdr:col>24</xdr:col>
      <xdr:colOff>63500</xdr:colOff>
      <xdr:row>53</xdr:row>
      <xdr:rowOff>61557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057399"/>
          <a:ext cx="838200" cy="9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61557</xdr:rowOff>
    </xdr:from>
    <xdr:to>
      <xdr:col>19</xdr:col>
      <xdr:colOff>177800</xdr:colOff>
      <xdr:row>53</xdr:row>
      <xdr:rowOff>143993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148407"/>
          <a:ext cx="889000" cy="8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169854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143993</xdr:rowOff>
    </xdr:from>
    <xdr:to>
      <xdr:col>15</xdr:col>
      <xdr:colOff>50800</xdr:colOff>
      <xdr:row>54</xdr:row>
      <xdr:rowOff>30061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230843"/>
          <a:ext cx="889000" cy="5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0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136169</xdr:rowOff>
    </xdr:from>
    <xdr:to>
      <xdr:col>10</xdr:col>
      <xdr:colOff>114300</xdr:colOff>
      <xdr:row>54</xdr:row>
      <xdr:rowOff>30061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051569"/>
          <a:ext cx="889000" cy="23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79887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8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138104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3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91199</xdr:rowOff>
    </xdr:from>
    <xdr:to>
      <xdr:col>24</xdr:col>
      <xdr:colOff>114300</xdr:colOff>
      <xdr:row>53</xdr:row>
      <xdr:rowOff>21349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00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114076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858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10757</xdr:rowOff>
    </xdr:from>
    <xdr:to>
      <xdr:col>20</xdr:col>
      <xdr:colOff>38100</xdr:colOff>
      <xdr:row>53</xdr:row>
      <xdr:rowOff>112357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09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128884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872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93193</xdr:rowOff>
    </xdr:from>
    <xdr:to>
      <xdr:col>15</xdr:col>
      <xdr:colOff>101600</xdr:colOff>
      <xdr:row>54</xdr:row>
      <xdr:rowOff>23343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18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39870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95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150711</xdr:rowOff>
    </xdr:from>
    <xdr:to>
      <xdr:col>10</xdr:col>
      <xdr:colOff>165100</xdr:colOff>
      <xdr:row>54</xdr:row>
      <xdr:rowOff>80861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23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97388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01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85369</xdr:rowOff>
    </xdr:from>
    <xdr:to>
      <xdr:col>6</xdr:col>
      <xdr:colOff>38100</xdr:colOff>
      <xdr:row>53</xdr:row>
      <xdr:rowOff>15519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00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32046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8775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146786</xdr:rowOff>
    </xdr:from>
    <xdr:to>
      <xdr:col>24</xdr:col>
      <xdr:colOff>62865</xdr:colOff>
      <xdr:row>78</xdr:row>
      <xdr:rowOff>104313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91186"/>
          <a:ext cx="1270" cy="986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108140</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81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104313</xdr:rowOff>
    </xdr:from>
    <xdr:to>
      <xdr:col>24</xdr:col>
      <xdr:colOff>152400</xdr:colOff>
      <xdr:row>78</xdr:row>
      <xdr:rowOff>104313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7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93463</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26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146786</xdr:rowOff>
    </xdr:from>
    <xdr:to>
      <xdr:col>24</xdr:col>
      <xdr:colOff>152400</xdr:colOff>
      <xdr:row>72</xdr:row>
      <xdr:rowOff>146786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9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146786</xdr:rowOff>
    </xdr:from>
    <xdr:to>
      <xdr:col>24</xdr:col>
      <xdr:colOff>63500</xdr:colOff>
      <xdr:row>73</xdr:row>
      <xdr:rowOff>169601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491186"/>
          <a:ext cx="838200" cy="19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1674</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0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23247</xdr:rowOff>
    </xdr:from>
    <xdr:to>
      <xdr:col>24</xdr:col>
      <xdr:colOff>114300</xdr:colOff>
      <xdr:row>77</xdr:row>
      <xdr:rowOff>124847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2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18131</xdr:rowOff>
    </xdr:from>
    <xdr:to>
      <xdr:col>19</xdr:col>
      <xdr:colOff>177800</xdr:colOff>
      <xdr:row>73</xdr:row>
      <xdr:rowOff>169601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533981"/>
          <a:ext cx="889000" cy="15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35956</xdr:rowOff>
    </xdr:from>
    <xdr:to>
      <xdr:col>20</xdr:col>
      <xdr:colOff>38100</xdr:colOff>
      <xdr:row>77</xdr:row>
      <xdr:rowOff>137556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128683</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113091</xdr:rowOff>
    </xdr:from>
    <xdr:to>
      <xdr:col>15</xdr:col>
      <xdr:colOff>50800</xdr:colOff>
      <xdr:row>73</xdr:row>
      <xdr:rowOff>18131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2114591"/>
          <a:ext cx="889000" cy="41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33716</xdr:rowOff>
    </xdr:from>
    <xdr:to>
      <xdr:col>15</xdr:col>
      <xdr:colOff>101600</xdr:colOff>
      <xdr:row>77</xdr:row>
      <xdr:rowOff>135316</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35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126443</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2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70</xdr:row>
      <xdr:rowOff>113091</xdr:rowOff>
    </xdr:from>
    <xdr:to>
      <xdr:col>10</xdr:col>
      <xdr:colOff>114300</xdr:colOff>
      <xdr:row>72</xdr:row>
      <xdr:rowOff>132659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114591"/>
          <a:ext cx="889000" cy="36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22834</xdr:rowOff>
    </xdr:from>
    <xdr:to>
      <xdr:col>10</xdr:col>
      <xdr:colOff>165100</xdr:colOff>
      <xdr:row>77</xdr:row>
      <xdr:rowOff>124434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115561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1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57217</xdr:rowOff>
    </xdr:from>
    <xdr:to>
      <xdr:col>6</xdr:col>
      <xdr:colOff>38100</xdr:colOff>
      <xdr:row>77</xdr:row>
      <xdr:rowOff>158817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5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149944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5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95986</xdr:rowOff>
    </xdr:from>
    <xdr:to>
      <xdr:col>24</xdr:col>
      <xdr:colOff>114300</xdr:colOff>
      <xdr:row>73</xdr:row>
      <xdr:rowOff>26136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44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49013</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39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118801</xdr:rowOff>
    </xdr:from>
    <xdr:to>
      <xdr:col>20</xdr:col>
      <xdr:colOff>38100</xdr:colOff>
      <xdr:row>74</xdr:row>
      <xdr:rowOff>48951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63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65478</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40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138781</xdr:rowOff>
    </xdr:from>
    <xdr:to>
      <xdr:col>15</xdr:col>
      <xdr:colOff>101600</xdr:colOff>
      <xdr:row>73</xdr:row>
      <xdr:rowOff>68931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48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85458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25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62291</xdr:rowOff>
    </xdr:from>
    <xdr:to>
      <xdr:col>10</xdr:col>
      <xdr:colOff>165100</xdr:colOff>
      <xdr:row>70</xdr:row>
      <xdr:rowOff>163891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06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69</xdr:row>
      <xdr:rowOff>8968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1839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81859</xdr:rowOff>
    </xdr:from>
    <xdr:to>
      <xdr:col>6</xdr:col>
      <xdr:colOff>38100</xdr:colOff>
      <xdr:row>73</xdr:row>
      <xdr:rowOff>12009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42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28536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20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81685</xdr:rowOff>
    </xdr:from>
    <xdr:to>
      <xdr:col>24</xdr:col>
      <xdr:colOff>63500</xdr:colOff>
      <xdr:row>97</xdr:row>
      <xdr:rowOff>47836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40885"/>
          <a:ext cx="838200" cy="13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47836</xdr:rowOff>
    </xdr:from>
    <xdr:to>
      <xdr:col>19</xdr:col>
      <xdr:colOff>177800</xdr:colOff>
      <xdr:row>97</xdr:row>
      <xdr:rowOff>130474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78486"/>
          <a:ext cx="889000" cy="8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5021</xdr:rowOff>
    </xdr:from>
    <xdr:to>
      <xdr:col>15</xdr:col>
      <xdr:colOff>50800</xdr:colOff>
      <xdr:row>97</xdr:row>
      <xdr:rowOff>130474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35671"/>
          <a:ext cx="889000" cy="12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5021</xdr:rowOff>
    </xdr:from>
    <xdr:to>
      <xdr:col>10</xdr:col>
      <xdr:colOff>114300</xdr:colOff>
      <xdr:row>98</xdr:row>
      <xdr:rowOff>164666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35671"/>
          <a:ext cx="889000" cy="33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19069</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3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28474</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5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30885</xdr:rowOff>
    </xdr:from>
    <xdr:to>
      <xdr:col>24</xdr:col>
      <xdr:colOff>114300</xdr:colOff>
      <xdr:row>96</xdr:row>
      <xdr:rowOff>132485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9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53762</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34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168486</xdr:rowOff>
    </xdr:from>
    <xdr:to>
      <xdr:col>20</xdr:col>
      <xdr:colOff>38100</xdr:colOff>
      <xdr:row>97</xdr:row>
      <xdr:rowOff>98636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2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115163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40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79674</xdr:rowOff>
    </xdr:from>
    <xdr:to>
      <xdr:col>15</xdr:col>
      <xdr:colOff>101600</xdr:colOff>
      <xdr:row>98</xdr:row>
      <xdr:rowOff>9824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1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26351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48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125671</xdr:rowOff>
    </xdr:from>
    <xdr:to>
      <xdr:col>10</xdr:col>
      <xdr:colOff>165100</xdr:colOff>
      <xdr:row>97</xdr:row>
      <xdr:rowOff>55821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8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46948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7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113866</xdr:rowOff>
    </xdr:from>
    <xdr:to>
      <xdr:col>6</xdr:col>
      <xdr:colOff>38100</xdr:colOff>
      <xdr:row>99</xdr:row>
      <xdr:rowOff>44016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1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35143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0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118893</xdr:rowOff>
    </xdr:from>
    <xdr:to>
      <xdr:col>55</xdr:col>
      <xdr:colOff>0</xdr:colOff>
      <xdr:row>35</xdr:row>
      <xdr:rowOff>129559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119643"/>
          <a:ext cx="838200" cy="1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88023</xdr:rowOff>
    </xdr:from>
    <xdr:to>
      <xdr:col>50</xdr:col>
      <xdr:colOff>114300</xdr:colOff>
      <xdr:row>35</xdr:row>
      <xdr:rowOff>129559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088773"/>
          <a:ext cx="889000" cy="4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16523</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36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88023</xdr:rowOff>
    </xdr:from>
    <xdr:to>
      <xdr:col>45</xdr:col>
      <xdr:colOff>177800</xdr:colOff>
      <xdr:row>35</xdr:row>
      <xdr:rowOff>124301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088773"/>
          <a:ext cx="889000" cy="36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30100</xdr:rowOff>
    </xdr:from>
    <xdr:to>
      <xdr:col>41</xdr:col>
      <xdr:colOff>50800</xdr:colOff>
      <xdr:row>35</xdr:row>
      <xdr:rowOff>124301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687950"/>
          <a:ext cx="889000" cy="437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109988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3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68093</xdr:rowOff>
    </xdr:from>
    <xdr:to>
      <xdr:col>55</xdr:col>
      <xdr:colOff>50800</xdr:colOff>
      <xdr:row>35</xdr:row>
      <xdr:rowOff>169693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06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90970</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92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78759</xdr:rowOff>
    </xdr:from>
    <xdr:to>
      <xdr:col>50</xdr:col>
      <xdr:colOff>165100</xdr:colOff>
      <xdr:row>36</xdr:row>
      <xdr:rowOff>8909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07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25436</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854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37223</xdr:rowOff>
    </xdr:from>
    <xdr:to>
      <xdr:col>46</xdr:col>
      <xdr:colOff>38100</xdr:colOff>
      <xdr:row>35</xdr:row>
      <xdr:rowOff>138823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03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155350</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13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73501</xdr:rowOff>
    </xdr:from>
    <xdr:to>
      <xdr:col>41</xdr:col>
      <xdr:colOff>101600</xdr:colOff>
      <xdr:row>36</xdr:row>
      <xdr:rowOff>3651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0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20178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849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150750</xdr:rowOff>
    </xdr:from>
    <xdr:to>
      <xdr:col>36</xdr:col>
      <xdr:colOff>165100</xdr:colOff>
      <xdr:row>33</xdr:row>
      <xdr:rowOff>80900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6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97427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412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21811</xdr:rowOff>
    </xdr:from>
    <xdr:to>
      <xdr:col>55</xdr:col>
      <xdr:colOff>0</xdr:colOff>
      <xdr:row>57</xdr:row>
      <xdr:rowOff>41249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623011"/>
          <a:ext cx="838200" cy="19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9863</xdr:rowOff>
    </xdr:from>
    <xdr:to>
      <xdr:col>50</xdr:col>
      <xdr:colOff>114300</xdr:colOff>
      <xdr:row>56</xdr:row>
      <xdr:rowOff>21811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611063"/>
          <a:ext cx="889000" cy="1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9863</xdr:rowOff>
    </xdr:from>
    <xdr:to>
      <xdr:col>45</xdr:col>
      <xdr:colOff>177800</xdr:colOff>
      <xdr:row>57</xdr:row>
      <xdr:rowOff>49952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611063"/>
          <a:ext cx="889000" cy="21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105189</xdr:rowOff>
    </xdr:from>
    <xdr:to>
      <xdr:col>41</xdr:col>
      <xdr:colOff>50800</xdr:colOff>
      <xdr:row>57</xdr:row>
      <xdr:rowOff>49952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706389"/>
          <a:ext cx="889000" cy="11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18597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161899</xdr:rowOff>
    </xdr:from>
    <xdr:to>
      <xdr:col>55</xdr:col>
      <xdr:colOff>50800</xdr:colOff>
      <xdr:row>57</xdr:row>
      <xdr:rowOff>92049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76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140326</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4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142461</xdr:rowOff>
    </xdr:from>
    <xdr:to>
      <xdr:col>50</xdr:col>
      <xdr:colOff>165100</xdr:colOff>
      <xdr:row>56</xdr:row>
      <xdr:rowOff>72611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57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89138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34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130513</xdr:rowOff>
    </xdr:from>
    <xdr:to>
      <xdr:col>46</xdr:col>
      <xdr:colOff>38100</xdr:colOff>
      <xdr:row>56</xdr:row>
      <xdr:rowOff>60663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56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77190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33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170602</xdr:rowOff>
    </xdr:from>
    <xdr:to>
      <xdr:col>41</xdr:col>
      <xdr:colOff>101600</xdr:colOff>
      <xdr:row>57</xdr:row>
      <xdr:rowOff>100752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7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91879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86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54389</xdr:rowOff>
    </xdr:from>
    <xdr:to>
      <xdr:col>36</xdr:col>
      <xdr:colOff>165100</xdr:colOff>
      <xdr:row>56</xdr:row>
      <xdr:rowOff>155989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5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1066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43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68159</xdr:rowOff>
    </xdr:from>
    <xdr:to>
      <xdr:col>55</xdr:col>
      <xdr:colOff>0</xdr:colOff>
      <xdr:row>79</xdr:row>
      <xdr:rowOff>83257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612709"/>
          <a:ext cx="838200" cy="1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83257</xdr:rowOff>
    </xdr:from>
    <xdr:to>
      <xdr:col>50</xdr:col>
      <xdr:colOff>114300</xdr:colOff>
      <xdr:row>79</xdr:row>
      <xdr:rowOff>91977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627807"/>
          <a:ext cx="889000" cy="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91977</xdr:rowOff>
    </xdr:from>
    <xdr:to>
      <xdr:col>45</xdr:col>
      <xdr:colOff>177800</xdr:colOff>
      <xdr:row>79</xdr:row>
      <xdr:rowOff>96451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61300" y="13636527"/>
          <a:ext cx="889000" cy="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89474</xdr:rowOff>
    </xdr:from>
    <xdr:to>
      <xdr:col>41</xdr:col>
      <xdr:colOff>50800</xdr:colOff>
      <xdr:row>79</xdr:row>
      <xdr:rowOff>96451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3634024"/>
          <a:ext cx="889000" cy="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17359</xdr:rowOff>
    </xdr:from>
    <xdr:to>
      <xdr:col>55</xdr:col>
      <xdr:colOff>50800</xdr:colOff>
      <xdr:row>79</xdr:row>
      <xdr:rowOff>118959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56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103736</xdr:rowOff>
    </xdr:from>
    <xdr:ext cx="469744"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47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32457</xdr:rowOff>
    </xdr:from>
    <xdr:to>
      <xdr:col>50</xdr:col>
      <xdr:colOff>165100</xdr:colOff>
      <xdr:row>79</xdr:row>
      <xdr:rowOff>134057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57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125184</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66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41177</xdr:rowOff>
    </xdr:from>
    <xdr:to>
      <xdr:col>46</xdr:col>
      <xdr:colOff>38100</xdr:colOff>
      <xdr:row>79</xdr:row>
      <xdr:rowOff>142777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58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133904</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61017" y="13678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45651</xdr:rowOff>
    </xdr:from>
    <xdr:to>
      <xdr:col>41</xdr:col>
      <xdr:colOff>101600</xdr:colOff>
      <xdr:row>79</xdr:row>
      <xdr:rowOff>147251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59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138378</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2017" y="136829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38674</xdr:rowOff>
    </xdr:from>
    <xdr:to>
      <xdr:col>36</xdr:col>
      <xdr:colOff>165100</xdr:colOff>
      <xdr:row>79</xdr:row>
      <xdr:rowOff>140274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5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131401</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3017" y="13675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45034</xdr:rowOff>
    </xdr:from>
    <xdr:to>
      <xdr:col>55</xdr:col>
      <xdr:colOff>0</xdr:colOff>
      <xdr:row>96</xdr:row>
      <xdr:rowOff>157011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6332784"/>
          <a:ext cx="838200" cy="28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89767</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54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150927</xdr:rowOff>
    </xdr:from>
    <xdr:to>
      <xdr:col>50</xdr:col>
      <xdr:colOff>114300</xdr:colOff>
      <xdr:row>95</xdr:row>
      <xdr:rowOff>45034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8750300" y="16267227"/>
          <a:ext cx="889000" cy="6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22789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6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150927</xdr:rowOff>
    </xdr:from>
    <xdr:to>
      <xdr:col>45</xdr:col>
      <xdr:colOff>177800</xdr:colOff>
      <xdr:row>96</xdr:row>
      <xdr:rowOff>126492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7861300" y="16267227"/>
          <a:ext cx="889000" cy="318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71886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70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164033</xdr:rowOff>
    </xdr:from>
    <xdr:to>
      <xdr:col>41</xdr:col>
      <xdr:colOff>50800</xdr:colOff>
      <xdr:row>96</xdr:row>
      <xdr:rowOff>126492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6972300" y="16451783"/>
          <a:ext cx="889000" cy="1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11904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64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47858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6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106211</xdr:rowOff>
    </xdr:from>
    <xdr:to>
      <xdr:col>55</xdr:col>
      <xdr:colOff>50800</xdr:colOff>
      <xdr:row>97</xdr:row>
      <xdr:rowOff>36361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56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129088</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41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165684</xdr:rowOff>
    </xdr:from>
    <xdr:to>
      <xdr:col>50</xdr:col>
      <xdr:colOff>165100</xdr:colOff>
      <xdr:row>95</xdr:row>
      <xdr:rowOff>95834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28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112361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05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100127</xdr:rowOff>
    </xdr:from>
    <xdr:to>
      <xdr:col>46</xdr:col>
      <xdr:colOff>38100</xdr:colOff>
      <xdr:row>95</xdr:row>
      <xdr:rowOff>30277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21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46804</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5991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75692</xdr:rowOff>
    </xdr:from>
    <xdr:to>
      <xdr:col>41</xdr:col>
      <xdr:colOff>101600</xdr:colOff>
      <xdr:row>97</xdr:row>
      <xdr:rowOff>5842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53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22369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31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113233</xdr:rowOff>
    </xdr:from>
    <xdr:to>
      <xdr:col>36</xdr:col>
      <xdr:colOff>165100</xdr:colOff>
      <xdr:row>96</xdr:row>
      <xdr:rowOff>43383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40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59910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17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66091</xdr:rowOff>
    </xdr:from>
    <xdr:to>
      <xdr:col>85</xdr:col>
      <xdr:colOff>127000</xdr:colOff>
      <xdr:row>39</xdr:row>
      <xdr:rowOff>70107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6238291"/>
          <a:ext cx="838200" cy="51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159290</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674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70107</xdr:rowOff>
    </xdr:from>
    <xdr:to>
      <xdr:col>81</xdr:col>
      <xdr:colOff>50800</xdr:colOff>
      <xdr:row>39</xdr:row>
      <xdr:rowOff>89440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592300" y="6756657"/>
          <a:ext cx="889000" cy="19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82289</xdr:rowOff>
    </xdr:from>
    <xdr:to>
      <xdr:col>76</xdr:col>
      <xdr:colOff>114300</xdr:colOff>
      <xdr:row>39</xdr:row>
      <xdr:rowOff>89440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768839"/>
          <a:ext cx="889000" cy="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77195</xdr:rowOff>
    </xdr:from>
    <xdr:to>
      <xdr:col>71</xdr:col>
      <xdr:colOff>177800</xdr:colOff>
      <xdr:row>39</xdr:row>
      <xdr:rowOff>82289</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763745"/>
          <a:ext cx="8890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15291</xdr:rowOff>
    </xdr:from>
    <xdr:to>
      <xdr:col>85</xdr:col>
      <xdr:colOff>177800</xdr:colOff>
      <xdr:row>36</xdr:row>
      <xdr:rowOff>116891</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18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38168</xdr:rowOff>
    </xdr:from>
    <xdr:ext cx="534377"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03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19307</xdr:rowOff>
    </xdr:from>
    <xdr:to>
      <xdr:col>81</xdr:col>
      <xdr:colOff>101600</xdr:colOff>
      <xdr:row>39</xdr:row>
      <xdr:rowOff>120907</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70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112034</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2017" y="67985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38640</xdr:rowOff>
    </xdr:from>
    <xdr:to>
      <xdr:col>76</xdr:col>
      <xdr:colOff>165100</xdr:colOff>
      <xdr:row>39</xdr:row>
      <xdr:rowOff>140240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72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131367</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03017" y="6817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31489</xdr:rowOff>
    </xdr:from>
    <xdr:to>
      <xdr:col>72</xdr:col>
      <xdr:colOff>38100</xdr:colOff>
      <xdr:row>39</xdr:row>
      <xdr:rowOff>133089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71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124216</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4017" y="6810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26395</xdr:rowOff>
    </xdr:from>
    <xdr:to>
      <xdr:col>67</xdr:col>
      <xdr:colOff>101600</xdr:colOff>
      <xdr:row>39</xdr:row>
      <xdr:rowOff>127995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71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119122</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25017" y="68056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6788</xdr:rowOff>
    </xdr:from>
    <xdr:to>
      <xdr:col>85</xdr:col>
      <xdr:colOff>127000</xdr:colOff>
      <xdr:row>70</xdr:row>
      <xdr:rowOff>24257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2008288"/>
          <a:ext cx="838200" cy="1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6788</xdr:rowOff>
    </xdr:from>
    <xdr:to>
      <xdr:col>81</xdr:col>
      <xdr:colOff>50800</xdr:colOff>
      <xdr:row>70</xdr:row>
      <xdr:rowOff>83255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2008288"/>
          <a:ext cx="889000" cy="7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83255</xdr:rowOff>
    </xdr:from>
    <xdr:to>
      <xdr:col>76</xdr:col>
      <xdr:colOff>114300</xdr:colOff>
      <xdr:row>70</xdr:row>
      <xdr:rowOff>101905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2084755"/>
          <a:ext cx="889000" cy="1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94342</xdr:rowOff>
    </xdr:from>
    <xdr:to>
      <xdr:col>71</xdr:col>
      <xdr:colOff>177800</xdr:colOff>
      <xdr:row>70</xdr:row>
      <xdr:rowOff>101905</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2814300" y="12095842"/>
          <a:ext cx="889000" cy="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144907</xdr:rowOff>
    </xdr:from>
    <xdr:to>
      <xdr:col>85</xdr:col>
      <xdr:colOff>177800</xdr:colOff>
      <xdr:row>70</xdr:row>
      <xdr:rowOff>75057</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197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97934</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192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69</xdr:row>
      <xdr:rowOff>127438</xdr:rowOff>
    </xdr:from>
    <xdr:to>
      <xdr:col>81</xdr:col>
      <xdr:colOff>101600</xdr:colOff>
      <xdr:row>70</xdr:row>
      <xdr:rowOff>57588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195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68</xdr:row>
      <xdr:rowOff>74115</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1732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32455</xdr:rowOff>
    </xdr:from>
    <xdr:to>
      <xdr:col>76</xdr:col>
      <xdr:colOff>165100</xdr:colOff>
      <xdr:row>70</xdr:row>
      <xdr:rowOff>134055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03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68</xdr:row>
      <xdr:rowOff>150582</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180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51105</xdr:rowOff>
    </xdr:from>
    <xdr:to>
      <xdr:col>72</xdr:col>
      <xdr:colOff>38100</xdr:colOff>
      <xdr:row>70</xdr:row>
      <xdr:rowOff>152705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205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68</xdr:row>
      <xdr:rowOff>169232</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182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43542</xdr:rowOff>
    </xdr:from>
    <xdr:to>
      <xdr:col>67</xdr:col>
      <xdr:colOff>101600</xdr:colOff>
      <xdr:row>70</xdr:row>
      <xdr:rowOff>145142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04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68</xdr:row>
      <xdr:rowOff>161669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182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1338</xdr:rowOff>
    </xdr:from>
    <xdr:to>
      <xdr:col>85</xdr:col>
      <xdr:colOff>127000</xdr:colOff>
      <xdr:row>98</xdr:row>
      <xdr:rowOff>94400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5481300" y="16803438"/>
          <a:ext cx="838200" cy="9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110989</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741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73127</xdr:rowOff>
    </xdr:from>
    <xdr:to>
      <xdr:col>81</xdr:col>
      <xdr:colOff>50800</xdr:colOff>
      <xdr:row>98</xdr:row>
      <xdr:rowOff>94400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6875227"/>
          <a:ext cx="889000" cy="2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6299</xdr:rowOff>
    </xdr:from>
    <xdr:to>
      <xdr:col>76</xdr:col>
      <xdr:colOff>114300</xdr:colOff>
      <xdr:row>98</xdr:row>
      <xdr:rowOff>73127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3703300" y="16808399"/>
          <a:ext cx="889000" cy="6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6299</xdr:rowOff>
    </xdr:from>
    <xdr:to>
      <xdr:col>71</xdr:col>
      <xdr:colOff>177800</xdr:colOff>
      <xdr:row>98</xdr:row>
      <xdr:rowOff>48174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808399"/>
          <a:ext cx="889000" cy="4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121988</xdr:rowOff>
    </xdr:from>
    <xdr:to>
      <xdr:col>85</xdr:col>
      <xdr:colOff>177800</xdr:colOff>
      <xdr:row>98</xdr:row>
      <xdr:rowOff>52138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75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144865</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60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43600</xdr:rowOff>
    </xdr:from>
    <xdr:to>
      <xdr:col>81</xdr:col>
      <xdr:colOff>101600</xdr:colOff>
      <xdr:row>98</xdr:row>
      <xdr:rowOff>145200</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8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136327</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46428" y="1693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22327</xdr:rowOff>
    </xdr:from>
    <xdr:to>
      <xdr:col>76</xdr:col>
      <xdr:colOff>165100</xdr:colOff>
      <xdr:row>98</xdr:row>
      <xdr:rowOff>123927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82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115054</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91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126949</xdr:rowOff>
    </xdr:from>
    <xdr:to>
      <xdr:col>72</xdr:col>
      <xdr:colOff>38100</xdr:colOff>
      <xdr:row>98</xdr:row>
      <xdr:rowOff>57099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75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48226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85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168824</xdr:rowOff>
    </xdr:from>
    <xdr:to>
      <xdr:col>67</xdr:col>
      <xdr:colOff>101600</xdr:colOff>
      <xdr:row>98</xdr:row>
      <xdr:rowOff>98974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79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115501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57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9779</xdr:rowOff>
    </xdr:from>
    <xdr:to>
      <xdr:col>116</xdr:col>
      <xdr:colOff>63500</xdr:colOff>
      <xdr:row>39</xdr:row>
      <xdr:rowOff>19609</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323300" y="6696329"/>
          <a:ext cx="8382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19609</xdr:rowOff>
    </xdr:from>
    <xdr:to>
      <xdr:col>111</xdr:col>
      <xdr:colOff>177800</xdr:colOff>
      <xdr:row>39</xdr:row>
      <xdr:rowOff>25019</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0434300" y="6706159"/>
          <a:ext cx="8890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25019</xdr:rowOff>
    </xdr:from>
    <xdr:to>
      <xdr:col>107</xdr:col>
      <xdr:colOff>50800</xdr:colOff>
      <xdr:row>39</xdr:row>
      <xdr:rowOff>28372</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19545300" y="6711569"/>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28372</xdr:rowOff>
    </xdr:from>
    <xdr:to>
      <xdr:col>102</xdr:col>
      <xdr:colOff>114300</xdr:colOff>
      <xdr:row>39</xdr:row>
      <xdr:rowOff>29058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8656300" y="6714922"/>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130429</xdr:rowOff>
    </xdr:from>
    <xdr:to>
      <xdr:col>116</xdr:col>
      <xdr:colOff>114300</xdr:colOff>
      <xdr:row>39</xdr:row>
      <xdr:rowOff>60579</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64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45356</xdr:rowOff>
    </xdr:from>
    <xdr:ext cx="378565"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560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140259</xdr:rowOff>
    </xdr:from>
    <xdr:to>
      <xdr:col>112</xdr:col>
      <xdr:colOff>38100</xdr:colOff>
      <xdr:row>39</xdr:row>
      <xdr:rowOff>70409</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65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61536</xdr:rowOff>
    </xdr:from>
    <xdr:ext cx="378565"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4017" y="6748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145669</xdr:rowOff>
    </xdr:from>
    <xdr:to>
      <xdr:col>107</xdr:col>
      <xdr:colOff>101600</xdr:colOff>
      <xdr:row>39</xdr:row>
      <xdr:rowOff>75819</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6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66946</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5017" y="6753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149022</xdr:rowOff>
    </xdr:from>
    <xdr:to>
      <xdr:col>102</xdr:col>
      <xdr:colOff>165100</xdr:colOff>
      <xdr:row>39</xdr:row>
      <xdr:rowOff>79172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66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70299</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6017" y="67568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149708</xdr:rowOff>
    </xdr:from>
    <xdr:to>
      <xdr:col>98</xdr:col>
      <xdr:colOff>38100</xdr:colOff>
      <xdr:row>39</xdr:row>
      <xdr:rowOff>79858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6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70985</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7017" y="6757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53377</xdr:rowOff>
    </xdr:from>
    <xdr:to>
      <xdr:col>116</xdr:col>
      <xdr:colOff>63500</xdr:colOff>
      <xdr:row>58</xdr:row>
      <xdr:rowOff>81135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9997477"/>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27795</xdr:rowOff>
    </xdr:from>
    <xdr:to>
      <xdr:col>111</xdr:col>
      <xdr:colOff>177800</xdr:colOff>
      <xdr:row>58</xdr:row>
      <xdr:rowOff>53377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9971895"/>
          <a:ext cx="88900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10813</xdr:rowOff>
    </xdr:from>
    <xdr:to>
      <xdr:col>107</xdr:col>
      <xdr:colOff>50800</xdr:colOff>
      <xdr:row>58</xdr:row>
      <xdr:rowOff>27795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9954913"/>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52941</xdr:rowOff>
    </xdr:from>
    <xdr:to>
      <xdr:col>102</xdr:col>
      <xdr:colOff>114300</xdr:colOff>
      <xdr:row>58</xdr:row>
      <xdr:rowOff>10813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9825591"/>
          <a:ext cx="889000" cy="12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21280</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96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30335</xdr:rowOff>
    </xdr:from>
    <xdr:to>
      <xdr:col>116</xdr:col>
      <xdr:colOff>114300</xdr:colOff>
      <xdr:row>58</xdr:row>
      <xdr:rowOff>131935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97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8762</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95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2577</xdr:rowOff>
    </xdr:from>
    <xdr:to>
      <xdr:col>112</xdr:col>
      <xdr:colOff>38100</xdr:colOff>
      <xdr:row>58</xdr:row>
      <xdr:rowOff>104177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94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95304</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1003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148445</xdr:rowOff>
    </xdr:from>
    <xdr:to>
      <xdr:col>107</xdr:col>
      <xdr:colOff>101600</xdr:colOff>
      <xdr:row>58</xdr:row>
      <xdr:rowOff>78595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9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69722</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100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131463</xdr:rowOff>
    </xdr:from>
    <xdr:to>
      <xdr:col>102</xdr:col>
      <xdr:colOff>165100</xdr:colOff>
      <xdr:row>58</xdr:row>
      <xdr:rowOff>61613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90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52740</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999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2141</xdr:rowOff>
    </xdr:from>
    <xdr:to>
      <xdr:col>98</xdr:col>
      <xdr:colOff>38100</xdr:colOff>
      <xdr:row>57</xdr:row>
      <xdr:rowOff>103741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77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120268</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9550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83304</xdr:rowOff>
    </xdr:from>
    <xdr:to>
      <xdr:col>116</xdr:col>
      <xdr:colOff>63500</xdr:colOff>
      <xdr:row>74</xdr:row>
      <xdr:rowOff>117572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770604"/>
          <a:ext cx="838200" cy="3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117572</xdr:rowOff>
    </xdr:from>
    <xdr:to>
      <xdr:col>111</xdr:col>
      <xdr:colOff>177800</xdr:colOff>
      <xdr:row>74</xdr:row>
      <xdr:rowOff>128522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804872"/>
          <a:ext cx="889000" cy="1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128522</xdr:rowOff>
    </xdr:from>
    <xdr:to>
      <xdr:col>107</xdr:col>
      <xdr:colOff>50800</xdr:colOff>
      <xdr:row>74</xdr:row>
      <xdr:rowOff>169898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815822"/>
          <a:ext cx="889000" cy="4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148661</xdr:rowOff>
    </xdr:from>
    <xdr:to>
      <xdr:col>102</xdr:col>
      <xdr:colOff>114300</xdr:colOff>
      <xdr:row>74</xdr:row>
      <xdr:rowOff>169898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656300" y="12835961"/>
          <a:ext cx="889000" cy="2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32504</xdr:rowOff>
    </xdr:from>
    <xdr:to>
      <xdr:col>116</xdr:col>
      <xdr:colOff>114300</xdr:colOff>
      <xdr:row>74</xdr:row>
      <xdr:rowOff>134104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71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55381</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57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66772</xdr:rowOff>
    </xdr:from>
    <xdr:to>
      <xdr:col>112</xdr:col>
      <xdr:colOff>38100</xdr:colOff>
      <xdr:row>74</xdr:row>
      <xdr:rowOff>168372</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75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13449</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529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77722</xdr:rowOff>
    </xdr:from>
    <xdr:to>
      <xdr:col>107</xdr:col>
      <xdr:colOff>101600</xdr:colOff>
      <xdr:row>75</xdr:row>
      <xdr:rowOff>7872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76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24399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54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119098</xdr:rowOff>
    </xdr:from>
    <xdr:to>
      <xdr:col>102</xdr:col>
      <xdr:colOff>165100</xdr:colOff>
      <xdr:row>75</xdr:row>
      <xdr:rowOff>49248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80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65775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58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97861</xdr:rowOff>
    </xdr:from>
    <xdr:to>
      <xdr:col>98</xdr:col>
      <xdr:colOff>38100</xdr:colOff>
      <xdr:row>75</xdr:row>
      <xdr:rowOff>28011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78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44538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56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と比較して、人件費、物件費、維持補修費は前年度数値を上回っている。人件費に関しては、会計年度任用職員の勤勉手当の支給や期末手当等や正職員給与の増額により増加しており、今後も職員定員適正化計画に基づく職員年齢構成の平準化や、新たな民間委託導入等の行政改革に取り組んでいく必要がある。物件費に関しては、町内施設の解体工事費と新たな指定管理施設の指定管理委託料が大きな割合を占めており、今後の学校整備等の大規模事業実施に伴う町有施設の整理の際にも同じように物件費が増加することが見込まれる。業務内容の見直し等と共に行政改革の更なる推進を図り、削減に努めていく必要がある。維持補修費については類似団体内で最も高い順位であり、老朽化した町有施設の維持修繕が今後も増加する見込みであるた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公共施設等総合管理計画等に基づき、施設修繕の平準化を図っていく</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。災害復旧事業費について、令和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月および</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月の豪雨により大幅に増額となっており、国県と調整を図りながら優先度の高いところから順次復旧を進めていく。</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latin typeface="ＭＳ Ｐゴシック" panose="020B0600070205080204" pitchFamily="50" charset="-128"/>
              <a:ea typeface="ＭＳ Ｐゴシック" panose="020B0600070205080204" pitchFamily="50" charset="-128"/>
            </a:rPr>
            <a:t>　公債費や普通建設事業費は前年度数値より減少しているものの、今後にハードの大規模事業を予定していることから一時的なものと考えられるため、行財政改革推進計画に基づく事業の見直しなどにより財政コスト削減を図りつつ、効率的で質の高い財政運営に取り組む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19,144
18,981
249.17
13,836,741
13,019,834
704,003
7,574,405
13,843,273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49240</xdr:rowOff>
    </xdr:from>
    <xdr:to>
      <xdr:col>24</xdr:col>
      <xdr:colOff>63500</xdr:colOff>
      <xdr:row>32</xdr:row>
      <xdr:rowOff>92021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535640"/>
          <a:ext cx="838200" cy="4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92021</xdr:rowOff>
    </xdr:from>
    <xdr:to>
      <xdr:col>19</xdr:col>
      <xdr:colOff>177800</xdr:colOff>
      <xdr:row>32</xdr:row>
      <xdr:rowOff>132189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578421"/>
          <a:ext cx="889000" cy="4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132189</xdr:rowOff>
    </xdr:from>
    <xdr:to>
      <xdr:col>15</xdr:col>
      <xdr:colOff>50800</xdr:colOff>
      <xdr:row>33</xdr:row>
      <xdr:rowOff>31278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618589"/>
          <a:ext cx="889000" cy="7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11684</xdr:rowOff>
    </xdr:from>
    <xdr:to>
      <xdr:col>10</xdr:col>
      <xdr:colOff>114300</xdr:colOff>
      <xdr:row>33</xdr:row>
      <xdr:rowOff>31278</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66953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169890</xdr:rowOff>
    </xdr:from>
    <xdr:to>
      <xdr:col>24</xdr:col>
      <xdr:colOff>114300</xdr:colOff>
      <xdr:row>32</xdr:row>
      <xdr:rowOff>100040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4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21317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33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41221</xdr:rowOff>
    </xdr:from>
    <xdr:to>
      <xdr:col>20</xdr:col>
      <xdr:colOff>38100</xdr:colOff>
      <xdr:row>32</xdr:row>
      <xdr:rowOff>142821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52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159348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30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81389</xdr:rowOff>
    </xdr:from>
    <xdr:to>
      <xdr:col>15</xdr:col>
      <xdr:colOff>101600</xdr:colOff>
      <xdr:row>33</xdr:row>
      <xdr:rowOff>11539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56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28066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34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151928</xdr:rowOff>
    </xdr:from>
    <xdr:to>
      <xdr:col>10</xdr:col>
      <xdr:colOff>165100</xdr:colOff>
      <xdr:row>33</xdr:row>
      <xdr:rowOff>82078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6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98605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413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132334</xdr:rowOff>
    </xdr:from>
    <xdr:to>
      <xdr:col>6</xdr:col>
      <xdr:colOff>38100</xdr:colOff>
      <xdr:row>33</xdr:row>
      <xdr:rowOff>62484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6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79011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39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30514</xdr:rowOff>
    </xdr:from>
    <xdr:to>
      <xdr:col>24</xdr:col>
      <xdr:colOff>63500</xdr:colOff>
      <xdr:row>57</xdr:row>
      <xdr:rowOff>87861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03164"/>
          <a:ext cx="838200" cy="5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47082</xdr:rowOff>
    </xdr:from>
    <xdr:to>
      <xdr:col>19</xdr:col>
      <xdr:colOff>177800</xdr:colOff>
      <xdr:row>57</xdr:row>
      <xdr:rowOff>87861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19732"/>
          <a:ext cx="889000" cy="4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47082</xdr:rowOff>
    </xdr:from>
    <xdr:to>
      <xdr:col>15</xdr:col>
      <xdr:colOff>50800</xdr:colOff>
      <xdr:row>57</xdr:row>
      <xdr:rowOff>76460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19732"/>
          <a:ext cx="889000" cy="2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151420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150099</xdr:rowOff>
    </xdr:from>
    <xdr:to>
      <xdr:col>10</xdr:col>
      <xdr:colOff>114300</xdr:colOff>
      <xdr:row>57</xdr:row>
      <xdr:rowOff>76460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79849"/>
          <a:ext cx="889000" cy="26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142626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4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151164</xdr:rowOff>
    </xdr:from>
    <xdr:to>
      <xdr:col>24</xdr:col>
      <xdr:colOff>114300</xdr:colOff>
      <xdr:row>57</xdr:row>
      <xdr:rowOff>81314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2591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03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37061</xdr:rowOff>
    </xdr:from>
    <xdr:to>
      <xdr:col>20</xdr:col>
      <xdr:colOff>38100</xdr:colOff>
      <xdr:row>57</xdr:row>
      <xdr:rowOff>138661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0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129788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02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167732</xdr:rowOff>
    </xdr:from>
    <xdr:to>
      <xdr:col>15</xdr:col>
      <xdr:colOff>101600</xdr:colOff>
      <xdr:row>57</xdr:row>
      <xdr:rowOff>97882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6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114409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44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25660</xdr:rowOff>
    </xdr:from>
    <xdr:to>
      <xdr:col>10</xdr:col>
      <xdr:colOff>165100</xdr:colOff>
      <xdr:row>57</xdr:row>
      <xdr:rowOff>127260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9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143787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7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99299</xdr:rowOff>
    </xdr:from>
    <xdr:to>
      <xdr:col>6</xdr:col>
      <xdr:colOff>38100</xdr:colOff>
      <xdr:row>56</xdr:row>
      <xdr:rowOff>29449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2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45976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04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105062</xdr:rowOff>
    </xdr:from>
    <xdr:to>
      <xdr:col>24</xdr:col>
      <xdr:colOff>63500</xdr:colOff>
      <xdr:row>77</xdr:row>
      <xdr:rowOff>50753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35262"/>
          <a:ext cx="838200" cy="117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70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50753</xdr:rowOff>
    </xdr:from>
    <xdr:to>
      <xdr:col>19</xdr:col>
      <xdr:colOff>177800</xdr:colOff>
      <xdr:row>77</xdr:row>
      <xdr:rowOff>92914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52403"/>
          <a:ext cx="889000" cy="4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6502</xdr:rowOff>
    </xdr:from>
    <xdr:to>
      <xdr:col>15</xdr:col>
      <xdr:colOff>50800</xdr:colOff>
      <xdr:row>77</xdr:row>
      <xdr:rowOff>92914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08152"/>
          <a:ext cx="889000" cy="8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6502</xdr:rowOff>
    </xdr:from>
    <xdr:to>
      <xdr:col>10</xdr:col>
      <xdr:colOff>114300</xdr:colOff>
      <xdr:row>78</xdr:row>
      <xdr:rowOff>41032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08152"/>
          <a:ext cx="889000" cy="20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74730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2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54262</xdr:rowOff>
    </xdr:from>
    <xdr:to>
      <xdr:col>24</xdr:col>
      <xdr:colOff>114300</xdr:colOff>
      <xdr:row>76</xdr:row>
      <xdr:rowOff>155862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8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77139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35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171403</xdr:rowOff>
    </xdr:from>
    <xdr:to>
      <xdr:col>20</xdr:col>
      <xdr:colOff>38100</xdr:colOff>
      <xdr:row>77</xdr:row>
      <xdr:rowOff>101553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0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118080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7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42114</xdr:rowOff>
    </xdr:from>
    <xdr:to>
      <xdr:col>15</xdr:col>
      <xdr:colOff>101600</xdr:colOff>
      <xdr:row>77</xdr:row>
      <xdr:rowOff>143714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4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160241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1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127152</xdr:rowOff>
    </xdr:from>
    <xdr:to>
      <xdr:col>10</xdr:col>
      <xdr:colOff>165100</xdr:colOff>
      <xdr:row>77</xdr:row>
      <xdr:rowOff>57302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5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73830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32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161682</xdr:rowOff>
    </xdr:from>
    <xdr:to>
      <xdr:col>6</xdr:col>
      <xdr:colOff>38100</xdr:colOff>
      <xdr:row>78</xdr:row>
      <xdr:rowOff>91832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6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108359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38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9006</xdr:rowOff>
    </xdr:from>
    <xdr:to>
      <xdr:col>24</xdr:col>
      <xdr:colOff>63500</xdr:colOff>
      <xdr:row>98</xdr:row>
      <xdr:rowOff>33041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811106"/>
          <a:ext cx="838200" cy="2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93883</xdr:rowOff>
    </xdr:from>
    <xdr:to>
      <xdr:col>19</xdr:col>
      <xdr:colOff>177800</xdr:colOff>
      <xdr:row>98</xdr:row>
      <xdr:rowOff>33041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724533"/>
          <a:ext cx="889000" cy="11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62041</xdr:rowOff>
    </xdr:from>
    <xdr:to>
      <xdr:col>15</xdr:col>
      <xdr:colOff>50800</xdr:colOff>
      <xdr:row>97</xdr:row>
      <xdr:rowOff>93883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692691"/>
          <a:ext cx="889000" cy="3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62041</xdr:rowOff>
    </xdr:from>
    <xdr:to>
      <xdr:col>10</xdr:col>
      <xdr:colOff>114300</xdr:colOff>
      <xdr:row>97</xdr:row>
      <xdr:rowOff>165760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92691"/>
          <a:ext cx="889000" cy="10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129656</xdr:rowOff>
    </xdr:from>
    <xdr:to>
      <xdr:col>24</xdr:col>
      <xdr:colOff>114300</xdr:colOff>
      <xdr:row>98</xdr:row>
      <xdr:rowOff>59806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6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44583</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153691</xdr:rowOff>
    </xdr:from>
    <xdr:to>
      <xdr:col>20</xdr:col>
      <xdr:colOff>38100</xdr:colOff>
      <xdr:row>98</xdr:row>
      <xdr:rowOff>83841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8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74968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7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43083</xdr:rowOff>
    </xdr:from>
    <xdr:to>
      <xdr:col>15</xdr:col>
      <xdr:colOff>101600</xdr:colOff>
      <xdr:row>97</xdr:row>
      <xdr:rowOff>144683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67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135810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76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11241</xdr:rowOff>
    </xdr:from>
    <xdr:to>
      <xdr:col>10</xdr:col>
      <xdr:colOff>165100</xdr:colOff>
      <xdr:row>97</xdr:row>
      <xdr:rowOff>112841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64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103968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73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114960</xdr:rowOff>
    </xdr:from>
    <xdr:to>
      <xdr:col>6</xdr:col>
      <xdr:colOff>38100</xdr:colOff>
      <xdr:row>98</xdr:row>
      <xdr:rowOff>45110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4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36237</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3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68834</xdr:rowOff>
    </xdr:from>
    <xdr:to>
      <xdr:col>55</xdr:col>
      <xdr:colOff>0</xdr:colOff>
      <xdr:row>37</xdr:row>
      <xdr:rowOff>75311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412484"/>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30370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4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75311</xdr:rowOff>
    </xdr:from>
    <xdr:to>
      <xdr:col>50</xdr:col>
      <xdr:colOff>114300</xdr:colOff>
      <xdr:row>37</xdr:row>
      <xdr:rowOff>86360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418961"/>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164101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0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71882</xdr:rowOff>
    </xdr:from>
    <xdr:to>
      <xdr:col>45</xdr:col>
      <xdr:colOff>177800</xdr:colOff>
      <xdr:row>37</xdr:row>
      <xdr:rowOff>86360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244082"/>
          <a:ext cx="889000" cy="18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152671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71882</xdr:rowOff>
    </xdr:from>
    <xdr:to>
      <xdr:col>41</xdr:col>
      <xdr:colOff>50800</xdr:colOff>
      <xdr:row>37</xdr:row>
      <xdr:rowOff>51689</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244082"/>
          <a:ext cx="889000" cy="15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158386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161053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18034</xdr:rowOff>
    </xdr:from>
    <xdr:to>
      <xdr:col>55</xdr:col>
      <xdr:colOff>50800</xdr:colOff>
      <xdr:row>37</xdr:row>
      <xdr:rowOff>119634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36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40911</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213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24511</xdr:rowOff>
    </xdr:from>
    <xdr:to>
      <xdr:col>50</xdr:col>
      <xdr:colOff>165100</xdr:colOff>
      <xdr:row>37</xdr:row>
      <xdr:rowOff>126111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6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142638</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143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35560</xdr:rowOff>
    </xdr:from>
    <xdr:to>
      <xdr:col>46</xdr:col>
      <xdr:colOff>38100</xdr:colOff>
      <xdr:row>37</xdr:row>
      <xdr:rowOff>137160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153687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154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21082</xdr:rowOff>
    </xdr:from>
    <xdr:to>
      <xdr:col>41</xdr:col>
      <xdr:colOff>101600</xdr:colOff>
      <xdr:row>36</xdr:row>
      <xdr:rowOff>122682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19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139209</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96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889</xdr:rowOff>
    </xdr:from>
    <xdr:to>
      <xdr:col>36</xdr:col>
      <xdr:colOff>165100</xdr:colOff>
      <xdr:row>37</xdr:row>
      <xdr:rowOff>102489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4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119016</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119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135224</xdr:rowOff>
    </xdr:from>
    <xdr:to>
      <xdr:col>55</xdr:col>
      <xdr:colOff>0</xdr:colOff>
      <xdr:row>54</xdr:row>
      <xdr:rowOff>39001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222074"/>
          <a:ext cx="838200" cy="7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85789</xdr:rowOff>
    </xdr:from>
    <xdr:to>
      <xdr:col>50</xdr:col>
      <xdr:colOff>114300</xdr:colOff>
      <xdr:row>53</xdr:row>
      <xdr:rowOff>135224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172639"/>
          <a:ext cx="889000" cy="4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85789</xdr:rowOff>
    </xdr:from>
    <xdr:to>
      <xdr:col>45</xdr:col>
      <xdr:colOff>177800</xdr:colOff>
      <xdr:row>54</xdr:row>
      <xdr:rowOff>98019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172639"/>
          <a:ext cx="889000" cy="18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43879</xdr:rowOff>
    </xdr:from>
    <xdr:to>
      <xdr:col>41</xdr:col>
      <xdr:colOff>50800</xdr:colOff>
      <xdr:row>54</xdr:row>
      <xdr:rowOff>98019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302179"/>
          <a:ext cx="889000" cy="5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159651</xdr:rowOff>
    </xdr:from>
    <xdr:to>
      <xdr:col>55</xdr:col>
      <xdr:colOff>50800</xdr:colOff>
      <xdr:row>54</xdr:row>
      <xdr:rowOff>89801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246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11078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097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84424</xdr:rowOff>
    </xdr:from>
    <xdr:to>
      <xdr:col>50</xdr:col>
      <xdr:colOff>165100</xdr:colOff>
      <xdr:row>54</xdr:row>
      <xdr:rowOff>14574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17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31101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894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34989</xdr:rowOff>
    </xdr:from>
    <xdr:to>
      <xdr:col>46</xdr:col>
      <xdr:colOff>38100</xdr:colOff>
      <xdr:row>53</xdr:row>
      <xdr:rowOff>136589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12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153116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889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47219</xdr:rowOff>
    </xdr:from>
    <xdr:to>
      <xdr:col>41</xdr:col>
      <xdr:colOff>101600</xdr:colOff>
      <xdr:row>54</xdr:row>
      <xdr:rowOff>148819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30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165346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08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164529</xdr:rowOff>
    </xdr:from>
    <xdr:to>
      <xdr:col>36</xdr:col>
      <xdr:colOff>165100</xdr:colOff>
      <xdr:row>54</xdr:row>
      <xdr:rowOff>94679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25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111206</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02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128818</xdr:rowOff>
    </xdr:from>
    <xdr:to>
      <xdr:col>55</xdr:col>
      <xdr:colOff>0</xdr:colOff>
      <xdr:row>76</xdr:row>
      <xdr:rowOff>167794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159018"/>
          <a:ext cx="838200" cy="3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86139</xdr:rowOff>
    </xdr:from>
    <xdr:to>
      <xdr:col>50</xdr:col>
      <xdr:colOff>114300</xdr:colOff>
      <xdr:row>76</xdr:row>
      <xdr:rowOff>128818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116339"/>
          <a:ext cx="889000" cy="4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86139</xdr:rowOff>
    </xdr:from>
    <xdr:to>
      <xdr:col>45</xdr:col>
      <xdr:colOff>177800</xdr:colOff>
      <xdr:row>76</xdr:row>
      <xdr:rowOff>125640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116339"/>
          <a:ext cx="889000" cy="39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39962</xdr:rowOff>
    </xdr:from>
    <xdr:to>
      <xdr:col>41</xdr:col>
      <xdr:colOff>50800</xdr:colOff>
      <xdr:row>76</xdr:row>
      <xdr:rowOff>125640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070162"/>
          <a:ext cx="889000" cy="8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116994</xdr:rowOff>
    </xdr:from>
    <xdr:to>
      <xdr:col>55</xdr:col>
      <xdr:colOff>50800</xdr:colOff>
      <xdr:row>77</xdr:row>
      <xdr:rowOff>47144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95421</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2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78018</xdr:rowOff>
    </xdr:from>
    <xdr:to>
      <xdr:col>50</xdr:col>
      <xdr:colOff>165100</xdr:colOff>
      <xdr:row>77</xdr:row>
      <xdr:rowOff>8168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0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170745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200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35339</xdr:rowOff>
    </xdr:from>
    <xdr:to>
      <xdr:col>46</xdr:col>
      <xdr:colOff>38100</xdr:colOff>
      <xdr:row>76</xdr:row>
      <xdr:rowOff>136939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6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153466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84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74840</xdr:rowOff>
    </xdr:from>
    <xdr:to>
      <xdr:col>41</xdr:col>
      <xdr:colOff>101600</xdr:colOff>
      <xdr:row>77</xdr:row>
      <xdr:rowOff>4990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0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21518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88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160612</xdr:rowOff>
    </xdr:from>
    <xdr:to>
      <xdr:col>36</xdr:col>
      <xdr:colOff>165100</xdr:colOff>
      <xdr:row>76</xdr:row>
      <xdr:rowOff>90762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1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107289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79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134195</xdr:rowOff>
    </xdr:from>
    <xdr:to>
      <xdr:col>55</xdr:col>
      <xdr:colOff>0</xdr:colOff>
      <xdr:row>91</xdr:row>
      <xdr:rowOff>43135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5564695"/>
          <a:ext cx="838200" cy="8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43135</xdr:rowOff>
    </xdr:from>
    <xdr:to>
      <xdr:col>50</xdr:col>
      <xdr:colOff>114300</xdr:colOff>
      <xdr:row>92</xdr:row>
      <xdr:rowOff>37858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5645085"/>
          <a:ext cx="889000" cy="16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131927</xdr:rowOff>
    </xdr:from>
    <xdr:to>
      <xdr:col>45</xdr:col>
      <xdr:colOff>177800</xdr:colOff>
      <xdr:row>92</xdr:row>
      <xdr:rowOff>37858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5733877"/>
          <a:ext cx="889000" cy="7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131927</xdr:rowOff>
    </xdr:from>
    <xdr:to>
      <xdr:col>41</xdr:col>
      <xdr:colOff>50800</xdr:colOff>
      <xdr:row>92</xdr:row>
      <xdr:rowOff>92856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5733877"/>
          <a:ext cx="889000" cy="13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83395</xdr:rowOff>
    </xdr:from>
    <xdr:to>
      <xdr:col>55</xdr:col>
      <xdr:colOff>50800</xdr:colOff>
      <xdr:row>91</xdr:row>
      <xdr:rowOff>13545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51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36422</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46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163785</xdr:rowOff>
    </xdr:from>
    <xdr:to>
      <xdr:col>50</xdr:col>
      <xdr:colOff>165100</xdr:colOff>
      <xdr:row>91</xdr:row>
      <xdr:rowOff>93935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559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89</xdr:row>
      <xdr:rowOff>110462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536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158508</xdr:rowOff>
    </xdr:from>
    <xdr:to>
      <xdr:col>46</xdr:col>
      <xdr:colOff>38100</xdr:colOff>
      <xdr:row>92</xdr:row>
      <xdr:rowOff>88658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576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105185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553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81127</xdr:rowOff>
    </xdr:from>
    <xdr:to>
      <xdr:col>41</xdr:col>
      <xdr:colOff>101600</xdr:colOff>
      <xdr:row>92</xdr:row>
      <xdr:rowOff>11277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568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27804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545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42056</xdr:rowOff>
    </xdr:from>
    <xdr:to>
      <xdr:col>36</xdr:col>
      <xdr:colOff>165100</xdr:colOff>
      <xdr:row>92</xdr:row>
      <xdr:rowOff>143656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581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160183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559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5131</xdr:rowOff>
    </xdr:from>
    <xdr:to>
      <xdr:col>85</xdr:col>
      <xdr:colOff>127000</xdr:colOff>
      <xdr:row>36</xdr:row>
      <xdr:rowOff>108001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177331"/>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322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73292</xdr:rowOff>
    </xdr:from>
    <xdr:to>
      <xdr:col>81</xdr:col>
      <xdr:colOff>50800</xdr:colOff>
      <xdr:row>36</xdr:row>
      <xdr:rowOff>108001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245492"/>
          <a:ext cx="889000" cy="3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77043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62471</xdr:rowOff>
    </xdr:from>
    <xdr:to>
      <xdr:col>76</xdr:col>
      <xdr:colOff>114300</xdr:colOff>
      <xdr:row>36</xdr:row>
      <xdr:rowOff>73292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063221"/>
          <a:ext cx="889000" cy="18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83024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42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62471</xdr:rowOff>
    </xdr:from>
    <xdr:to>
      <xdr:col>71</xdr:col>
      <xdr:colOff>177800</xdr:colOff>
      <xdr:row>35</xdr:row>
      <xdr:rowOff>115354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063221"/>
          <a:ext cx="889000" cy="5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94759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4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35247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125781</xdr:rowOff>
    </xdr:from>
    <xdr:to>
      <xdr:col>85</xdr:col>
      <xdr:colOff>177800</xdr:colOff>
      <xdr:row>36</xdr:row>
      <xdr:rowOff>55931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12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148658</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597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57201</xdr:rowOff>
    </xdr:from>
    <xdr:to>
      <xdr:col>81</xdr:col>
      <xdr:colOff>101600</xdr:colOff>
      <xdr:row>36</xdr:row>
      <xdr:rowOff>158801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22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3878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00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22492</xdr:rowOff>
    </xdr:from>
    <xdr:to>
      <xdr:col>76</xdr:col>
      <xdr:colOff>165100</xdr:colOff>
      <xdr:row>36</xdr:row>
      <xdr:rowOff>124092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19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140619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96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11671</xdr:rowOff>
    </xdr:from>
    <xdr:to>
      <xdr:col>72</xdr:col>
      <xdr:colOff>38100</xdr:colOff>
      <xdr:row>35</xdr:row>
      <xdr:rowOff>113271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01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129798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578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64554</xdr:rowOff>
    </xdr:from>
    <xdr:to>
      <xdr:col>67</xdr:col>
      <xdr:colOff>101600</xdr:colOff>
      <xdr:row>35</xdr:row>
      <xdr:rowOff>166154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06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11231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840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94905</xdr:rowOff>
    </xdr:from>
    <xdr:to>
      <xdr:col>85</xdr:col>
      <xdr:colOff>127000</xdr:colOff>
      <xdr:row>56</xdr:row>
      <xdr:rowOff>98628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524655"/>
          <a:ext cx="838200" cy="175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37740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810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94905</xdr:rowOff>
    </xdr:from>
    <xdr:to>
      <xdr:col>81</xdr:col>
      <xdr:colOff>50800</xdr:colOff>
      <xdr:row>56</xdr:row>
      <xdr:rowOff>33477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524655"/>
          <a:ext cx="889000" cy="11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155163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9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30984</xdr:rowOff>
    </xdr:from>
    <xdr:to>
      <xdr:col>76</xdr:col>
      <xdr:colOff>114300</xdr:colOff>
      <xdr:row>56</xdr:row>
      <xdr:rowOff>33477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632184"/>
          <a:ext cx="889000" cy="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61568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1000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27490</xdr:rowOff>
    </xdr:from>
    <xdr:to>
      <xdr:col>71</xdr:col>
      <xdr:colOff>177800</xdr:colOff>
      <xdr:row>56</xdr:row>
      <xdr:rowOff>30984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28690"/>
          <a:ext cx="889000" cy="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35606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47828</xdr:rowOff>
    </xdr:from>
    <xdr:to>
      <xdr:col>85</xdr:col>
      <xdr:colOff>177800</xdr:colOff>
      <xdr:row>56</xdr:row>
      <xdr:rowOff>149428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4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70705</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0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44105</xdr:rowOff>
    </xdr:from>
    <xdr:to>
      <xdr:col>81</xdr:col>
      <xdr:colOff>101600</xdr:colOff>
      <xdr:row>55</xdr:row>
      <xdr:rowOff>145705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47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162232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24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154127</xdr:rowOff>
    </xdr:from>
    <xdr:to>
      <xdr:col>76</xdr:col>
      <xdr:colOff>165100</xdr:colOff>
      <xdr:row>56</xdr:row>
      <xdr:rowOff>84277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8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100804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5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151634</xdr:rowOff>
    </xdr:from>
    <xdr:to>
      <xdr:col>72</xdr:col>
      <xdr:colOff>38100</xdr:colOff>
      <xdr:row>56</xdr:row>
      <xdr:rowOff>81784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8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98311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5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148140</xdr:rowOff>
    </xdr:from>
    <xdr:to>
      <xdr:col>67</xdr:col>
      <xdr:colOff>101600</xdr:colOff>
      <xdr:row>56</xdr:row>
      <xdr:rowOff>78290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7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94817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35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66091</xdr:rowOff>
    </xdr:from>
    <xdr:to>
      <xdr:col>85</xdr:col>
      <xdr:colOff>127000</xdr:colOff>
      <xdr:row>79</xdr:row>
      <xdr:rowOff>70107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096291"/>
          <a:ext cx="838200" cy="51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32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70107</xdr:rowOff>
    </xdr:from>
    <xdr:to>
      <xdr:col>81</xdr:col>
      <xdr:colOff>50800</xdr:colOff>
      <xdr:row>79</xdr:row>
      <xdr:rowOff>89441</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14657"/>
          <a:ext cx="889000" cy="1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82288</xdr:rowOff>
    </xdr:from>
    <xdr:to>
      <xdr:col>76</xdr:col>
      <xdr:colOff>114300</xdr:colOff>
      <xdr:row>79</xdr:row>
      <xdr:rowOff>89441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6838"/>
          <a:ext cx="889000" cy="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77194</xdr:rowOff>
    </xdr:from>
    <xdr:to>
      <xdr:col>71</xdr:col>
      <xdr:colOff>177800</xdr:colOff>
      <xdr:row>79</xdr:row>
      <xdr:rowOff>82288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21744"/>
          <a:ext cx="8890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15291</xdr:rowOff>
    </xdr:from>
    <xdr:to>
      <xdr:col>85</xdr:col>
      <xdr:colOff>177800</xdr:colOff>
      <xdr:row>76</xdr:row>
      <xdr:rowOff>116891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04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38168</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89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19307</xdr:rowOff>
    </xdr:from>
    <xdr:to>
      <xdr:col>81</xdr:col>
      <xdr:colOff>101600</xdr:colOff>
      <xdr:row>79</xdr:row>
      <xdr:rowOff>120907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6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112034</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565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38641</xdr:rowOff>
    </xdr:from>
    <xdr:to>
      <xdr:col>76</xdr:col>
      <xdr:colOff>165100</xdr:colOff>
      <xdr:row>79</xdr:row>
      <xdr:rowOff>140241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131368</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75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31488</xdr:rowOff>
    </xdr:from>
    <xdr:to>
      <xdr:col>72</xdr:col>
      <xdr:colOff>38100</xdr:colOff>
      <xdr:row>79</xdr:row>
      <xdr:rowOff>133088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7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124215</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6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26394</xdr:rowOff>
    </xdr:from>
    <xdr:to>
      <xdr:col>67</xdr:col>
      <xdr:colOff>101600</xdr:colOff>
      <xdr:row>79</xdr:row>
      <xdr:rowOff>127994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119121</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636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6789</xdr:rowOff>
    </xdr:from>
    <xdr:to>
      <xdr:col>85</xdr:col>
      <xdr:colOff>127000</xdr:colOff>
      <xdr:row>90</xdr:row>
      <xdr:rowOff>24257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5437289"/>
          <a:ext cx="838200" cy="1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6789</xdr:rowOff>
    </xdr:from>
    <xdr:to>
      <xdr:col>81</xdr:col>
      <xdr:colOff>50800</xdr:colOff>
      <xdr:row>90</xdr:row>
      <xdr:rowOff>83255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5437289"/>
          <a:ext cx="889000" cy="7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83255</xdr:rowOff>
    </xdr:from>
    <xdr:to>
      <xdr:col>76</xdr:col>
      <xdr:colOff>114300</xdr:colOff>
      <xdr:row>90</xdr:row>
      <xdr:rowOff>101905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5513755"/>
          <a:ext cx="889000" cy="1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94342</xdr:rowOff>
    </xdr:from>
    <xdr:to>
      <xdr:col>71</xdr:col>
      <xdr:colOff>177800</xdr:colOff>
      <xdr:row>90</xdr:row>
      <xdr:rowOff>101905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5524842"/>
          <a:ext cx="889000" cy="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89</xdr:row>
      <xdr:rowOff>144907</xdr:rowOff>
    </xdr:from>
    <xdr:to>
      <xdr:col>85</xdr:col>
      <xdr:colOff>177800</xdr:colOff>
      <xdr:row>90</xdr:row>
      <xdr:rowOff>75057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40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97934</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35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89</xdr:row>
      <xdr:rowOff>127439</xdr:rowOff>
    </xdr:from>
    <xdr:to>
      <xdr:col>81</xdr:col>
      <xdr:colOff>101600</xdr:colOff>
      <xdr:row>90</xdr:row>
      <xdr:rowOff>57589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38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88</xdr:row>
      <xdr:rowOff>74116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16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32455</xdr:rowOff>
    </xdr:from>
    <xdr:to>
      <xdr:col>76</xdr:col>
      <xdr:colOff>165100</xdr:colOff>
      <xdr:row>90</xdr:row>
      <xdr:rowOff>134055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54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88</xdr:row>
      <xdr:rowOff>150582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23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51105</xdr:rowOff>
    </xdr:from>
    <xdr:to>
      <xdr:col>72</xdr:col>
      <xdr:colOff>38100</xdr:colOff>
      <xdr:row>90</xdr:row>
      <xdr:rowOff>152705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548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88</xdr:row>
      <xdr:rowOff>169232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25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43542</xdr:rowOff>
    </xdr:from>
    <xdr:to>
      <xdr:col>67</xdr:col>
      <xdr:colOff>101600</xdr:colOff>
      <xdr:row>90</xdr:row>
      <xdr:rowOff>145142</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547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88</xdr:row>
      <xdr:rowOff>161669</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24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118669</xdr:rowOff>
    </xdr:from>
    <xdr:to>
      <xdr:col>116</xdr:col>
      <xdr:colOff>63500</xdr:colOff>
      <xdr:row>38</xdr:row>
      <xdr:rowOff>122327</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1323300" y="6633769"/>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114097</xdr:rowOff>
    </xdr:from>
    <xdr:to>
      <xdr:col>111</xdr:col>
      <xdr:colOff>177800</xdr:colOff>
      <xdr:row>38</xdr:row>
      <xdr:rowOff>122327</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29197"/>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9262</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6958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114097</xdr:rowOff>
    </xdr:from>
    <xdr:to>
      <xdr:col>107</xdr:col>
      <xdr:colOff>50800</xdr:colOff>
      <xdr:row>38</xdr:row>
      <xdr:rowOff>115012</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9545300" y="662919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115012</xdr:rowOff>
    </xdr:from>
    <xdr:to>
      <xdr:col>102</xdr:col>
      <xdr:colOff>114300</xdr:colOff>
      <xdr:row>38</xdr:row>
      <xdr:rowOff>119583</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8656300" y="663011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8348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6948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67869</xdr:rowOff>
    </xdr:from>
    <xdr:to>
      <xdr:col>116</xdr:col>
      <xdr:colOff>114300</xdr:colOff>
      <xdr:row>38</xdr:row>
      <xdr:rowOff>169469</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58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313932"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71527</xdr:rowOff>
    </xdr:from>
    <xdr:to>
      <xdr:col>112</xdr:col>
      <xdr:colOff>38100</xdr:colOff>
      <xdr:row>39</xdr:row>
      <xdr:rowOff>1677</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5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18203</xdr:rowOff>
    </xdr:from>
    <xdr:ext cx="313932"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66333" y="63618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63297</xdr:rowOff>
    </xdr:from>
    <xdr:to>
      <xdr:col>107</xdr:col>
      <xdr:colOff>101600</xdr:colOff>
      <xdr:row>38</xdr:row>
      <xdr:rowOff>164897</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57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156024</xdr:rowOff>
    </xdr:from>
    <xdr:ext cx="313932"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277333" y="66711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64212</xdr:rowOff>
    </xdr:from>
    <xdr:to>
      <xdr:col>102</xdr:col>
      <xdr:colOff>165100</xdr:colOff>
      <xdr:row>38</xdr:row>
      <xdr:rowOff>165812</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10888</xdr:rowOff>
    </xdr:from>
    <xdr:ext cx="313932"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88333" y="63545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68783</xdr:rowOff>
    </xdr:from>
    <xdr:to>
      <xdr:col>98</xdr:col>
      <xdr:colOff>38100</xdr:colOff>
      <xdr:row>38</xdr:row>
      <xdr:rowOff>170383</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58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15460</xdr:rowOff>
    </xdr:from>
    <xdr:ext cx="313932"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499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目的別歳出決算額で類似団体内平均を経常的に上回っているのは、議会費、農林水産業費、土木費、教育費、公債費となっている。農林水産業は令和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年度と比較し減少したものの、農業が町の基幹産業であり、国・県の補助金を活用した事業が多いこと、特に令和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県営用農地整備事業負担金や多面的機能支払交付金の増額等が類似団体内平均を上回る要因となっている。土木費に関しては、橋梁長寿命化修繕計画に係る橋梁補修工事や除雪作業委託料が大きな割合を占めており、特に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年度は市街地排水調整池整備事業を開始したことが、類似団体内平均を上回る要因となっている。教育費に関しては、令和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大きな割合を占めていた図書館整備事業が完了したものの、小学校の教材購入費や直営の学校の修繕費が嵩み類似団体内平均を上回る要因となっている。公債費については、類似団体内で最も高い順位であ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年度より本庁舎整備事業の元金償還が開始するなど大幅な数値の改善は見込めない状況ではあり、借入額を償還額以下に抑えるなど起債額の抑制や年度間の平準化に努めていく。災害復旧費について、令和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月および</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月豪雨により甚大な被害を受けており、その復旧工事等で大幅な増額となっている。今後、国県と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国県と調整を図りながら優先度の高いところから順次復旧を進めていく</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4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全体的に類似団体よりも</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人当たりコストが高い状況にあることから、行財政改革推進計画に基づく事業の見直しなどによる財政コスト削減を図り、効率的で質の高い財政運営に取り組む必要がある。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当初予算では財政調整基金の取り崩しを予定していたが、地方交付税や前年度繰越金、ふるさと納税の寄附金等が増額となり積立を行った。実質収支額は減少し、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標準財政規模比も</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3.74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。普通交付税の増加等もあったが、物価高騰に伴う経常経費の増額や人事院勧告に伴う人件費の増額等の影響と思われる。</a:t>
          </a:r>
          <a:r>
            <a:rPr kumimoji="1" lang="ja-JP" altLang="en-US" sz="1400">
              <a:latin typeface="ＭＳ ゴシック" pitchFamily="49" charset="-128"/>
              <a:ea typeface="ＭＳ ゴシック" pitchFamily="49" charset="-128"/>
            </a:rPr>
            <a:t>実質単年度収支について、単年度収支は減額と財政調整基金への積立のため、前年度同水準となっている。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年度も全ての会計において黒字となっている。</a:t>
          </a:r>
        </a:p>
        <a:p>
          <a:r>
            <a:rPr kumimoji="1" lang="ja-JP" altLang="en-US" sz="1400">
              <a:latin typeface="ＭＳ ゴシック" pitchFamily="49" charset="-128"/>
              <a:ea typeface="ＭＳ ゴシック" pitchFamily="49" charset="-128"/>
            </a:rPr>
            <a:t>　一般会計の実質収支にかかる標準財政規模比は令和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年度と比較すると</a:t>
          </a:r>
          <a:r>
            <a:rPr kumimoji="1" lang="en-US" altLang="ja-JP" sz="1400">
              <a:latin typeface="ＭＳ ゴシック" pitchFamily="49" charset="-128"/>
              <a:ea typeface="ＭＳ ゴシック" pitchFamily="49" charset="-128"/>
            </a:rPr>
            <a:t>3.73</a:t>
          </a:r>
          <a:r>
            <a:rPr kumimoji="1" lang="ja-JP" altLang="en-US" sz="1400">
              <a:latin typeface="ＭＳ ゴシック" pitchFamily="49" charset="-128"/>
              <a:ea typeface="ＭＳ ゴシック" pitchFamily="49" charset="-128"/>
            </a:rPr>
            <a:t>ポイント減少した。歳入では、新型コロナウイルス感染症対応地方創生臨時交付金の減額や図書館整備事業の完成に伴う地方債の減額の一方で、地方交付税やふるさと納税の寄附金の増額により全体的に増額した。歳出でも、大規模事業の完成により投資的経費の減額はあったが、物価高騰による物件費の増額や人事院勧告に伴う人件費や扶助費の増額の影響が大きく決算規模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年度と比較して増額した。</a:t>
          </a:r>
        </a:p>
        <a:p>
          <a:r>
            <a:rPr kumimoji="1" lang="ja-JP" altLang="en-US" sz="1400">
              <a:latin typeface="ＭＳ ゴシック" pitchFamily="49" charset="-128"/>
              <a:ea typeface="ＭＳ ゴシック" pitchFamily="49" charset="-128"/>
            </a:rPr>
            <a:t>　ガス事業会計については、販売ガス量は減少となり、ガス売上は政府の激変緩和対策事業による原料費調整額の値引きが行われたために減少となったが、値引相当分の政府補助金を含む事業収益は増加となった。しかし、原料費の高騰による売上原価の増加により営業費用がガス売上を超過したことで単年度収支では赤字となっている。</a:t>
          </a:r>
        </a:p>
        <a:p>
          <a:r>
            <a:rPr kumimoji="1" lang="ja-JP" altLang="en-US" sz="1400">
              <a:latin typeface="ＭＳ ゴシック" pitchFamily="49" charset="-128"/>
              <a:ea typeface="ＭＳ ゴシック" pitchFamily="49" charset="-128"/>
            </a:rPr>
            <a:t>　水道事業会計については、有収水量は減少となり、有収率も減少となった。給水収益も令和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年度より減少したものの、収益的収支は黒字となっている。下水道事業会計については、有収水量、有収率ともに減少となった。</a:t>
          </a: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元利償還金等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のうち、元利償還金については、令和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元利償還終了分に対し、令和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年度元利償還金の償還開始分が減少したことから減少している。今後、各種大規模事業の元利金償還が開始になることから、減少は一時的なもの推察され、一定の額の元利金償還が続くものと見込まれる。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算入公債費</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については、過疎債や合併特例債などの交付税算入率の高い起債を活用していることや、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それらの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元利償還金の増に伴い増加している。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交付税算入率の高い合併特例債の起債可能残額は限られるものの、その他の有利な起債を活用を図るとともに、公債費の年度間の平準化や起債額の抑制等により元利償還金の縮減を図り、財政健全化に努めていく。</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満期一括償還地方債の償還財源として積み立てている基金はない。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については、本庁舎整備事業の元金償還が開始し、償還額が借入額を上回ったことによる地方債現在高の減少により減少している。　</a:t>
          </a:r>
        </a:p>
        <a:p>
          <a:r>
            <a:rPr kumimoji="1" lang="ja-JP" altLang="en-US" sz="1400">
              <a:latin typeface="ＭＳ ゴシック" pitchFamily="49" charset="-128"/>
              <a:ea typeface="ＭＳ ゴシック" pitchFamily="49" charset="-128"/>
            </a:rPr>
            <a:t>　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については、減債基金残高や公共施設等整備基金</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教育施設整備基金）の増加等により充当可能基金は増加となったが、基準財政需要額算入見込額が減少し、全体として令和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年度から減少している。。</a:t>
          </a:r>
        </a:p>
        <a:p>
          <a:r>
            <a:rPr kumimoji="1" lang="ja-JP" altLang="en-US" sz="1400">
              <a:latin typeface="ＭＳ ゴシック" pitchFamily="49" charset="-128"/>
              <a:ea typeface="ＭＳ ゴシック" pitchFamily="49" charset="-128"/>
            </a:rPr>
            <a:t>　地方債の現在高は令和元年度をピークとしているが、今後は武道館整備事業や学校整備事業を控えていることから今後の増加が見込まれているため、事業実施の平準化や新規事業の抑制等を行い、より一層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山形県庄内町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562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百万円の基金積立、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百万円の利子積立、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百万円の基金繰入の結果、基金残高は令和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年度と比較して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547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百万円の増加となった。基金積立の内訳は、財政調整基金に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376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百万円、減債基金に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基金に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百万円の積立等となっている</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。基金繰入の内容は、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公共施設等整備</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基金を</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町内小学校教室エアコン設置工事等</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に</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17</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百万円繰入、</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河川環境整備基金を河川土砂撤去浚渫工事等に</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新型コロナウイルス感染症対応地方創生臨時基金を中小企業緊急災害等対策利子補給金、</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山形県信用保証協会保証料補給金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に</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百万円繰入となっている。</a:t>
          </a:r>
          <a:endParaRPr lang="ja-JP" altLang="ja-JP" sz="16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普通交付税の追加交付や前年度繰越金、国等の支援の効率的な活用等により、今後の学校整備等を見据えて公共施設等整備基金への積立を行ったことによる増、過疎ソフト債に係る元利償還金の交付税算入相当分の減債基金への積立による増等により基金残高は増加し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本町には令和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年度末時点で、財政調整基金、減債基金のほか、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特定目的基金がある。財政調整基金及び減債基金においては、財政の健全運営に資するよう適切に管理運営していくとともに、特定目的基金においては、それぞれの基金の目的に沿って、維持管理事業を含めて今後予定されている事業に対して、事業計画を見据えながら適切に活用していく。</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た、特定目的基金のうち、基金設置時期と社会情勢が変わったことにより活用の可能性が低いものや、基金設置目的が類似している基金がある場合は、基金を有効に活用できるよう統廃合も視野に入れた検討を行い、過剰な基金規模とならないよう、適切な運用を行っていく。</a:t>
          </a:r>
          <a:endParaRPr lang="ja-JP" altLang="ja-JP" sz="1600">
            <a:effectLst/>
            <a:latin typeface="ＭＳ ゴシック" panose="020B0609070205080204" pitchFamily="49" charset="-128"/>
            <a:ea typeface="ＭＳ ゴシック" panose="020B0609070205080204" pitchFamily="49" charset="-128"/>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・地域振興基金：合併特例債を原資とし、町民の連携の強化及び地域振興を図る。</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・公共施設等整備基金：学校施設をはじめとする工事費等に充当するとともに公共施設の老朽化に対応するため基金積立により、繰出額と合わせて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・国営最上川下流左岸土地改良事業基金：国営最上川下流左岸土地改良事業の負担金に必要な財源を確保するため平成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年度から積立を行っており、令和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年度も</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・河川環境整備基金：浚渫・維持管理事業に充当したため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全体の整備に活用できる基金として運用を行う。施設の老朽化に伴い維持管理（修繕費等）費用が増加していくなか、今後の学校施設整備事業にも備えるため、基金の積み立てを優先して行っ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・特定目的基金のうち、スポーツ振興基金を部活動改革における地域移行の受け皿として活動する地域クラブに対する交付金に令和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年度まで充当を行い、再生可能エネルギー農山漁村活性化基金は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カ年の整備事業となるわんぱくの森整備事業に充当する。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年度間における財源調整のための基金積立及び</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定期預金利子積立による基金の増額。</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財政調整基金は、町財政の年度間における財源を調整し、もって健全な財政運営に資するため設置された基金である。令和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年度については、当初</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480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百万円の繰入を予定していたが、普通交付税の追加交付や前年度繰越金、国等の支援の効率的な活用等により繰入は行わず、定期預金利子積立も合わせ</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381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百万円の基金積立を行い財政調整基金の残高自体は増加となった。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財政調整基金の適正な規模は標準財政規模の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とされているが、令和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年度末で標準財政規模の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25.1%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過大な規模となっているが、今後は災害対応経費としての備えや武道館整備事業および学校施設整備事業に係る普通建設事業費の増加も見込まれるため、財源調整の目的に留意しつつ、財政の健全運営に資するように適切に管理運営を行っ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後年度の公債費の財源としての基金積立及び定期預金利子積立による基金の増額。</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減債基金は、町債の償還に必要な財源を確保し、もって将来にわたる町財政の健全な運営に資するため設置された基金である。令和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ついては、普通交付税再算定のうち臨時財政対策債償還費に係る増額分と山形県市町村総合交付金活用による分の積立を行い、減債基金の残高自体は増額となった。図書館整備事業をはじめとする大規模事業の元金償還開始が控えているため、今後も計画的に積立・繰入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19,144
18,981
249.17
13,836,741
13,019,834
704,003
7,574,405
13,843,273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有形固定資産減価償却率は、小学校等の教育関係施設で築</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年を超えているものが多く、町有施設全体でも築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年を超えている建物が約半数を占めるため、類似団体内平均値と比較してもやや高くなっている。立川総合支所改修整備事業が令和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年度、図書館整備事業が令和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年度に終了したが、今後は特に教育関係施設において、学校長寿命化計画に基づいた改修・改築や学校適正規模・適正配置の検討による総資産量の適正化を図る必要がある。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206240" y="5369983"/>
          <a:ext cx="1270" cy="1013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258945" y="6387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119245" y="638344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258945" y="5149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119245" y="53699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258945" y="5637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157345" y="5786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3537585" y="5728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286702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196465" y="56390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525905" y="5592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34290</xdr:rowOff>
    </xdr:from>
    <xdr:to>
      <xdr:col>23</xdr:col>
      <xdr:colOff>136525</xdr:colOff>
      <xdr:row>30</xdr:row>
      <xdr:rowOff>135890</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157345" y="583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12717</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258945" y="5811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144568</xdr:rowOff>
    </xdr:from>
    <xdr:to>
      <xdr:col>19</xdr:col>
      <xdr:colOff>187325</xdr:colOff>
      <xdr:row>30</xdr:row>
      <xdr:rowOff>74718</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3537585" y="57757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23918</xdr:rowOff>
    </xdr:from>
    <xdr:to>
      <xdr:col>23</xdr:col>
      <xdr:colOff>85725</xdr:colOff>
      <xdr:row>30</xdr:row>
      <xdr:rowOff>85090</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3588385" y="5822738"/>
          <a:ext cx="61976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122978</xdr:rowOff>
    </xdr:from>
    <xdr:to>
      <xdr:col>15</xdr:col>
      <xdr:colOff>187325</xdr:colOff>
      <xdr:row>30</xdr:row>
      <xdr:rowOff>53128</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867025" y="57541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2328</xdr:rowOff>
    </xdr:from>
    <xdr:to>
      <xdr:col>19</xdr:col>
      <xdr:colOff>136525</xdr:colOff>
      <xdr:row>30</xdr:row>
      <xdr:rowOff>23918</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917825" y="5801148"/>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97790</xdr:rowOff>
    </xdr:from>
    <xdr:to>
      <xdr:col>11</xdr:col>
      <xdr:colOff>187325</xdr:colOff>
      <xdr:row>30</xdr:row>
      <xdr:rowOff>27940</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196465" y="5728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148590</xdr:rowOff>
    </xdr:from>
    <xdr:to>
      <xdr:col>15</xdr:col>
      <xdr:colOff>136525</xdr:colOff>
      <xdr:row>30</xdr:row>
      <xdr:rowOff>2328</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247265" y="5779770"/>
          <a:ext cx="670560" cy="2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36618</xdr:rowOff>
    </xdr:from>
    <xdr:to>
      <xdr:col>7</xdr:col>
      <xdr:colOff>187325</xdr:colOff>
      <xdr:row>29</xdr:row>
      <xdr:rowOff>138218</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525905" y="56677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87418</xdr:rowOff>
    </xdr:from>
    <xdr:to>
      <xdr:col>11</xdr:col>
      <xdr:colOff>136525</xdr:colOff>
      <xdr:row>29</xdr:row>
      <xdr:rowOff>148590</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576705" y="5718598"/>
          <a:ext cx="67056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395989"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2738129" y="546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067569" y="5421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397009" y="537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65845</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395989" y="5864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44255</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2738129" y="584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19067</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067569"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129345</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397009" y="576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地方債現在高の減少及び基金の積み増し等により分子の債務償還額は減少し、普通交付税と地方税の増額等により分母が増加したことで、前年度から</a:t>
          </a:r>
          <a:r>
            <a:rPr kumimoji="1" lang="en-US" altLang="ja-JP" sz="1100">
              <a:latin typeface="ＭＳ Ｐゴシック" panose="020B0600070205080204" pitchFamily="50" charset="-128"/>
              <a:ea typeface="ＭＳ Ｐゴシック" panose="020B0600070205080204" pitchFamily="50" charset="-128"/>
            </a:rPr>
            <a:t>38.0%</a:t>
          </a:r>
          <a:r>
            <a:rPr kumimoji="1" lang="ja-JP" altLang="en-US" sz="1100">
              <a:latin typeface="ＭＳ Ｐゴシック" panose="020B0600070205080204" pitchFamily="50" charset="-128"/>
              <a:ea typeface="ＭＳ Ｐゴシック" panose="020B0600070205080204" pitchFamily="50" charset="-128"/>
            </a:rPr>
            <a:t>減の</a:t>
          </a:r>
          <a:r>
            <a:rPr kumimoji="1" lang="en-US" altLang="ja-JP" sz="1100">
              <a:latin typeface="ＭＳ Ｐゴシック" panose="020B0600070205080204" pitchFamily="50" charset="-128"/>
              <a:ea typeface="ＭＳ Ｐゴシック" panose="020B0600070205080204" pitchFamily="50" charset="-128"/>
            </a:rPr>
            <a:t>543.1</a:t>
          </a:r>
          <a:r>
            <a:rPr kumimoji="1" lang="ja-JP" altLang="en-US" sz="1100">
              <a:latin typeface="ＭＳ Ｐゴシック" panose="020B0600070205080204" pitchFamily="50" charset="-128"/>
              <a:ea typeface="ＭＳ Ｐゴシック" panose="020B0600070205080204" pitchFamily="50" charset="-128"/>
            </a:rPr>
            <a:t>％となった。依然として類似団体内平均値と比較して高い値となっており、今後は本庁舎等整備事業に係る元金償還の開始等により、下げ止まりとなることが見込まれる。公共施設等総合管理計画等に基づき事業の平準化を図り、債務償還比率を考慮しながら事業を実施していく必要があ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3027660" y="5244973"/>
          <a:ext cx="1269" cy="135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3080365" y="65996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2963525" y="6595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3080365" y="502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2963525" y="5244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3080365" y="545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3001625" y="5603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2359005" y="5603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1688445" y="563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1017885" y="5622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0347325" y="5745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169876</xdr:rowOff>
    </xdr:from>
    <xdr:to>
      <xdr:col>76</xdr:col>
      <xdr:colOff>73025</xdr:colOff>
      <xdr:row>30</xdr:row>
      <xdr:rowOff>100026</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3001625" y="58010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148303</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3080365" y="577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44005</xdr:rowOff>
    </xdr:from>
    <xdr:to>
      <xdr:col>72</xdr:col>
      <xdr:colOff>123825</xdr:colOff>
      <xdr:row>30</xdr:row>
      <xdr:rowOff>145605</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2359005" y="584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49226</xdr:rowOff>
    </xdr:from>
    <xdr:to>
      <xdr:col>76</xdr:col>
      <xdr:colOff>22225</xdr:colOff>
      <xdr:row>30</xdr:row>
      <xdr:rowOff>94805</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flipV="1">
          <a:off x="12409805" y="5848046"/>
          <a:ext cx="619760" cy="4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94382</xdr:rowOff>
    </xdr:from>
    <xdr:to>
      <xdr:col>68</xdr:col>
      <xdr:colOff>123825</xdr:colOff>
      <xdr:row>31</xdr:row>
      <xdr:rowOff>24532</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1688445" y="58932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94805</xdr:rowOff>
    </xdr:from>
    <xdr:to>
      <xdr:col>72</xdr:col>
      <xdr:colOff>73025</xdr:colOff>
      <xdr:row>30</xdr:row>
      <xdr:rowOff>145182</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1739245" y="5893625"/>
          <a:ext cx="67056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36929</xdr:rowOff>
    </xdr:from>
    <xdr:to>
      <xdr:col>64</xdr:col>
      <xdr:colOff>123825</xdr:colOff>
      <xdr:row>30</xdr:row>
      <xdr:rowOff>138529</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017885" y="583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87729</xdr:rowOff>
    </xdr:from>
    <xdr:to>
      <xdr:col>68</xdr:col>
      <xdr:colOff>73025</xdr:colOff>
      <xdr:row>30</xdr:row>
      <xdr:rowOff>145182</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1068685" y="5886549"/>
          <a:ext cx="67056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107886</xdr:rowOff>
    </xdr:from>
    <xdr:to>
      <xdr:col>60</xdr:col>
      <xdr:colOff>123825</xdr:colOff>
      <xdr:row>32</xdr:row>
      <xdr:rowOff>38036</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0347325" y="6074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87729</xdr:rowOff>
    </xdr:from>
    <xdr:to>
      <xdr:col>64</xdr:col>
      <xdr:colOff>73025</xdr:colOff>
      <xdr:row>31</xdr:row>
      <xdr:rowOff>158686</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0398125" y="5886549"/>
          <a:ext cx="670560" cy="23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2185092" y="538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1527232" y="541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0856672" y="540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0186112" y="552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136732</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2185092" y="593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15659</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1527232" y="598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129656</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0856672" y="5928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29163</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0186112" y="616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19,144
18,981
249.17
13,836,741
13,019,834
704,003
7,574,405
13,843,273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33608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E00-00003A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flipV="1">
          <a:off x="4086225" y="563281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E00-00003C000000}"/>
            </a:ext>
          </a:extLst>
        </xdr:cNvPr>
        <xdr:cNvSpPr txBox="1"/>
      </xdr:nvSpPr>
      <xdr:spPr>
        <a:xfrm>
          <a:off x="4124960" y="696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020820" y="6964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E00-00003E000000}"/>
            </a:ext>
          </a:extLst>
        </xdr:cNvPr>
        <xdr:cNvSpPr txBox="1"/>
      </xdr:nvSpPr>
      <xdr:spPr>
        <a:xfrm>
          <a:off x="4124960" y="5411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00000000-0008-0000-0E00-00003F000000}"/>
            </a:ext>
          </a:extLst>
        </xdr:cNvPr>
        <xdr:cNvCxnSpPr/>
      </xdr:nvCxnSpPr>
      <xdr:spPr>
        <a:xfrm>
          <a:off x="402082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E00-000040000000}"/>
            </a:ext>
          </a:extLst>
        </xdr:cNvPr>
        <xdr:cNvSpPr txBox="1"/>
      </xdr:nvSpPr>
      <xdr:spPr>
        <a:xfrm>
          <a:off x="4124960" y="6345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403606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3312160" y="6398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2514600" y="63342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00000000-0008-0000-0E00-000044000000}"/>
            </a:ext>
          </a:extLst>
        </xdr:cNvPr>
        <xdr:cNvSpPr/>
      </xdr:nvSpPr>
      <xdr:spPr>
        <a:xfrm>
          <a:off x="1739900" y="62982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00000000-0008-0000-0E00-000045000000}"/>
            </a:ext>
          </a:extLst>
        </xdr:cNvPr>
        <xdr:cNvSpPr/>
      </xdr:nvSpPr>
      <xdr:spPr>
        <a:xfrm>
          <a:off x="965200" y="6206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E00-00004A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64588</xdr:rowOff>
    </xdr:from>
    <xdr:to>
      <xdr:col>24</xdr:col>
      <xdr:colOff>114300</xdr:colOff>
      <xdr:row>40</xdr:row>
      <xdr:rowOff>166188</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4036060" y="677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43015</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E00-00004C000000}"/>
            </a:ext>
          </a:extLst>
        </xdr:cNvPr>
        <xdr:cNvSpPr txBox="1"/>
      </xdr:nvSpPr>
      <xdr:spPr>
        <a:xfrm>
          <a:off x="4124960" y="6748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35197</xdr:rowOff>
    </xdr:from>
    <xdr:to>
      <xdr:col>20</xdr:col>
      <xdr:colOff>38100</xdr:colOff>
      <xdr:row>40</xdr:row>
      <xdr:rowOff>136797</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3312160" y="67407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85997</xdr:rowOff>
    </xdr:from>
    <xdr:to>
      <xdr:col>24</xdr:col>
      <xdr:colOff>63500</xdr:colOff>
      <xdr:row>40</xdr:row>
      <xdr:rowOff>115388</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3355340" y="6791597"/>
          <a:ext cx="7315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2540</xdr:rowOff>
    </xdr:from>
    <xdr:to>
      <xdr:col>15</xdr:col>
      <xdr:colOff>101600</xdr:colOff>
      <xdr:row>40</xdr:row>
      <xdr:rowOff>104140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25146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53340</xdr:rowOff>
    </xdr:from>
    <xdr:to>
      <xdr:col>19</xdr:col>
      <xdr:colOff>177800</xdr:colOff>
      <xdr:row>40</xdr:row>
      <xdr:rowOff>85997</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565400" y="6758940"/>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58057</xdr:rowOff>
    </xdr:from>
    <xdr:to>
      <xdr:col>10</xdr:col>
      <xdr:colOff>165100</xdr:colOff>
      <xdr:row>40</xdr:row>
      <xdr:rowOff>159657</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739900" y="676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53340</xdr:rowOff>
    </xdr:from>
    <xdr:to>
      <xdr:col>15</xdr:col>
      <xdr:colOff>50800</xdr:colOff>
      <xdr:row>40</xdr:row>
      <xdr:rowOff>108857</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flipV="1">
          <a:off x="1790700" y="6758940"/>
          <a:ext cx="7747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54791</xdr:rowOff>
    </xdr:from>
    <xdr:to>
      <xdr:col>6</xdr:col>
      <xdr:colOff>38100</xdr:colOff>
      <xdr:row>40</xdr:row>
      <xdr:rowOff>156391</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965200" y="67603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105591</xdr:rowOff>
    </xdr:from>
    <xdr:to>
      <xdr:col>10</xdr:col>
      <xdr:colOff>114300</xdr:colOff>
      <xdr:row>40</xdr:row>
      <xdr:rowOff>108857</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a:off x="1008380" y="6811191"/>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E00-000055000000}"/>
            </a:ext>
          </a:extLst>
        </xdr:cNvPr>
        <xdr:cNvSpPr txBox="1"/>
      </xdr:nvSpPr>
      <xdr:spPr>
        <a:xfrm>
          <a:off x="317056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E00-000056000000}"/>
            </a:ext>
          </a:extLst>
        </xdr:cNvPr>
        <xdr:cNvSpPr txBox="1"/>
      </xdr:nvSpPr>
      <xdr:spPr>
        <a:xfrm>
          <a:off x="238570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E00-000057000000}"/>
            </a:ext>
          </a:extLst>
        </xdr:cNvPr>
        <xdr:cNvSpPr txBox="1"/>
      </xdr:nvSpPr>
      <xdr:spPr>
        <a:xfrm>
          <a:off x="161100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122300</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E00-000058000000}"/>
            </a:ext>
          </a:extLst>
        </xdr:cNvPr>
        <xdr:cNvSpPr txBox="1"/>
      </xdr:nvSpPr>
      <xdr:spPr>
        <a:xfrm>
          <a:off x="836304" y="598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127924</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E00-000059000000}"/>
            </a:ext>
          </a:extLst>
        </xdr:cNvPr>
        <xdr:cNvSpPr txBox="1"/>
      </xdr:nvSpPr>
      <xdr:spPr>
        <a:xfrm>
          <a:off x="3170564" y="6833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95267</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E00-00005A000000}"/>
            </a:ext>
          </a:extLst>
        </xdr:cNvPr>
        <xdr:cNvSpPr txBox="1"/>
      </xdr:nvSpPr>
      <xdr:spPr>
        <a:xfrm>
          <a:off x="2385704"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150784</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E00-00005B000000}"/>
            </a:ext>
          </a:extLst>
        </xdr:cNvPr>
        <xdr:cNvSpPr txBox="1"/>
      </xdr:nvSpPr>
      <xdr:spPr>
        <a:xfrm>
          <a:off x="1611004" y="6856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147518</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E00-00005C000000}"/>
            </a:ext>
          </a:extLst>
        </xdr:cNvPr>
        <xdr:cNvSpPr txBox="1"/>
      </xdr:nvSpPr>
      <xdr:spPr>
        <a:xfrm>
          <a:off x="836304" y="6853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00000000-0008-0000-0E00-000075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flipV="1">
          <a:off x="9219565" y="5703809"/>
          <a:ext cx="0" cy="1429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00000000-0008-0000-0E00-000077000000}"/>
            </a:ext>
          </a:extLst>
        </xdr:cNvPr>
        <xdr:cNvSpPr txBox="1"/>
      </xdr:nvSpPr>
      <xdr:spPr>
        <a:xfrm>
          <a:off x="9258300" y="713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9154160" y="7132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00000000-0008-0000-0E00-000079000000}"/>
            </a:ext>
          </a:extLst>
        </xdr:cNvPr>
        <xdr:cNvSpPr txBox="1"/>
      </xdr:nvSpPr>
      <xdr:spPr>
        <a:xfrm>
          <a:off x="9258300" y="548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00000000-0008-0000-0E00-00007A000000}"/>
            </a:ext>
          </a:extLst>
        </xdr:cNvPr>
        <xdr:cNvCxnSpPr/>
      </xdr:nvCxnSpPr>
      <xdr:spPr>
        <a:xfrm>
          <a:off x="9154160" y="57038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00000000-0008-0000-0E00-00007B000000}"/>
            </a:ext>
          </a:extLst>
        </xdr:cNvPr>
        <xdr:cNvSpPr txBox="1"/>
      </xdr:nvSpPr>
      <xdr:spPr>
        <a:xfrm>
          <a:off x="9258300" y="6724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9192260" y="6873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8445500" y="6870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7670800" y="6876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00000000-0008-0000-0E00-00007F000000}"/>
            </a:ext>
          </a:extLst>
        </xdr:cNvPr>
        <xdr:cNvSpPr/>
      </xdr:nvSpPr>
      <xdr:spPr>
        <a:xfrm>
          <a:off x="6873240" y="688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00000000-0008-0000-0E00-000080000000}"/>
            </a:ext>
          </a:extLst>
        </xdr:cNvPr>
        <xdr:cNvSpPr/>
      </xdr:nvSpPr>
      <xdr:spPr>
        <a:xfrm>
          <a:off x="6098540" y="6896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00000000-0008-0000-0E00-000085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53953</xdr:rowOff>
    </xdr:from>
    <xdr:to>
      <xdr:col>55</xdr:col>
      <xdr:colOff>50800</xdr:colOff>
      <xdr:row>41</xdr:row>
      <xdr:rowOff>155553</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9192260" y="69271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32380</xdr:rowOff>
    </xdr:from>
    <xdr:ext cx="534377" cy="259045"/>
    <xdr:sp macro="" textlink="">
      <xdr:nvSpPr>
        <xdr:cNvPr id="135" name="【道路】&#10;一人当たり延長該当値テキスト">
          <a:extLst>
            <a:ext uri="{FF2B5EF4-FFF2-40B4-BE49-F238E27FC236}">
              <a16:creationId xmlns:a16="http://schemas.microsoft.com/office/drawing/2014/main" id="{00000000-0008-0000-0E00-000087000000}"/>
            </a:ext>
          </a:extLst>
        </xdr:cNvPr>
        <xdr:cNvSpPr txBox="1"/>
      </xdr:nvSpPr>
      <xdr:spPr>
        <a:xfrm>
          <a:off x="9258300" y="690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56718</xdr:rowOff>
    </xdr:from>
    <xdr:to>
      <xdr:col>50</xdr:col>
      <xdr:colOff>165100</xdr:colOff>
      <xdr:row>41</xdr:row>
      <xdr:rowOff>158318</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8445500" y="692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104753</xdr:rowOff>
    </xdr:from>
    <xdr:to>
      <xdr:col>55</xdr:col>
      <xdr:colOff>0</xdr:colOff>
      <xdr:row>41</xdr:row>
      <xdr:rowOff>107518</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8496300" y="6977993"/>
          <a:ext cx="723900" cy="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60321</xdr:rowOff>
    </xdr:from>
    <xdr:to>
      <xdr:col>46</xdr:col>
      <xdr:colOff>38100</xdr:colOff>
      <xdr:row>41</xdr:row>
      <xdr:rowOff>161921</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7670800" y="69335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107518</xdr:rowOff>
    </xdr:from>
    <xdr:to>
      <xdr:col>50</xdr:col>
      <xdr:colOff>114300</xdr:colOff>
      <xdr:row>41</xdr:row>
      <xdr:rowOff>111121</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7713980" y="6980758"/>
          <a:ext cx="782320" cy="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65492</xdr:rowOff>
    </xdr:from>
    <xdr:to>
      <xdr:col>41</xdr:col>
      <xdr:colOff>101600</xdr:colOff>
      <xdr:row>41</xdr:row>
      <xdr:rowOff>167092</xdr:rowOff>
    </xdr:to>
    <xdr:sp macro="" textlink="">
      <xdr:nvSpPr>
        <xdr:cNvPr id="140" name="楕円 139">
          <a:extLst>
            <a:ext uri="{FF2B5EF4-FFF2-40B4-BE49-F238E27FC236}">
              <a16:creationId xmlns:a16="http://schemas.microsoft.com/office/drawing/2014/main" id="{00000000-0008-0000-0E00-00008C000000}"/>
            </a:ext>
          </a:extLst>
        </xdr:cNvPr>
        <xdr:cNvSpPr/>
      </xdr:nvSpPr>
      <xdr:spPr>
        <a:xfrm>
          <a:off x="6873240" y="693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111121</xdr:rowOff>
    </xdr:from>
    <xdr:to>
      <xdr:col>45</xdr:col>
      <xdr:colOff>177800</xdr:colOff>
      <xdr:row>41</xdr:row>
      <xdr:rowOff>116292</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6924040" y="6984361"/>
          <a:ext cx="78994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69248</xdr:rowOff>
    </xdr:from>
    <xdr:to>
      <xdr:col>36</xdr:col>
      <xdr:colOff>165100</xdr:colOff>
      <xdr:row>41</xdr:row>
      <xdr:rowOff>170848</xdr:rowOff>
    </xdr:to>
    <xdr:sp macro="" textlink="">
      <xdr:nvSpPr>
        <xdr:cNvPr id="142" name="楕円 141">
          <a:extLst>
            <a:ext uri="{FF2B5EF4-FFF2-40B4-BE49-F238E27FC236}">
              <a16:creationId xmlns:a16="http://schemas.microsoft.com/office/drawing/2014/main" id="{00000000-0008-0000-0E00-00008E000000}"/>
            </a:ext>
          </a:extLst>
        </xdr:cNvPr>
        <xdr:cNvSpPr/>
      </xdr:nvSpPr>
      <xdr:spPr>
        <a:xfrm>
          <a:off x="6098540" y="694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116292</xdr:rowOff>
    </xdr:from>
    <xdr:to>
      <xdr:col>41</xdr:col>
      <xdr:colOff>50800</xdr:colOff>
      <xdr:row>41</xdr:row>
      <xdr:rowOff>120048</xdr:rowOff>
    </xdr:to>
    <xdr:cxnSp macro="">
      <xdr:nvCxnSpPr>
        <xdr:cNvPr id="143" name="直線コネクタ 142">
          <a:extLst>
            <a:ext uri="{FF2B5EF4-FFF2-40B4-BE49-F238E27FC236}">
              <a16:creationId xmlns:a16="http://schemas.microsoft.com/office/drawing/2014/main" id="{00000000-0008-0000-0E00-00008F000000}"/>
            </a:ext>
          </a:extLst>
        </xdr:cNvPr>
        <xdr:cNvCxnSpPr/>
      </xdr:nvCxnSpPr>
      <xdr:spPr>
        <a:xfrm flipV="1">
          <a:off x="6149340" y="6989532"/>
          <a:ext cx="774700" cy="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00000000-0008-0000-0E00-000090000000}"/>
            </a:ext>
          </a:extLst>
        </xdr:cNvPr>
        <xdr:cNvSpPr txBox="1"/>
      </xdr:nvSpPr>
      <xdr:spPr>
        <a:xfrm>
          <a:off x="8239271" y="664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00000000-0008-0000-0E00-000091000000}"/>
            </a:ext>
          </a:extLst>
        </xdr:cNvPr>
        <xdr:cNvSpPr txBox="1"/>
      </xdr:nvSpPr>
      <xdr:spPr>
        <a:xfrm>
          <a:off x="7477271" y="665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00000000-0008-0000-0E00-000092000000}"/>
            </a:ext>
          </a:extLst>
        </xdr:cNvPr>
        <xdr:cNvSpPr txBox="1"/>
      </xdr:nvSpPr>
      <xdr:spPr>
        <a:xfrm>
          <a:off x="6702571" y="667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00000000-0008-0000-0E00-000093000000}"/>
            </a:ext>
          </a:extLst>
        </xdr:cNvPr>
        <xdr:cNvSpPr txBox="1"/>
      </xdr:nvSpPr>
      <xdr:spPr>
        <a:xfrm>
          <a:off x="5905011" y="667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149445</xdr:rowOff>
    </xdr:from>
    <xdr:ext cx="534377" cy="259045"/>
    <xdr:sp macro="" textlink="">
      <xdr:nvSpPr>
        <xdr:cNvPr id="148" name="n_1mainValue【道路】&#10;一人当たり延長">
          <a:extLst>
            <a:ext uri="{FF2B5EF4-FFF2-40B4-BE49-F238E27FC236}">
              <a16:creationId xmlns:a16="http://schemas.microsoft.com/office/drawing/2014/main" id="{00000000-0008-0000-0E00-000094000000}"/>
            </a:ext>
          </a:extLst>
        </xdr:cNvPr>
        <xdr:cNvSpPr txBox="1"/>
      </xdr:nvSpPr>
      <xdr:spPr>
        <a:xfrm>
          <a:off x="8239271" y="702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153048</xdr:rowOff>
    </xdr:from>
    <xdr:ext cx="534377" cy="259045"/>
    <xdr:sp macro="" textlink="">
      <xdr:nvSpPr>
        <xdr:cNvPr id="149" name="n_2mainValue【道路】&#10;一人当たり延長">
          <a:extLst>
            <a:ext uri="{FF2B5EF4-FFF2-40B4-BE49-F238E27FC236}">
              <a16:creationId xmlns:a16="http://schemas.microsoft.com/office/drawing/2014/main" id="{00000000-0008-0000-0E00-000095000000}"/>
            </a:ext>
          </a:extLst>
        </xdr:cNvPr>
        <xdr:cNvSpPr txBox="1"/>
      </xdr:nvSpPr>
      <xdr:spPr>
        <a:xfrm>
          <a:off x="7477271" y="7026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158219</xdr:rowOff>
    </xdr:from>
    <xdr:ext cx="534377" cy="259045"/>
    <xdr:sp macro="" textlink="">
      <xdr:nvSpPr>
        <xdr:cNvPr id="150" name="n_3mainValue【道路】&#10;一人当たり延長">
          <a:extLst>
            <a:ext uri="{FF2B5EF4-FFF2-40B4-BE49-F238E27FC236}">
              <a16:creationId xmlns:a16="http://schemas.microsoft.com/office/drawing/2014/main" id="{00000000-0008-0000-0E00-000096000000}"/>
            </a:ext>
          </a:extLst>
        </xdr:cNvPr>
        <xdr:cNvSpPr txBox="1"/>
      </xdr:nvSpPr>
      <xdr:spPr>
        <a:xfrm>
          <a:off x="6702571" y="703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161975</xdr:rowOff>
    </xdr:from>
    <xdr:ext cx="534377" cy="259045"/>
    <xdr:sp macro="" textlink="">
      <xdr:nvSpPr>
        <xdr:cNvPr id="151" name="n_4mainValue【道路】&#10;一人当たり延長">
          <a:extLst>
            <a:ext uri="{FF2B5EF4-FFF2-40B4-BE49-F238E27FC236}">
              <a16:creationId xmlns:a16="http://schemas.microsoft.com/office/drawing/2014/main" id="{00000000-0008-0000-0E00-000097000000}"/>
            </a:ext>
          </a:extLst>
        </xdr:cNvPr>
        <xdr:cNvSpPr txBox="1"/>
      </xdr:nvSpPr>
      <xdr:spPr>
        <a:xfrm>
          <a:off x="5905011" y="703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00000000-0008-0000-0E00-00009E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00000000-0008-0000-0E00-00009F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00000000-0008-0000-0E00-0000AE00000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00000000-0008-0000-0E00-0000B0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flipV="1">
          <a:off x="4086225" y="9449889"/>
          <a:ext cx="0" cy="1188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00000000-0008-0000-0E00-0000B2000000}"/>
            </a:ext>
          </a:extLst>
        </xdr:cNvPr>
        <xdr:cNvSpPr txBox="1"/>
      </xdr:nvSpPr>
      <xdr:spPr>
        <a:xfrm>
          <a:off x="4124960" y="106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4020820" y="10638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00000000-0008-0000-0E00-0000B4000000}"/>
            </a:ext>
          </a:extLst>
        </xdr:cNvPr>
        <xdr:cNvSpPr txBox="1"/>
      </xdr:nvSpPr>
      <xdr:spPr>
        <a:xfrm>
          <a:off x="4124960" y="922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00000000-0008-0000-0E00-0000B5000000}"/>
            </a:ext>
          </a:extLst>
        </xdr:cNvPr>
        <xdr:cNvCxnSpPr/>
      </xdr:nvCxnSpPr>
      <xdr:spPr>
        <a:xfrm>
          <a:off x="4020820" y="9449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00000000-0008-0000-0E00-0000B6000000}"/>
            </a:ext>
          </a:extLst>
        </xdr:cNvPr>
        <xdr:cNvSpPr txBox="1"/>
      </xdr:nvSpPr>
      <xdr:spPr>
        <a:xfrm>
          <a:off x="4124960" y="1008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4036060" y="102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00000000-0008-0000-0E00-0000B9000000}"/>
            </a:ext>
          </a:extLst>
        </xdr:cNvPr>
        <xdr:cNvSpPr/>
      </xdr:nvSpPr>
      <xdr:spPr>
        <a:xfrm>
          <a:off x="2514600" y="101774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00000000-0008-0000-0E00-0000BA000000}"/>
            </a:ext>
          </a:extLst>
        </xdr:cNvPr>
        <xdr:cNvSpPr/>
      </xdr:nvSpPr>
      <xdr:spPr>
        <a:xfrm>
          <a:off x="1739900" y="10151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00000000-0008-0000-0E00-0000BB000000}"/>
            </a:ext>
          </a:extLst>
        </xdr:cNvPr>
        <xdr:cNvSpPr/>
      </xdr:nvSpPr>
      <xdr:spPr>
        <a:xfrm>
          <a:off x="96520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E00-0000BE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0000000-0008-0000-0E00-0000BF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00000000-0008-0000-0E00-0000C0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48804</xdr:rowOff>
    </xdr:from>
    <xdr:to>
      <xdr:col>24</xdr:col>
      <xdr:colOff>114300</xdr:colOff>
      <xdr:row>61</xdr:row>
      <xdr:rowOff>150404</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4036060" y="1027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27231</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00000000-0008-0000-0E00-0000C2000000}"/>
            </a:ext>
          </a:extLst>
        </xdr:cNvPr>
        <xdr:cNvSpPr txBox="1"/>
      </xdr:nvSpPr>
      <xdr:spPr>
        <a:xfrm>
          <a:off x="4124960" y="1025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55335</xdr:rowOff>
    </xdr:from>
    <xdr:to>
      <xdr:col>20</xdr:col>
      <xdr:colOff>38100</xdr:colOff>
      <xdr:row>61</xdr:row>
      <xdr:rowOff>156935</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3312160" y="10281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99604</xdr:rowOff>
    </xdr:from>
    <xdr:to>
      <xdr:col>24</xdr:col>
      <xdr:colOff>63500</xdr:colOff>
      <xdr:row>61</xdr:row>
      <xdr:rowOff>106135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flipV="1">
          <a:off x="3355340" y="10325644"/>
          <a:ext cx="7315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58601</xdr:rowOff>
    </xdr:from>
    <xdr:to>
      <xdr:col>15</xdr:col>
      <xdr:colOff>101600</xdr:colOff>
      <xdr:row>61</xdr:row>
      <xdr:rowOff>160201</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2514600" y="1028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106135</xdr:rowOff>
    </xdr:from>
    <xdr:to>
      <xdr:col>19</xdr:col>
      <xdr:colOff>177800</xdr:colOff>
      <xdr:row>61</xdr:row>
      <xdr:rowOff>109401</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flipV="1">
          <a:off x="2565400" y="10332175"/>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35741</xdr:rowOff>
    </xdr:from>
    <xdr:to>
      <xdr:col>10</xdr:col>
      <xdr:colOff>165100</xdr:colOff>
      <xdr:row>61</xdr:row>
      <xdr:rowOff>137341</xdr:rowOff>
    </xdr:to>
    <xdr:sp macro="" textlink="">
      <xdr:nvSpPr>
        <xdr:cNvPr id="199" name="楕円 198">
          <a:extLst>
            <a:ext uri="{FF2B5EF4-FFF2-40B4-BE49-F238E27FC236}">
              <a16:creationId xmlns:a16="http://schemas.microsoft.com/office/drawing/2014/main" id="{00000000-0008-0000-0E00-0000C7000000}"/>
            </a:ext>
          </a:extLst>
        </xdr:cNvPr>
        <xdr:cNvSpPr/>
      </xdr:nvSpPr>
      <xdr:spPr>
        <a:xfrm>
          <a:off x="1739900" y="1026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86541</xdr:rowOff>
    </xdr:from>
    <xdr:to>
      <xdr:col>15</xdr:col>
      <xdr:colOff>50800</xdr:colOff>
      <xdr:row>61</xdr:row>
      <xdr:rowOff>109401</xdr:rowOff>
    </xdr:to>
    <xdr:cxnSp macro="">
      <xdr:nvCxnSpPr>
        <xdr:cNvPr id="200" name="直線コネクタ 199">
          <a:extLst>
            <a:ext uri="{FF2B5EF4-FFF2-40B4-BE49-F238E27FC236}">
              <a16:creationId xmlns:a16="http://schemas.microsoft.com/office/drawing/2014/main" id="{00000000-0008-0000-0E00-0000C8000000}"/>
            </a:ext>
          </a:extLst>
        </xdr:cNvPr>
        <xdr:cNvCxnSpPr/>
      </xdr:nvCxnSpPr>
      <xdr:spPr>
        <a:xfrm>
          <a:off x="1790700" y="10312581"/>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9616</xdr:rowOff>
    </xdr:from>
    <xdr:to>
      <xdr:col>6</xdr:col>
      <xdr:colOff>38100</xdr:colOff>
      <xdr:row>61</xdr:row>
      <xdr:rowOff>111216</xdr:rowOff>
    </xdr:to>
    <xdr:sp macro="" textlink="">
      <xdr:nvSpPr>
        <xdr:cNvPr id="201" name="楕円 200">
          <a:extLst>
            <a:ext uri="{FF2B5EF4-FFF2-40B4-BE49-F238E27FC236}">
              <a16:creationId xmlns:a16="http://schemas.microsoft.com/office/drawing/2014/main" id="{00000000-0008-0000-0E00-0000C9000000}"/>
            </a:ext>
          </a:extLst>
        </xdr:cNvPr>
        <xdr:cNvSpPr/>
      </xdr:nvSpPr>
      <xdr:spPr>
        <a:xfrm>
          <a:off x="965200" y="102356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60416</xdr:rowOff>
    </xdr:from>
    <xdr:to>
      <xdr:col>10</xdr:col>
      <xdr:colOff>114300</xdr:colOff>
      <xdr:row>61</xdr:row>
      <xdr:rowOff>86541</xdr:rowOff>
    </xdr:to>
    <xdr:cxnSp macro="">
      <xdr:nvCxnSpPr>
        <xdr:cNvPr id="202" name="直線コネクタ 201">
          <a:extLst>
            <a:ext uri="{FF2B5EF4-FFF2-40B4-BE49-F238E27FC236}">
              <a16:creationId xmlns:a16="http://schemas.microsoft.com/office/drawing/2014/main" id="{00000000-0008-0000-0E00-0000CA000000}"/>
            </a:ext>
          </a:extLst>
        </xdr:cNvPr>
        <xdr:cNvCxnSpPr/>
      </xdr:nvCxnSpPr>
      <xdr:spPr>
        <a:xfrm>
          <a:off x="1008380" y="10286456"/>
          <a:ext cx="7823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17056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385704" y="9956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611004" y="9930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8363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148062</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3170564" y="10374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151328</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00000000-0008-0000-0E00-0000D0000000}"/>
            </a:ext>
          </a:extLst>
        </xdr:cNvPr>
        <xdr:cNvSpPr txBox="1"/>
      </xdr:nvSpPr>
      <xdr:spPr>
        <a:xfrm>
          <a:off x="2385704" y="10377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128468</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00000000-0008-0000-0E00-0000D1000000}"/>
            </a:ext>
          </a:extLst>
        </xdr:cNvPr>
        <xdr:cNvSpPr txBox="1"/>
      </xdr:nvSpPr>
      <xdr:spPr>
        <a:xfrm>
          <a:off x="1611004" y="10354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102343</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00000000-0008-0000-0E00-0000D2000000}"/>
            </a:ext>
          </a:extLst>
        </xdr:cNvPr>
        <xdr:cNvSpPr txBox="1"/>
      </xdr:nvSpPr>
      <xdr:spPr>
        <a:xfrm>
          <a:off x="836304" y="1032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00000000-0008-0000-0E00-0000D8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00000000-0008-0000-0E00-0000D9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00000000-0008-0000-0E00-0000DA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E00-0000E7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flipV="1">
          <a:off x="9219565" y="9339500"/>
          <a:ext cx="0" cy="1385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E00-0000E9000000}"/>
            </a:ext>
          </a:extLst>
        </xdr:cNvPr>
        <xdr:cNvSpPr txBox="1"/>
      </xdr:nvSpPr>
      <xdr:spPr>
        <a:xfrm>
          <a:off x="9258300" y="1072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9154160" y="10724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E00-0000EB000000}"/>
            </a:ext>
          </a:extLst>
        </xdr:cNvPr>
        <xdr:cNvSpPr txBox="1"/>
      </xdr:nvSpPr>
      <xdr:spPr>
        <a:xfrm>
          <a:off x="9258300" y="911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9154160" y="9339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E00-0000ED000000}"/>
            </a:ext>
          </a:extLst>
        </xdr:cNvPr>
        <xdr:cNvSpPr txBox="1"/>
      </xdr:nvSpPr>
      <xdr:spPr>
        <a:xfrm>
          <a:off x="9258300" y="102300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9192260" y="102516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8445500" y="1024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7670800" y="102566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6873240" y="1026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6098540" y="10296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111513</xdr:rowOff>
    </xdr:from>
    <xdr:to>
      <xdr:col>55</xdr:col>
      <xdr:colOff>50800</xdr:colOff>
      <xdr:row>59</xdr:row>
      <xdr:rowOff>41663</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192260" y="98346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134390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E00-0000F9000000}"/>
            </a:ext>
          </a:extLst>
        </xdr:cNvPr>
        <xdr:cNvSpPr txBox="1"/>
      </xdr:nvSpPr>
      <xdr:spPr>
        <a:xfrm>
          <a:off x="9258300" y="9689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149220</xdr:rowOff>
    </xdr:from>
    <xdr:to>
      <xdr:col>50</xdr:col>
      <xdr:colOff>165100</xdr:colOff>
      <xdr:row>59</xdr:row>
      <xdr:rowOff>79370</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445500" y="9872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162313</xdr:rowOff>
    </xdr:from>
    <xdr:to>
      <xdr:col>55</xdr:col>
      <xdr:colOff>0</xdr:colOff>
      <xdr:row>59</xdr:row>
      <xdr:rowOff>28570</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496300" y="9885433"/>
          <a:ext cx="723900" cy="3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17711</xdr:rowOff>
    </xdr:from>
    <xdr:to>
      <xdr:col>46</xdr:col>
      <xdr:colOff>38100</xdr:colOff>
      <xdr:row>59</xdr:row>
      <xdr:rowOff>119311</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670800" y="99084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28570</xdr:rowOff>
    </xdr:from>
    <xdr:to>
      <xdr:col>50</xdr:col>
      <xdr:colOff>114300</xdr:colOff>
      <xdr:row>59</xdr:row>
      <xdr:rowOff>68511</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713980" y="9919330"/>
          <a:ext cx="782320" cy="3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35723</xdr:rowOff>
    </xdr:from>
    <xdr:to>
      <xdr:col>41</xdr:col>
      <xdr:colOff>101600</xdr:colOff>
      <xdr:row>59</xdr:row>
      <xdr:rowOff>137323</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873240" y="992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68511</xdr:rowOff>
    </xdr:from>
    <xdr:to>
      <xdr:col>45</xdr:col>
      <xdr:colOff>177800</xdr:colOff>
      <xdr:row>59</xdr:row>
      <xdr:rowOff>86523</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24040" y="9959271"/>
          <a:ext cx="789940" cy="1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48744</xdr:rowOff>
    </xdr:from>
    <xdr:to>
      <xdr:col>36</xdr:col>
      <xdr:colOff>165100</xdr:colOff>
      <xdr:row>59</xdr:row>
      <xdr:rowOff>150344</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6098540" y="993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86523</xdr:rowOff>
    </xdr:from>
    <xdr:to>
      <xdr:col>41</xdr:col>
      <xdr:colOff>50800</xdr:colOff>
      <xdr:row>59</xdr:row>
      <xdr:rowOff>99544</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6149340" y="9977283"/>
          <a:ext cx="774700" cy="1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8214575" y="1033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7444955" y="10349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6670255" y="10353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5872695" y="1038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95897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8214575" y="9651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135838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7444955" y="969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153850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6670255" y="970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166871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5872695" y="9722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E00-000021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flipV="1">
          <a:off x="4086225" y="13256896"/>
          <a:ext cx="0" cy="1274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E00-000023010000}"/>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E00-000025010000}"/>
            </a:ext>
          </a:extLst>
        </xdr:cNvPr>
        <xdr:cNvSpPr txBox="1"/>
      </xdr:nvSpPr>
      <xdr:spPr>
        <a:xfrm>
          <a:off x="4124960" y="1303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4020820" y="13256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E00-000027010000}"/>
            </a:ext>
          </a:extLst>
        </xdr:cNvPr>
        <xdr:cNvSpPr txBox="1"/>
      </xdr:nvSpPr>
      <xdr:spPr>
        <a:xfrm>
          <a:off x="4124960" y="139408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4036060" y="1396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3312160" y="139757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2514600" y="1393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17399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965200" y="13889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4036060" y="1381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92091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E00-000033010000}"/>
            </a:ext>
          </a:extLst>
        </xdr:cNvPr>
        <xdr:cNvSpPr txBox="1"/>
      </xdr:nvSpPr>
      <xdr:spPr>
        <a:xfrm>
          <a:off x="4124960" y="136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12064</xdr:rowOff>
    </xdr:from>
    <xdr:to>
      <xdr:col>20</xdr:col>
      <xdr:colOff>38100</xdr:colOff>
      <xdr:row>82</xdr:row>
      <xdr:rowOff>113664</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3312160" y="137585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62864</xdr:rowOff>
    </xdr:from>
    <xdr:to>
      <xdr:col>24</xdr:col>
      <xdr:colOff>63500</xdr:colOff>
      <xdr:row>82</xdr:row>
      <xdr:rowOff>120014</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3355340" y="13809344"/>
          <a:ext cx="7315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25400</xdr:rowOff>
    </xdr:from>
    <xdr:to>
      <xdr:col>15</xdr:col>
      <xdr:colOff>101600</xdr:colOff>
      <xdr:row>82</xdr:row>
      <xdr:rowOff>127000</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25146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62864</xdr:rowOff>
    </xdr:from>
    <xdr:to>
      <xdr:col>19</xdr:col>
      <xdr:colOff>177800</xdr:colOff>
      <xdr:row>82</xdr:row>
      <xdr:rowOff>76200</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flipV="1">
          <a:off x="2565400" y="13809344"/>
          <a:ext cx="78994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153036</xdr:rowOff>
    </xdr:from>
    <xdr:to>
      <xdr:col>10</xdr:col>
      <xdr:colOff>165100</xdr:colOff>
      <xdr:row>82</xdr:row>
      <xdr:rowOff>83186</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739900" y="13731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32386</xdr:rowOff>
    </xdr:from>
    <xdr:to>
      <xdr:col>15</xdr:col>
      <xdr:colOff>50800</xdr:colOff>
      <xdr:row>82</xdr:row>
      <xdr:rowOff>76200</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790700" y="13778866"/>
          <a:ext cx="7747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109220</xdr:rowOff>
    </xdr:from>
    <xdr:to>
      <xdr:col>6</xdr:col>
      <xdr:colOff>38100</xdr:colOff>
      <xdr:row>82</xdr:row>
      <xdr:rowOff>39370</xdr:rowOff>
    </xdr:to>
    <xdr:sp macro="" textlink="">
      <xdr:nvSpPr>
        <xdr:cNvPr id="314" name="楕円 313">
          <a:extLst>
            <a:ext uri="{FF2B5EF4-FFF2-40B4-BE49-F238E27FC236}">
              <a16:creationId xmlns:a16="http://schemas.microsoft.com/office/drawing/2014/main" id="{00000000-0008-0000-0E00-00003A010000}"/>
            </a:ext>
          </a:extLst>
        </xdr:cNvPr>
        <xdr:cNvSpPr/>
      </xdr:nvSpPr>
      <xdr:spPr>
        <a:xfrm>
          <a:off x="965200" y="13688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160020</xdr:rowOff>
    </xdr:from>
    <xdr:to>
      <xdr:col>10</xdr:col>
      <xdr:colOff>114300</xdr:colOff>
      <xdr:row>82</xdr:row>
      <xdr:rowOff>32386</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a:off x="1008380" y="13738860"/>
          <a:ext cx="78232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E00-00003C010000}"/>
            </a:ext>
          </a:extLst>
        </xdr:cNvPr>
        <xdr:cNvSpPr txBox="1"/>
      </xdr:nvSpPr>
      <xdr:spPr>
        <a:xfrm>
          <a:off x="3170564" y="1406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E00-00003D010000}"/>
            </a:ext>
          </a:extLst>
        </xdr:cNvPr>
        <xdr:cNvSpPr txBox="1"/>
      </xdr:nvSpPr>
      <xdr:spPr>
        <a:xfrm>
          <a:off x="2385704" y="1402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E00-00003E010000}"/>
            </a:ext>
          </a:extLst>
        </xdr:cNvPr>
        <xdr:cNvSpPr txBox="1"/>
      </xdr:nvSpPr>
      <xdr:spPr>
        <a:xfrm>
          <a:off x="1611004" y="1401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E00-00003F010000}"/>
            </a:ext>
          </a:extLst>
        </xdr:cNvPr>
        <xdr:cNvSpPr txBox="1"/>
      </xdr:nvSpPr>
      <xdr:spPr>
        <a:xfrm>
          <a:off x="836304" y="1397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130191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E00-000040010000}"/>
            </a:ext>
          </a:extLst>
        </xdr:cNvPr>
        <xdr:cNvSpPr txBox="1"/>
      </xdr:nvSpPr>
      <xdr:spPr>
        <a:xfrm>
          <a:off x="3170564" y="135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143527</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E00-000041010000}"/>
            </a:ext>
          </a:extLst>
        </xdr:cNvPr>
        <xdr:cNvSpPr txBox="1"/>
      </xdr:nvSpPr>
      <xdr:spPr>
        <a:xfrm>
          <a:off x="238570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99713</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E00-000042010000}"/>
            </a:ext>
          </a:extLst>
        </xdr:cNvPr>
        <xdr:cNvSpPr txBox="1"/>
      </xdr:nvSpPr>
      <xdr:spPr>
        <a:xfrm>
          <a:off x="161100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55897</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E00-000043010000}"/>
            </a:ext>
          </a:extLst>
        </xdr:cNvPr>
        <xdr:cNvSpPr txBox="1"/>
      </xdr:nvSpPr>
      <xdr:spPr>
        <a:xfrm>
          <a:off x="83630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0000000-0008-0000-0E00-000056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flipV="1">
          <a:off x="9219565" y="13146024"/>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00000000-0008-0000-0E00-000058010000}"/>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00000000-0008-0000-0E00-00005A010000}"/>
            </a:ext>
          </a:extLst>
        </xdr:cNvPr>
        <xdr:cNvSpPr txBox="1"/>
      </xdr:nvSpPr>
      <xdr:spPr>
        <a:xfrm>
          <a:off x="9258300" y="1292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9154160" y="131460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00000000-0008-0000-0E00-00005C010000}"/>
            </a:ext>
          </a:extLst>
        </xdr:cNvPr>
        <xdr:cNvSpPr txBox="1"/>
      </xdr:nvSpPr>
      <xdr:spPr>
        <a:xfrm>
          <a:off x="9258300" y="14022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9192260" y="14043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844550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670800" y="140088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87324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609854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37592</xdr:rowOff>
    </xdr:from>
    <xdr:to>
      <xdr:col>55</xdr:col>
      <xdr:colOff>50800</xdr:colOff>
      <xdr:row>83</xdr:row>
      <xdr:rowOff>139192</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9192260" y="139517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60469</xdr:rowOff>
    </xdr:from>
    <xdr:ext cx="469744" cy="259045"/>
    <xdr:sp macro="" textlink="">
      <xdr:nvSpPr>
        <xdr:cNvPr id="360" name="【公営住宅】&#10;一人当たり面積該当値テキスト">
          <a:extLst>
            <a:ext uri="{FF2B5EF4-FFF2-40B4-BE49-F238E27FC236}">
              <a16:creationId xmlns:a16="http://schemas.microsoft.com/office/drawing/2014/main" id="{00000000-0008-0000-0E00-000068010000}"/>
            </a:ext>
          </a:extLst>
        </xdr:cNvPr>
        <xdr:cNvSpPr txBox="1"/>
      </xdr:nvSpPr>
      <xdr:spPr>
        <a:xfrm>
          <a:off x="9258300" y="1380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42735</xdr:rowOff>
    </xdr:from>
    <xdr:to>
      <xdr:col>50</xdr:col>
      <xdr:colOff>165100</xdr:colOff>
      <xdr:row>83</xdr:row>
      <xdr:rowOff>144335</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8445500" y="1395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88392</xdr:rowOff>
    </xdr:from>
    <xdr:to>
      <xdr:col>55</xdr:col>
      <xdr:colOff>0</xdr:colOff>
      <xdr:row>83</xdr:row>
      <xdr:rowOff>93535</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8496300" y="14002512"/>
          <a:ext cx="7239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50736</xdr:rowOff>
    </xdr:from>
    <xdr:to>
      <xdr:col>46</xdr:col>
      <xdr:colOff>38100</xdr:colOff>
      <xdr:row>83</xdr:row>
      <xdr:rowOff>152336</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7670800" y="139648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93535</xdr:rowOff>
    </xdr:from>
    <xdr:to>
      <xdr:col>50</xdr:col>
      <xdr:colOff>114300</xdr:colOff>
      <xdr:row>83</xdr:row>
      <xdr:rowOff>101536</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7713980" y="14007655"/>
          <a:ext cx="78232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55308</xdr:rowOff>
    </xdr:from>
    <xdr:to>
      <xdr:col>41</xdr:col>
      <xdr:colOff>101600</xdr:colOff>
      <xdr:row>83</xdr:row>
      <xdr:rowOff>156908</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6873240" y="1396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101536</xdr:rowOff>
    </xdr:from>
    <xdr:to>
      <xdr:col>45</xdr:col>
      <xdr:colOff>177800</xdr:colOff>
      <xdr:row>83</xdr:row>
      <xdr:rowOff>106108</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6924040" y="14015656"/>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59310</xdr:rowOff>
    </xdr:from>
    <xdr:to>
      <xdr:col>36</xdr:col>
      <xdr:colOff>165100</xdr:colOff>
      <xdr:row>83</xdr:row>
      <xdr:rowOff>160910</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6098540" y="1397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106108</xdr:rowOff>
    </xdr:from>
    <xdr:to>
      <xdr:col>41</xdr:col>
      <xdr:colOff>50800</xdr:colOff>
      <xdr:row>83</xdr:row>
      <xdr:rowOff>110110</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6149340" y="14020228"/>
          <a:ext cx="774700" cy="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00000000-0008-0000-0E00-000071010000}"/>
            </a:ext>
          </a:extLst>
        </xdr:cNvPr>
        <xdr:cNvSpPr txBox="1"/>
      </xdr:nvSpPr>
      <xdr:spPr>
        <a:xfrm>
          <a:off x="8271587" y="1411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00000000-0008-0000-0E00-000072010000}"/>
            </a:ext>
          </a:extLst>
        </xdr:cNvPr>
        <xdr:cNvSpPr txBox="1"/>
      </xdr:nvSpPr>
      <xdr:spPr>
        <a:xfrm>
          <a:off x="7509587" y="1409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00000000-0008-0000-0E00-000073010000}"/>
            </a:ext>
          </a:extLst>
        </xdr:cNvPr>
        <xdr:cNvSpPr txBox="1"/>
      </xdr:nvSpPr>
      <xdr:spPr>
        <a:xfrm>
          <a:off x="6712027" y="1410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2" name="n_4aveValue【公営住宅】&#10;一人当たり面積">
          <a:extLst>
            <a:ext uri="{FF2B5EF4-FFF2-40B4-BE49-F238E27FC236}">
              <a16:creationId xmlns:a16="http://schemas.microsoft.com/office/drawing/2014/main" id="{00000000-0008-0000-0E00-000074010000}"/>
            </a:ext>
          </a:extLst>
        </xdr:cNvPr>
        <xdr:cNvSpPr txBox="1"/>
      </xdr:nvSpPr>
      <xdr:spPr>
        <a:xfrm>
          <a:off x="5937327" y="1411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160862</xdr:rowOff>
    </xdr:from>
    <xdr:ext cx="469744" cy="259045"/>
    <xdr:sp macro="" textlink="">
      <xdr:nvSpPr>
        <xdr:cNvPr id="373" name="n_1mainValue【公営住宅】&#10;一人当たり面積">
          <a:extLst>
            <a:ext uri="{FF2B5EF4-FFF2-40B4-BE49-F238E27FC236}">
              <a16:creationId xmlns:a16="http://schemas.microsoft.com/office/drawing/2014/main" id="{00000000-0008-0000-0E00-000075010000}"/>
            </a:ext>
          </a:extLst>
        </xdr:cNvPr>
        <xdr:cNvSpPr txBox="1"/>
      </xdr:nvSpPr>
      <xdr:spPr>
        <a:xfrm>
          <a:off x="8271587" y="1373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168863</xdr:rowOff>
    </xdr:from>
    <xdr:ext cx="469744" cy="259045"/>
    <xdr:sp macro="" textlink="">
      <xdr:nvSpPr>
        <xdr:cNvPr id="374" name="n_2mainValue【公営住宅】&#10;一人当たり面積">
          <a:extLst>
            <a:ext uri="{FF2B5EF4-FFF2-40B4-BE49-F238E27FC236}">
              <a16:creationId xmlns:a16="http://schemas.microsoft.com/office/drawing/2014/main" id="{00000000-0008-0000-0E00-000076010000}"/>
            </a:ext>
          </a:extLst>
        </xdr:cNvPr>
        <xdr:cNvSpPr txBox="1"/>
      </xdr:nvSpPr>
      <xdr:spPr>
        <a:xfrm>
          <a:off x="7509587" y="1374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1985</xdr:rowOff>
    </xdr:from>
    <xdr:ext cx="469744" cy="259045"/>
    <xdr:sp macro="" textlink="">
      <xdr:nvSpPr>
        <xdr:cNvPr id="375" name="n_3mainValue【公営住宅】&#10;一人当たり面積">
          <a:extLst>
            <a:ext uri="{FF2B5EF4-FFF2-40B4-BE49-F238E27FC236}">
              <a16:creationId xmlns:a16="http://schemas.microsoft.com/office/drawing/2014/main" id="{00000000-0008-0000-0E00-000077010000}"/>
            </a:ext>
          </a:extLst>
        </xdr:cNvPr>
        <xdr:cNvSpPr txBox="1"/>
      </xdr:nvSpPr>
      <xdr:spPr>
        <a:xfrm>
          <a:off x="6712027" y="13748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5987</xdr:rowOff>
    </xdr:from>
    <xdr:ext cx="469744" cy="259045"/>
    <xdr:sp macro="" textlink="">
      <xdr:nvSpPr>
        <xdr:cNvPr id="376" name="n_4mainValue【公営住宅】&#10;一人当たり面積">
          <a:extLst>
            <a:ext uri="{FF2B5EF4-FFF2-40B4-BE49-F238E27FC236}">
              <a16:creationId xmlns:a16="http://schemas.microsoft.com/office/drawing/2014/main" id="{00000000-0008-0000-0E00-000078010000}"/>
            </a:ext>
          </a:extLst>
        </xdr:cNvPr>
        <xdr:cNvSpPr txBox="1"/>
      </xdr:nvSpPr>
      <xdr:spPr>
        <a:xfrm>
          <a:off x="5937327" y="1375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E00-0000A0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flipV="1">
          <a:off x="14375764" y="564642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E00-0000A2010000}"/>
            </a:ext>
          </a:extLst>
        </xdr:cNvPr>
        <xdr:cNvSpPr txBox="1"/>
      </xdr:nvSpPr>
      <xdr:spPr>
        <a:xfrm>
          <a:off x="14414500" y="701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4287500" y="701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E00-0000A4010000}"/>
            </a:ext>
          </a:extLst>
        </xdr:cNvPr>
        <xdr:cNvSpPr txBox="1"/>
      </xdr:nvSpPr>
      <xdr:spPr>
        <a:xfrm>
          <a:off x="144145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4287500" y="564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E00-0000A6010000}"/>
            </a:ext>
          </a:extLst>
        </xdr:cNvPr>
        <xdr:cNvSpPr txBox="1"/>
      </xdr:nvSpPr>
      <xdr:spPr>
        <a:xfrm>
          <a:off x="144145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357884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28041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2029440" y="6243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1231880" y="621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25400</xdr:rowOff>
    </xdr:from>
    <xdr:to>
      <xdr:col>85</xdr:col>
      <xdr:colOff>177800</xdr:colOff>
      <xdr:row>40</xdr:row>
      <xdr:rowOff>127000</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4325600" y="67310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3827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E00-0000B2010000}"/>
            </a:ext>
          </a:extLst>
        </xdr:cNvPr>
        <xdr:cNvSpPr txBox="1"/>
      </xdr:nvSpPr>
      <xdr:spPr>
        <a:xfrm>
          <a:off x="14414500"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10160</xdr:rowOff>
    </xdr:from>
    <xdr:to>
      <xdr:col>81</xdr:col>
      <xdr:colOff>101600</xdr:colOff>
      <xdr:row>40</xdr:row>
      <xdr:rowOff>111760</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357884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60960</xdr:rowOff>
    </xdr:from>
    <xdr:to>
      <xdr:col>85</xdr:col>
      <xdr:colOff>127000</xdr:colOff>
      <xdr:row>40</xdr:row>
      <xdr:rowOff>76200</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3629640" y="6766560"/>
          <a:ext cx="7467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164465</xdr:rowOff>
    </xdr:from>
    <xdr:to>
      <xdr:col>76</xdr:col>
      <xdr:colOff>165100</xdr:colOff>
      <xdr:row>40</xdr:row>
      <xdr:rowOff>94615</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2804140" y="6702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43815</xdr:rowOff>
    </xdr:from>
    <xdr:to>
      <xdr:col>81</xdr:col>
      <xdr:colOff>50800</xdr:colOff>
      <xdr:row>40</xdr:row>
      <xdr:rowOff>60960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2854940" y="6749415"/>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135890</xdr:rowOff>
    </xdr:from>
    <xdr:to>
      <xdr:col>72</xdr:col>
      <xdr:colOff>38100</xdr:colOff>
      <xdr:row>40</xdr:row>
      <xdr:rowOff>66040</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2029440" y="6673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15240</xdr:rowOff>
    </xdr:from>
    <xdr:to>
      <xdr:col>76</xdr:col>
      <xdr:colOff>114300</xdr:colOff>
      <xdr:row>40</xdr:row>
      <xdr:rowOff>43815</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2072620" y="672084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109220</xdr:rowOff>
    </xdr:from>
    <xdr:to>
      <xdr:col>67</xdr:col>
      <xdr:colOff>101600</xdr:colOff>
      <xdr:row>40</xdr:row>
      <xdr:rowOff>39370</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1231880" y="6647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160020</xdr:rowOff>
    </xdr:from>
    <xdr:to>
      <xdr:col>71</xdr:col>
      <xdr:colOff>177800</xdr:colOff>
      <xdr:row>40</xdr:row>
      <xdr:rowOff>15240</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1282680" y="669798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34372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2675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19005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110298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102887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437244" y="680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85742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7524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57167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19005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30497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110298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E00-0000D7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flipV="1">
          <a:off x="19509104" y="5576316"/>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E00-0000D9010000}"/>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E00-0000DB010000}"/>
            </a:ext>
          </a:extLst>
        </xdr:cNvPr>
        <xdr:cNvSpPr txBox="1"/>
      </xdr:nvSpPr>
      <xdr:spPr>
        <a:xfrm>
          <a:off x="19547840" y="535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19443700" y="557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E00-0000DD010000}"/>
            </a:ext>
          </a:extLst>
        </xdr:cNvPr>
        <xdr:cNvSpPr txBox="1"/>
      </xdr:nvSpPr>
      <xdr:spPr>
        <a:xfrm>
          <a:off x="19547840" y="6301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19458940" y="644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8735040" y="645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793748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6388080" y="6480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7112</xdr:rowOff>
    </xdr:from>
    <xdr:to>
      <xdr:col>116</xdr:col>
      <xdr:colOff>114300</xdr:colOff>
      <xdr:row>39</xdr:row>
      <xdr:rowOff>108712</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1945894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156989</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E00-0000E9010000}"/>
            </a:ext>
          </a:extLst>
        </xdr:cNvPr>
        <xdr:cNvSpPr txBox="1"/>
      </xdr:nvSpPr>
      <xdr:spPr>
        <a:xfrm>
          <a:off x="19547840" y="652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13970</xdr:rowOff>
    </xdr:from>
    <xdr:to>
      <xdr:col>112</xdr:col>
      <xdr:colOff>38100</xdr:colOff>
      <xdr:row>39</xdr:row>
      <xdr:rowOff>115570</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18735040" y="65519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57912</xdr:rowOff>
    </xdr:from>
    <xdr:to>
      <xdr:col>116</xdr:col>
      <xdr:colOff>63500</xdr:colOff>
      <xdr:row>39</xdr:row>
      <xdr:rowOff>64770</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18778220" y="6595872"/>
          <a:ext cx="7315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23114</xdr:rowOff>
    </xdr:from>
    <xdr:to>
      <xdr:col>107</xdr:col>
      <xdr:colOff>101600</xdr:colOff>
      <xdr:row>39</xdr:row>
      <xdr:rowOff>124714</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793748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64770</xdr:rowOff>
    </xdr:from>
    <xdr:to>
      <xdr:col>111</xdr:col>
      <xdr:colOff>177800</xdr:colOff>
      <xdr:row>39</xdr:row>
      <xdr:rowOff>73914</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17988280" y="6602730"/>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75692</xdr:rowOff>
    </xdr:from>
    <xdr:to>
      <xdr:col>102</xdr:col>
      <xdr:colOff>165100</xdr:colOff>
      <xdr:row>39</xdr:row>
      <xdr:rowOff>5842</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7162780" y="64460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126492</xdr:rowOff>
    </xdr:from>
    <xdr:to>
      <xdr:col>107</xdr:col>
      <xdr:colOff>50800</xdr:colOff>
      <xdr:row>39</xdr:row>
      <xdr:rowOff>73914</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a:off x="17213580" y="6496812"/>
          <a:ext cx="774700" cy="1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160274</xdr:rowOff>
    </xdr:from>
    <xdr:to>
      <xdr:col>98</xdr:col>
      <xdr:colOff>38100</xdr:colOff>
      <xdr:row>38</xdr:row>
      <xdr:rowOff>90424</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6388080" y="63629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39624</xdr:rowOff>
    </xdr:from>
    <xdr:to>
      <xdr:col>102</xdr:col>
      <xdr:colOff>114300</xdr:colOff>
      <xdr:row>38</xdr:row>
      <xdr:rowOff>126492</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16431260" y="6409944"/>
          <a:ext cx="78232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8561127" y="623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7776267" y="625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700156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6226867" y="656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106697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8561127"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115841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7776267" y="665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22369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7001567" y="622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106951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6226867" y="614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4375764" y="9443357"/>
          <a:ext cx="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4414500" y="1086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4287500" y="1085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4414500" y="9222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4287500" y="94433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4414500" y="10016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4325600" y="101610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2029440" y="10095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123188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146776</xdr:rowOff>
    </xdr:from>
    <xdr:to>
      <xdr:col>85</xdr:col>
      <xdr:colOff>177800</xdr:colOff>
      <xdr:row>62</xdr:row>
      <xdr:rowOff>76926</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4325600" y="103728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125203</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4414500" y="10351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97790</xdr:rowOff>
    </xdr:from>
    <xdr:to>
      <xdr:col>81</xdr:col>
      <xdr:colOff>101600</xdr:colOff>
      <xdr:row>62</xdr:row>
      <xdr:rowOff>27940</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3578840" y="10323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148590</xdr:rowOff>
    </xdr:from>
    <xdr:to>
      <xdr:col>85</xdr:col>
      <xdr:colOff>127000</xdr:colOff>
      <xdr:row>62</xdr:row>
      <xdr:rowOff>26126</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3629640" y="10374630"/>
          <a:ext cx="74676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55335</xdr:rowOff>
    </xdr:from>
    <xdr:to>
      <xdr:col>76</xdr:col>
      <xdr:colOff>165100</xdr:colOff>
      <xdr:row>61</xdr:row>
      <xdr:rowOff>156935</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2804140" y="1028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106135</xdr:rowOff>
    </xdr:from>
    <xdr:to>
      <xdr:col>81</xdr:col>
      <xdr:colOff>50800</xdr:colOff>
      <xdr:row>61</xdr:row>
      <xdr:rowOff>148590</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2854940" y="10332175"/>
          <a:ext cx="7747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xdr:rowOff>
    </xdr:from>
    <xdr:to>
      <xdr:col>72</xdr:col>
      <xdr:colOff>38100</xdr:colOff>
      <xdr:row>61</xdr:row>
      <xdr:rowOff>107950</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2029440" y="10232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106135</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2072620" y="10283190"/>
          <a:ext cx="78232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39007</xdr:rowOff>
    </xdr:from>
    <xdr:to>
      <xdr:col>67</xdr:col>
      <xdr:colOff>101600</xdr:colOff>
      <xdr:row>61</xdr:row>
      <xdr:rowOff>140607</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123188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57150</xdr:rowOff>
    </xdr:from>
    <xdr:to>
      <xdr:col>71</xdr:col>
      <xdr:colOff>177800</xdr:colOff>
      <xdr:row>61</xdr:row>
      <xdr:rowOff>89807</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flipV="1">
          <a:off x="11282680" y="10283190"/>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3437244" y="994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2675244" y="990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1900544" y="987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110298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19067</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34372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148062</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2675244" y="10374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99077</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19005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131734</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1102984" y="1035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00000000-0008-0000-0E00-000049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flipV="1">
          <a:off x="19509104" y="9339072"/>
          <a:ext cx="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00000000-0008-0000-0E00-00004B020000}"/>
            </a:ext>
          </a:extLst>
        </xdr:cNvPr>
        <xdr:cNvSpPr txBox="1"/>
      </xdr:nvSpPr>
      <xdr:spPr>
        <a:xfrm>
          <a:off x="19547840" y="1060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a:off x="19443700" y="10602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00000000-0008-0000-0E00-00004D020000}"/>
            </a:ext>
          </a:extLst>
        </xdr:cNvPr>
        <xdr:cNvSpPr txBox="1"/>
      </xdr:nvSpPr>
      <xdr:spPr>
        <a:xfrm>
          <a:off x="19547840" y="911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19443700" y="9339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591" name="【学校施設】&#10;一人当たり面積平均値テキスト">
          <a:extLst>
            <a:ext uri="{FF2B5EF4-FFF2-40B4-BE49-F238E27FC236}">
              <a16:creationId xmlns:a16="http://schemas.microsoft.com/office/drawing/2014/main" id="{00000000-0008-0000-0E00-00004F020000}"/>
            </a:ext>
          </a:extLst>
        </xdr:cNvPr>
        <xdr:cNvSpPr txBox="1"/>
      </xdr:nvSpPr>
      <xdr:spPr>
        <a:xfrm>
          <a:off x="19547840" y="101277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00000000-0008-0000-0E00-000050020000}"/>
            </a:ext>
          </a:extLst>
        </xdr:cNvPr>
        <xdr:cNvSpPr/>
      </xdr:nvSpPr>
      <xdr:spPr>
        <a:xfrm>
          <a:off x="19458940" y="101493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00000000-0008-0000-0E00-000051020000}"/>
            </a:ext>
          </a:extLst>
        </xdr:cNvPr>
        <xdr:cNvSpPr/>
      </xdr:nvSpPr>
      <xdr:spPr>
        <a:xfrm>
          <a:off x="18735040" y="10152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00000000-0008-0000-0E00-000052020000}"/>
            </a:ext>
          </a:extLst>
        </xdr:cNvPr>
        <xdr:cNvSpPr/>
      </xdr:nvSpPr>
      <xdr:spPr>
        <a:xfrm>
          <a:off x="17937480" y="10169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17162780" y="101710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16388080" y="10193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E00-000055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E00-000056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67501</xdr:rowOff>
    </xdr:from>
    <xdr:to>
      <xdr:col>116</xdr:col>
      <xdr:colOff>114300</xdr:colOff>
      <xdr:row>59</xdr:row>
      <xdr:rowOff>169101</xdr:rowOff>
    </xdr:to>
    <xdr:sp macro="" textlink="">
      <xdr:nvSpPr>
        <xdr:cNvPr id="602" name="楕円 601">
          <a:extLst>
            <a:ext uri="{FF2B5EF4-FFF2-40B4-BE49-F238E27FC236}">
              <a16:creationId xmlns:a16="http://schemas.microsoft.com/office/drawing/2014/main" id="{00000000-0008-0000-0E00-00005A020000}"/>
            </a:ext>
          </a:extLst>
        </xdr:cNvPr>
        <xdr:cNvSpPr/>
      </xdr:nvSpPr>
      <xdr:spPr>
        <a:xfrm>
          <a:off x="19458940" y="995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90378</xdr:rowOff>
    </xdr:from>
    <xdr:ext cx="469744" cy="259045"/>
    <xdr:sp macro="" textlink="">
      <xdr:nvSpPr>
        <xdr:cNvPr id="603" name="【学校施設】&#10;一人当たり面積該当値テキスト">
          <a:extLst>
            <a:ext uri="{FF2B5EF4-FFF2-40B4-BE49-F238E27FC236}">
              <a16:creationId xmlns:a16="http://schemas.microsoft.com/office/drawing/2014/main" id="{00000000-0008-0000-0E00-00005B020000}"/>
            </a:ext>
          </a:extLst>
        </xdr:cNvPr>
        <xdr:cNvSpPr txBox="1"/>
      </xdr:nvSpPr>
      <xdr:spPr>
        <a:xfrm>
          <a:off x="19547840" y="9813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86360</xdr:rowOff>
    </xdr:from>
    <xdr:to>
      <xdr:col>112</xdr:col>
      <xdr:colOff>38100</xdr:colOff>
      <xdr:row>60</xdr:row>
      <xdr:rowOff>16510</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18735040" y="99771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118301</xdr:rowOff>
    </xdr:from>
    <xdr:to>
      <xdr:col>116</xdr:col>
      <xdr:colOff>63500</xdr:colOff>
      <xdr:row>59</xdr:row>
      <xdr:rowOff>137160</xdr:rowOff>
    </xdr:to>
    <xdr:cxnSp macro="">
      <xdr:nvCxnSpPr>
        <xdr:cNvPr id="605" name="直線コネクタ 604">
          <a:extLst>
            <a:ext uri="{FF2B5EF4-FFF2-40B4-BE49-F238E27FC236}">
              <a16:creationId xmlns:a16="http://schemas.microsoft.com/office/drawing/2014/main" id="{00000000-0008-0000-0E00-00005D020000}"/>
            </a:ext>
          </a:extLst>
        </xdr:cNvPr>
        <xdr:cNvCxnSpPr/>
      </xdr:nvCxnSpPr>
      <xdr:spPr>
        <a:xfrm flipV="1">
          <a:off x="18778220" y="10009061"/>
          <a:ext cx="73152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112649</xdr:rowOff>
    </xdr:from>
    <xdr:to>
      <xdr:col>107</xdr:col>
      <xdr:colOff>101600</xdr:colOff>
      <xdr:row>60</xdr:row>
      <xdr:rowOff>42799</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17937480" y="10003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137160</xdr:rowOff>
    </xdr:from>
    <xdr:to>
      <xdr:col>111</xdr:col>
      <xdr:colOff>177800</xdr:colOff>
      <xdr:row>59</xdr:row>
      <xdr:rowOff>163449</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flipV="1">
          <a:off x="17988280" y="10027920"/>
          <a:ext cx="78994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136081</xdr:rowOff>
    </xdr:from>
    <xdr:to>
      <xdr:col>102</xdr:col>
      <xdr:colOff>165100</xdr:colOff>
      <xdr:row>60</xdr:row>
      <xdr:rowOff>66231</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17162780" y="10026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163449</xdr:rowOff>
    </xdr:from>
    <xdr:to>
      <xdr:col>107</xdr:col>
      <xdr:colOff>50800</xdr:colOff>
      <xdr:row>60</xdr:row>
      <xdr:rowOff>15431</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17213580" y="10054209"/>
          <a:ext cx="7747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154940</xdr:rowOff>
    </xdr:from>
    <xdr:to>
      <xdr:col>98</xdr:col>
      <xdr:colOff>38100</xdr:colOff>
      <xdr:row>60</xdr:row>
      <xdr:rowOff>85090</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16388080" y="10045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15431</xdr:rowOff>
    </xdr:from>
    <xdr:to>
      <xdr:col>102</xdr:col>
      <xdr:colOff>114300</xdr:colOff>
      <xdr:row>60</xdr:row>
      <xdr:rowOff>34290</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16431260" y="10073831"/>
          <a:ext cx="78232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612" name="n_1aveValue【学校施設】&#10;一人当たり面積">
          <a:extLst>
            <a:ext uri="{FF2B5EF4-FFF2-40B4-BE49-F238E27FC236}">
              <a16:creationId xmlns:a16="http://schemas.microsoft.com/office/drawing/2014/main" id="{00000000-0008-0000-0E00-000064020000}"/>
            </a:ext>
          </a:extLst>
        </xdr:cNvPr>
        <xdr:cNvSpPr txBox="1"/>
      </xdr:nvSpPr>
      <xdr:spPr>
        <a:xfrm>
          <a:off x="18561127" y="1024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613" name="n_2aveValue【学校施設】&#10;一人当たり面積">
          <a:extLst>
            <a:ext uri="{FF2B5EF4-FFF2-40B4-BE49-F238E27FC236}">
              <a16:creationId xmlns:a16="http://schemas.microsoft.com/office/drawing/2014/main" id="{00000000-0008-0000-0E00-000065020000}"/>
            </a:ext>
          </a:extLst>
        </xdr:cNvPr>
        <xdr:cNvSpPr txBox="1"/>
      </xdr:nvSpPr>
      <xdr:spPr>
        <a:xfrm>
          <a:off x="17776267" y="1025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614" name="n_3aveValue【学校施設】&#10;一人当たり面積">
          <a:extLst>
            <a:ext uri="{FF2B5EF4-FFF2-40B4-BE49-F238E27FC236}">
              <a16:creationId xmlns:a16="http://schemas.microsoft.com/office/drawing/2014/main" id="{00000000-0008-0000-0E00-000066020000}"/>
            </a:ext>
          </a:extLst>
        </xdr:cNvPr>
        <xdr:cNvSpPr txBox="1"/>
      </xdr:nvSpPr>
      <xdr:spPr>
        <a:xfrm>
          <a:off x="17001567" y="1025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615" name="n_4aveValue【学校施設】&#10;一人当たり面積">
          <a:extLst>
            <a:ext uri="{FF2B5EF4-FFF2-40B4-BE49-F238E27FC236}">
              <a16:creationId xmlns:a16="http://schemas.microsoft.com/office/drawing/2014/main" id="{00000000-0008-0000-0E00-000067020000}"/>
            </a:ext>
          </a:extLst>
        </xdr:cNvPr>
        <xdr:cNvSpPr txBox="1"/>
      </xdr:nvSpPr>
      <xdr:spPr>
        <a:xfrm>
          <a:off x="16226867" y="10282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33037</xdr:rowOff>
    </xdr:from>
    <xdr:ext cx="469744" cy="259045"/>
    <xdr:sp macro="" textlink="">
      <xdr:nvSpPr>
        <xdr:cNvPr id="616" name="n_1mainValue【学校施設】&#10;一人当たり面積">
          <a:extLst>
            <a:ext uri="{FF2B5EF4-FFF2-40B4-BE49-F238E27FC236}">
              <a16:creationId xmlns:a16="http://schemas.microsoft.com/office/drawing/2014/main" id="{00000000-0008-0000-0E00-000068020000}"/>
            </a:ext>
          </a:extLst>
        </xdr:cNvPr>
        <xdr:cNvSpPr txBox="1"/>
      </xdr:nvSpPr>
      <xdr:spPr>
        <a:xfrm>
          <a:off x="18561127" y="975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59326</xdr:rowOff>
    </xdr:from>
    <xdr:ext cx="469744" cy="259045"/>
    <xdr:sp macro="" textlink="">
      <xdr:nvSpPr>
        <xdr:cNvPr id="617" name="n_2mainValue【学校施設】&#10;一人当たり面積">
          <a:extLst>
            <a:ext uri="{FF2B5EF4-FFF2-40B4-BE49-F238E27FC236}">
              <a16:creationId xmlns:a16="http://schemas.microsoft.com/office/drawing/2014/main" id="{00000000-0008-0000-0E00-000069020000}"/>
            </a:ext>
          </a:extLst>
        </xdr:cNvPr>
        <xdr:cNvSpPr txBox="1"/>
      </xdr:nvSpPr>
      <xdr:spPr>
        <a:xfrm>
          <a:off x="17776267" y="978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82758</xdr:rowOff>
    </xdr:from>
    <xdr:ext cx="469744" cy="259045"/>
    <xdr:sp macro="" textlink="">
      <xdr:nvSpPr>
        <xdr:cNvPr id="618" name="n_3mainValue【学校施設】&#10;一人当たり面積">
          <a:extLst>
            <a:ext uri="{FF2B5EF4-FFF2-40B4-BE49-F238E27FC236}">
              <a16:creationId xmlns:a16="http://schemas.microsoft.com/office/drawing/2014/main" id="{00000000-0008-0000-0E00-00006A020000}"/>
            </a:ext>
          </a:extLst>
        </xdr:cNvPr>
        <xdr:cNvSpPr txBox="1"/>
      </xdr:nvSpPr>
      <xdr:spPr>
        <a:xfrm>
          <a:off x="17001567" y="980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101617</xdr:rowOff>
    </xdr:from>
    <xdr:ext cx="469744" cy="259045"/>
    <xdr:sp macro="" textlink="">
      <xdr:nvSpPr>
        <xdr:cNvPr id="619" name="n_4mainValue【学校施設】&#10;一人当たり面積">
          <a:extLst>
            <a:ext uri="{FF2B5EF4-FFF2-40B4-BE49-F238E27FC236}">
              <a16:creationId xmlns:a16="http://schemas.microsoft.com/office/drawing/2014/main" id="{00000000-0008-0000-0E00-00006B020000}"/>
            </a:ext>
          </a:extLst>
        </xdr:cNvPr>
        <xdr:cNvSpPr txBox="1"/>
      </xdr:nvSpPr>
      <xdr:spPr>
        <a:xfrm>
          <a:off x="16226867" y="982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00000000-0008-0000-0E00-000094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flipV="1">
          <a:off x="14375764" y="1680264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2" name="【公民館】&#10;有形固定資産減価償却率最小値テキスト">
          <a:extLst>
            <a:ext uri="{FF2B5EF4-FFF2-40B4-BE49-F238E27FC236}">
              <a16:creationId xmlns:a16="http://schemas.microsoft.com/office/drawing/2014/main" id="{00000000-0008-0000-0E00-00009602000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664" name="【公民館】&#10;有形固定資産減価償却率最大値テキスト">
          <a:extLst>
            <a:ext uri="{FF2B5EF4-FFF2-40B4-BE49-F238E27FC236}">
              <a16:creationId xmlns:a16="http://schemas.microsoft.com/office/drawing/2014/main" id="{00000000-0008-0000-0E00-000098020000}"/>
            </a:ext>
          </a:extLst>
        </xdr:cNvPr>
        <xdr:cNvSpPr txBox="1"/>
      </xdr:nvSpPr>
      <xdr:spPr>
        <a:xfrm>
          <a:off x="14414500" y="165854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4287500" y="16802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82204</xdr:rowOff>
    </xdr:from>
    <xdr:ext cx="405111" cy="259045"/>
    <xdr:sp macro="" textlink="">
      <xdr:nvSpPr>
        <xdr:cNvPr id="666" name="【公民館】&#10;有形固定資産減価償却率平均値テキスト">
          <a:extLst>
            <a:ext uri="{FF2B5EF4-FFF2-40B4-BE49-F238E27FC236}">
              <a16:creationId xmlns:a16="http://schemas.microsoft.com/office/drawing/2014/main" id="{00000000-0008-0000-0E00-00009A020000}"/>
            </a:ext>
          </a:extLst>
        </xdr:cNvPr>
        <xdr:cNvSpPr txBox="1"/>
      </xdr:nvSpPr>
      <xdr:spPr>
        <a:xfrm>
          <a:off x="14414500" y="176844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667" name="フローチャート: 判断 666">
          <a:extLst>
            <a:ext uri="{FF2B5EF4-FFF2-40B4-BE49-F238E27FC236}">
              <a16:creationId xmlns:a16="http://schemas.microsoft.com/office/drawing/2014/main" id="{00000000-0008-0000-0E00-00009B020000}"/>
            </a:ext>
          </a:extLst>
        </xdr:cNvPr>
        <xdr:cNvSpPr/>
      </xdr:nvSpPr>
      <xdr:spPr>
        <a:xfrm>
          <a:off x="14325600" y="177059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668" name="フローチャート: 判断 667">
          <a:extLst>
            <a:ext uri="{FF2B5EF4-FFF2-40B4-BE49-F238E27FC236}">
              <a16:creationId xmlns:a16="http://schemas.microsoft.com/office/drawing/2014/main" id="{00000000-0008-0000-0E00-00009C020000}"/>
            </a:ext>
          </a:extLst>
        </xdr:cNvPr>
        <xdr:cNvSpPr/>
      </xdr:nvSpPr>
      <xdr:spPr>
        <a:xfrm>
          <a:off x="13578840" y="176896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669" name="フローチャート: 判断 668">
          <a:extLst>
            <a:ext uri="{FF2B5EF4-FFF2-40B4-BE49-F238E27FC236}">
              <a16:creationId xmlns:a16="http://schemas.microsoft.com/office/drawing/2014/main" id="{00000000-0008-0000-0E00-00009D020000}"/>
            </a:ext>
          </a:extLst>
        </xdr:cNvPr>
        <xdr:cNvSpPr/>
      </xdr:nvSpPr>
      <xdr:spPr>
        <a:xfrm>
          <a:off x="12804140" y="17701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670" name="フローチャート: 判断 669">
          <a:extLst>
            <a:ext uri="{FF2B5EF4-FFF2-40B4-BE49-F238E27FC236}">
              <a16:creationId xmlns:a16="http://schemas.microsoft.com/office/drawing/2014/main" id="{00000000-0008-0000-0E00-00009E020000}"/>
            </a:ext>
          </a:extLst>
        </xdr:cNvPr>
        <xdr:cNvSpPr/>
      </xdr:nvSpPr>
      <xdr:spPr>
        <a:xfrm>
          <a:off x="12029440" y="17686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671" name="フローチャート: 判断 670">
          <a:extLst>
            <a:ext uri="{FF2B5EF4-FFF2-40B4-BE49-F238E27FC236}">
              <a16:creationId xmlns:a16="http://schemas.microsoft.com/office/drawing/2014/main" id="{00000000-0008-0000-0E00-00009F020000}"/>
            </a:ext>
          </a:extLst>
        </xdr:cNvPr>
        <xdr:cNvSpPr/>
      </xdr:nvSpPr>
      <xdr:spPr>
        <a:xfrm>
          <a:off x="1123188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0000000-0008-0000-0E00-0000A1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106</xdr:row>
      <xdr:rowOff>90714</xdr:rowOff>
    </xdr:from>
    <xdr:to>
      <xdr:col>72</xdr:col>
      <xdr:colOff>38100</xdr:colOff>
      <xdr:row>107</xdr:row>
      <xdr:rowOff>20864</xdr:rowOff>
    </xdr:to>
    <xdr:sp macro="" textlink="">
      <xdr:nvSpPr>
        <xdr:cNvPr id="677" name="楕円 676">
          <a:extLst>
            <a:ext uri="{FF2B5EF4-FFF2-40B4-BE49-F238E27FC236}">
              <a16:creationId xmlns:a16="http://schemas.microsoft.com/office/drawing/2014/main" id="{00000000-0008-0000-0E00-0000A5020000}"/>
            </a:ext>
          </a:extLst>
        </xdr:cNvPr>
        <xdr:cNvSpPr/>
      </xdr:nvSpPr>
      <xdr:spPr>
        <a:xfrm>
          <a:off x="12029440" y="178605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58057</xdr:rowOff>
    </xdr:from>
    <xdr:to>
      <xdr:col>67</xdr:col>
      <xdr:colOff>101600</xdr:colOff>
      <xdr:row>106</xdr:row>
      <xdr:rowOff>159657</xdr:rowOff>
    </xdr:to>
    <xdr:sp macro="" textlink="">
      <xdr:nvSpPr>
        <xdr:cNvPr id="678" name="楕円 677">
          <a:extLst>
            <a:ext uri="{FF2B5EF4-FFF2-40B4-BE49-F238E27FC236}">
              <a16:creationId xmlns:a16="http://schemas.microsoft.com/office/drawing/2014/main" id="{00000000-0008-0000-0E00-0000A6020000}"/>
            </a:ext>
          </a:extLst>
        </xdr:cNvPr>
        <xdr:cNvSpPr/>
      </xdr:nvSpPr>
      <xdr:spPr>
        <a:xfrm>
          <a:off x="11231880" y="1782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108857</xdr:rowOff>
    </xdr:from>
    <xdr:to>
      <xdr:col>71</xdr:col>
      <xdr:colOff>177800</xdr:colOff>
      <xdr:row>106</xdr:row>
      <xdr:rowOff>141514</xdr:rowOff>
    </xdr:to>
    <xdr:cxnSp macro="">
      <xdr:nvCxnSpPr>
        <xdr:cNvPr id="679" name="直線コネクタ 678">
          <a:extLst>
            <a:ext uri="{FF2B5EF4-FFF2-40B4-BE49-F238E27FC236}">
              <a16:creationId xmlns:a16="http://schemas.microsoft.com/office/drawing/2014/main" id="{00000000-0008-0000-0E00-0000A7020000}"/>
            </a:ext>
          </a:extLst>
        </xdr:cNvPr>
        <xdr:cNvCxnSpPr/>
      </xdr:nvCxnSpPr>
      <xdr:spPr>
        <a:xfrm>
          <a:off x="11282680" y="17878697"/>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680" name="n_1aveValue【公民館】&#10;有形固定資産減価償却率">
          <a:extLst>
            <a:ext uri="{FF2B5EF4-FFF2-40B4-BE49-F238E27FC236}">
              <a16:creationId xmlns:a16="http://schemas.microsoft.com/office/drawing/2014/main" id="{00000000-0008-0000-0E00-0000A8020000}"/>
            </a:ext>
          </a:extLst>
        </xdr:cNvPr>
        <xdr:cNvSpPr txBox="1"/>
      </xdr:nvSpPr>
      <xdr:spPr>
        <a:xfrm>
          <a:off x="13437244" y="17468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681" name="n_2aveValue【公民館】&#10;有形固定資産減価償却率">
          <a:extLst>
            <a:ext uri="{FF2B5EF4-FFF2-40B4-BE49-F238E27FC236}">
              <a16:creationId xmlns:a16="http://schemas.microsoft.com/office/drawing/2014/main" id="{00000000-0008-0000-0E00-0000A9020000}"/>
            </a:ext>
          </a:extLst>
        </xdr:cNvPr>
        <xdr:cNvSpPr txBox="1"/>
      </xdr:nvSpPr>
      <xdr:spPr>
        <a:xfrm>
          <a:off x="12675244" y="1748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682" name="n_3aveValue【公民館】&#10;有形固定資産減価償却率">
          <a:extLst>
            <a:ext uri="{FF2B5EF4-FFF2-40B4-BE49-F238E27FC236}">
              <a16:creationId xmlns:a16="http://schemas.microsoft.com/office/drawing/2014/main" id="{00000000-0008-0000-0E00-0000AA020000}"/>
            </a:ext>
          </a:extLst>
        </xdr:cNvPr>
        <xdr:cNvSpPr txBox="1"/>
      </xdr:nvSpPr>
      <xdr:spPr>
        <a:xfrm>
          <a:off x="11900544" y="1746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683" name="n_4aveValue【公民館】&#10;有形固定資産減価償却率">
          <a:extLst>
            <a:ext uri="{FF2B5EF4-FFF2-40B4-BE49-F238E27FC236}">
              <a16:creationId xmlns:a16="http://schemas.microsoft.com/office/drawing/2014/main" id="{00000000-0008-0000-0E00-0000AB020000}"/>
            </a:ext>
          </a:extLst>
        </xdr:cNvPr>
        <xdr:cNvSpPr txBox="1"/>
      </xdr:nvSpPr>
      <xdr:spPr>
        <a:xfrm>
          <a:off x="11102984" y="1743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11991</xdr:rowOff>
    </xdr:from>
    <xdr:ext cx="405111" cy="259045"/>
    <xdr:sp macro="" textlink="">
      <xdr:nvSpPr>
        <xdr:cNvPr id="684" name="n_3mainValue【公民館】&#10;有形固定資産減価償却率">
          <a:extLst>
            <a:ext uri="{FF2B5EF4-FFF2-40B4-BE49-F238E27FC236}">
              <a16:creationId xmlns:a16="http://schemas.microsoft.com/office/drawing/2014/main" id="{00000000-0008-0000-0E00-0000AC020000}"/>
            </a:ext>
          </a:extLst>
        </xdr:cNvPr>
        <xdr:cNvSpPr txBox="1"/>
      </xdr:nvSpPr>
      <xdr:spPr>
        <a:xfrm>
          <a:off x="11900544" y="1794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150784</xdr:rowOff>
    </xdr:from>
    <xdr:ext cx="405111" cy="259045"/>
    <xdr:sp macro="" textlink="">
      <xdr:nvSpPr>
        <xdr:cNvPr id="685" name="n_4mainValue【公民館】&#10;有形固定資産減価償却率">
          <a:extLst>
            <a:ext uri="{FF2B5EF4-FFF2-40B4-BE49-F238E27FC236}">
              <a16:creationId xmlns:a16="http://schemas.microsoft.com/office/drawing/2014/main" id="{00000000-0008-0000-0E00-0000AD020000}"/>
            </a:ext>
          </a:extLst>
        </xdr:cNvPr>
        <xdr:cNvSpPr txBox="1"/>
      </xdr:nvSpPr>
      <xdr:spPr>
        <a:xfrm>
          <a:off x="11102984" y="17920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6" name="【公民館】&#10;一人当たり面積グラフ枠">
          <a:extLst>
            <a:ext uri="{FF2B5EF4-FFF2-40B4-BE49-F238E27FC236}">
              <a16:creationId xmlns:a16="http://schemas.microsoft.com/office/drawing/2014/main" id="{00000000-0008-0000-0E00-0000C2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flipV="1">
          <a:off x="19509104" y="16869918"/>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08" name="【公民館】&#10;一人当たり面積最小値テキスト">
          <a:extLst>
            <a:ext uri="{FF2B5EF4-FFF2-40B4-BE49-F238E27FC236}">
              <a16:creationId xmlns:a16="http://schemas.microsoft.com/office/drawing/2014/main" id="{00000000-0008-0000-0E00-0000C4020000}"/>
            </a:ext>
          </a:extLst>
        </xdr:cNvPr>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710" name="【公民館】&#10;一人当たり面積最大値テキスト">
          <a:extLst>
            <a:ext uri="{FF2B5EF4-FFF2-40B4-BE49-F238E27FC236}">
              <a16:creationId xmlns:a16="http://schemas.microsoft.com/office/drawing/2014/main" id="{00000000-0008-0000-0E00-0000C6020000}"/>
            </a:ext>
          </a:extLst>
        </xdr:cNvPr>
        <xdr:cNvSpPr txBox="1"/>
      </xdr:nvSpPr>
      <xdr:spPr>
        <a:xfrm>
          <a:off x="19547840" y="1664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712" name="【公民館】&#10;一人当たり面積平均値テキスト">
          <a:extLst>
            <a:ext uri="{FF2B5EF4-FFF2-40B4-BE49-F238E27FC236}">
              <a16:creationId xmlns:a16="http://schemas.microsoft.com/office/drawing/2014/main" id="{00000000-0008-0000-0E00-0000C8020000}"/>
            </a:ext>
          </a:extLst>
        </xdr:cNvPr>
        <xdr:cNvSpPr txBox="1"/>
      </xdr:nvSpPr>
      <xdr:spPr>
        <a:xfrm>
          <a:off x="19547840" y="17731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1945894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1873504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793748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1716278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717" name="フローチャート: 判断 716">
          <a:extLst>
            <a:ext uri="{FF2B5EF4-FFF2-40B4-BE49-F238E27FC236}">
              <a16:creationId xmlns:a16="http://schemas.microsoft.com/office/drawing/2014/main" id="{00000000-0008-0000-0E00-0000CD020000}"/>
            </a:ext>
          </a:extLst>
        </xdr:cNvPr>
        <xdr:cNvSpPr/>
      </xdr:nvSpPr>
      <xdr:spPr>
        <a:xfrm>
          <a:off x="16388080" y="17755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103</xdr:row>
      <xdr:rowOff>45974</xdr:rowOff>
    </xdr:from>
    <xdr:to>
      <xdr:col>102</xdr:col>
      <xdr:colOff>165100</xdr:colOff>
      <xdr:row>103</xdr:row>
      <xdr:rowOff>147574</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17162780" y="1731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59689</xdr:rowOff>
    </xdr:from>
    <xdr:to>
      <xdr:col>98</xdr:col>
      <xdr:colOff>38100</xdr:colOff>
      <xdr:row>103</xdr:row>
      <xdr:rowOff>161289</xdr:rowOff>
    </xdr:to>
    <xdr:sp macro="" textlink="">
      <xdr:nvSpPr>
        <xdr:cNvPr id="724" name="楕円 723">
          <a:extLst>
            <a:ext uri="{FF2B5EF4-FFF2-40B4-BE49-F238E27FC236}">
              <a16:creationId xmlns:a16="http://schemas.microsoft.com/office/drawing/2014/main" id="{00000000-0008-0000-0E00-0000D4020000}"/>
            </a:ext>
          </a:extLst>
        </xdr:cNvPr>
        <xdr:cNvSpPr/>
      </xdr:nvSpPr>
      <xdr:spPr>
        <a:xfrm>
          <a:off x="16388080" y="173266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96774</xdr:rowOff>
    </xdr:from>
    <xdr:to>
      <xdr:col>102</xdr:col>
      <xdr:colOff>114300</xdr:colOff>
      <xdr:row>103</xdr:row>
      <xdr:rowOff>110489</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flipV="1">
          <a:off x="16431260" y="17363694"/>
          <a:ext cx="78232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726" name="n_1aveValue【公民館】&#10;一人当たり面積">
          <a:extLst>
            <a:ext uri="{FF2B5EF4-FFF2-40B4-BE49-F238E27FC236}">
              <a16:creationId xmlns:a16="http://schemas.microsoft.com/office/drawing/2014/main" id="{00000000-0008-0000-0E00-0000D6020000}"/>
            </a:ext>
          </a:extLst>
        </xdr:cNvPr>
        <xdr:cNvSpPr txBox="1"/>
      </xdr:nvSpPr>
      <xdr:spPr>
        <a:xfrm>
          <a:off x="1856112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727" name="n_2aveValue【公民館】&#10;一人当たり面積">
          <a:extLst>
            <a:ext uri="{FF2B5EF4-FFF2-40B4-BE49-F238E27FC236}">
              <a16:creationId xmlns:a16="http://schemas.microsoft.com/office/drawing/2014/main" id="{00000000-0008-0000-0E00-0000D7020000}"/>
            </a:ext>
          </a:extLst>
        </xdr:cNvPr>
        <xdr:cNvSpPr txBox="1"/>
      </xdr:nvSpPr>
      <xdr:spPr>
        <a:xfrm>
          <a:off x="1777626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728" name="n_3aveValue【公民館】&#10;一人当たり面積">
          <a:extLst>
            <a:ext uri="{FF2B5EF4-FFF2-40B4-BE49-F238E27FC236}">
              <a16:creationId xmlns:a16="http://schemas.microsoft.com/office/drawing/2014/main" id="{00000000-0008-0000-0E00-0000D8020000}"/>
            </a:ext>
          </a:extLst>
        </xdr:cNvPr>
        <xdr:cNvSpPr txBox="1"/>
      </xdr:nvSpPr>
      <xdr:spPr>
        <a:xfrm>
          <a:off x="1700156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74692</xdr:rowOff>
    </xdr:from>
    <xdr:ext cx="469744" cy="259045"/>
    <xdr:sp macro="" textlink="">
      <xdr:nvSpPr>
        <xdr:cNvPr id="729" name="n_4aveValue【公民館】&#10;一人当たり面積">
          <a:extLst>
            <a:ext uri="{FF2B5EF4-FFF2-40B4-BE49-F238E27FC236}">
              <a16:creationId xmlns:a16="http://schemas.microsoft.com/office/drawing/2014/main" id="{00000000-0008-0000-0E00-0000D9020000}"/>
            </a:ext>
          </a:extLst>
        </xdr:cNvPr>
        <xdr:cNvSpPr txBox="1"/>
      </xdr:nvSpPr>
      <xdr:spPr>
        <a:xfrm>
          <a:off x="16226867" y="1784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164101</xdr:rowOff>
    </xdr:from>
    <xdr:ext cx="469744" cy="259045"/>
    <xdr:sp macro="" textlink="">
      <xdr:nvSpPr>
        <xdr:cNvPr id="730" name="n_3mainValue【公民館】&#10;一人当たり面積">
          <a:extLst>
            <a:ext uri="{FF2B5EF4-FFF2-40B4-BE49-F238E27FC236}">
              <a16:creationId xmlns:a16="http://schemas.microsoft.com/office/drawing/2014/main" id="{00000000-0008-0000-0E00-0000DA020000}"/>
            </a:ext>
          </a:extLst>
        </xdr:cNvPr>
        <xdr:cNvSpPr txBox="1"/>
      </xdr:nvSpPr>
      <xdr:spPr>
        <a:xfrm>
          <a:off x="17001567" y="1709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6366</xdr:rowOff>
    </xdr:from>
    <xdr:ext cx="469744" cy="259045"/>
    <xdr:sp macro="" textlink="">
      <xdr:nvSpPr>
        <xdr:cNvPr id="731" name="n_4mainValue【公民館】&#10;一人当たり面積">
          <a:extLst>
            <a:ext uri="{FF2B5EF4-FFF2-40B4-BE49-F238E27FC236}">
              <a16:creationId xmlns:a16="http://schemas.microsoft.com/office/drawing/2014/main" id="{00000000-0008-0000-0E00-0000DB020000}"/>
            </a:ext>
          </a:extLst>
        </xdr:cNvPr>
        <xdr:cNvSpPr txBox="1"/>
      </xdr:nvSpPr>
      <xdr:spPr>
        <a:xfrm>
          <a:off x="16226867" y="1710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2" name="正方形/長方形 731">
          <a:extLst>
            <a:ext uri="{FF2B5EF4-FFF2-40B4-BE49-F238E27FC236}">
              <a16:creationId xmlns:a16="http://schemas.microsoft.com/office/drawing/2014/main" id="{00000000-0008-0000-0E00-0000DC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3" name="正方形/長方形 732">
          <a:extLst>
            <a:ext uri="{FF2B5EF4-FFF2-40B4-BE49-F238E27FC236}">
              <a16:creationId xmlns:a16="http://schemas.microsoft.com/office/drawing/2014/main" id="{00000000-0008-0000-0E00-0000DD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公営住宅」を除き、類似団体内平均値と比べて高い値となっている。道路に関しては、国の財源を活用し、また平準化を図りながら道路改良舗装工事等の事業を進めているが、依然として類似団体内でも高い値となっている。幼稚園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年以上経過している建物が多く、有形固定資産減価償却率が高い値となっている。令和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年度に策定した庄内町立幼稚園の今後のあり方に関する基本方針に基づき認定こども園へ移行する予定であり、整備に向け検討を進めていく。</a:t>
          </a:r>
        </a:p>
        <a:p>
          <a:r>
            <a:rPr kumimoji="1" lang="ja-JP" altLang="en-US" sz="1300">
              <a:latin typeface="ＭＳ Ｐゴシック" panose="020B0600070205080204" pitchFamily="50" charset="-128"/>
              <a:ea typeface="ＭＳ Ｐゴシック" panose="020B0600070205080204" pitchFamily="50" charset="-128"/>
            </a:rPr>
            <a:t>　また、一人当たりの面積は、「道路」と「認定こども園・幼稚園・保育所」を除いて類似団体内平均値より高い値である。人口減少に伴い一人当たり面積が増加している面もあるが、過剰な整備となっている施設の洗い出しや公共施設総合管理計画に基づく総資産量の適正化を図る必要がある。「学校施設」にお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年度に策定した学校長寿命化計画に基づいた改修・改築や令和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年度に策定した学校の適正規模・適正配置に関する基本方針等により資産量の縮小を図る見込みである。</a:t>
          </a:r>
        </a:p>
        <a:p>
          <a:r>
            <a:rPr kumimoji="1" lang="ja-JP" altLang="en-US" sz="1300">
              <a:latin typeface="ＭＳ Ｐゴシック" panose="020B0600070205080204" pitchFamily="50" charset="-128"/>
              <a:ea typeface="ＭＳ Ｐゴシック" panose="020B0600070205080204" pitchFamily="50" charset="-128"/>
            </a:rPr>
            <a:t>　なお、公民館について令和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年度よりすべてまちづくりセンターへ移行したことにより、有形固定資産減価償却率及び一人当たり面積ともに令和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年度以降の該当数値がなくなっている。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19,144
18,981
249.17
13,836,741
13,019,834
704,003
7,574,405
13,843,273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086225" y="5575935"/>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124960"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020820" y="6814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124960" y="535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020820" y="5575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20972</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124960" y="6223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03606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312160" y="62147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146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39900" y="6182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965200" y="617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23495</xdr:rowOff>
    </xdr:from>
    <xdr:to>
      <xdr:col>24</xdr:col>
      <xdr:colOff>114300</xdr:colOff>
      <xdr:row>34</xdr:row>
      <xdr:rowOff>125095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036060" y="572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46372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124960" y="557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42545</xdr:rowOff>
    </xdr:from>
    <xdr:to>
      <xdr:col>20</xdr:col>
      <xdr:colOff>38100</xdr:colOff>
      <xdr:row>33</xdr:row>
      <xdr:rowOff>144145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312160" y="55746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93345</xdr:rowOff>
    </xdr:from>
    <xdr:to>
      <xdr:col>24</xdr:col>
      <xdr:colOff>63500</xdr:colOff>
      <xdr:row>34</xdr:row>
      <xdr:rowOff>74295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355340" y="5625465"/>
          <a:ext cx="73152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4445</xdr:rowOff>
    </xdr:from>
    <xdr:to>
      <xdr:col>15</xdr:col>
      <xdr:colOff>101600</xdr:colOff>
      <xdr:row>40</xdr:row>
      <xdr:rowOff>106045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5146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93345</xdr:rowOff>
    </xdr:from>
    <xdr:to>
      <xdr:col>19</xdr:col>
      <xdr:colOff>177800</xdr:colOff>
      <xdr:row>40</xdr:row>
      <xdr:rowOff>55245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flipV="1">
          <a:off x="2565400" y="5625465"/>
          <a:ext cx="789940" cy="113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158750</xdr:rowOff>
    </xdr:from>
    <xdr:to>
      <xdr:col>10</xdr:col>
      <xdr:colOff>165100</xdr:colOff>
      <xdr:row>41</xdr:row>
      <xdr:rowOff>88900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739900" y="6864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55245</xdr:rowOff>
    </xdr:from>
    <xdr:to>
      <xdr:col>15</xdr:col>
      <xdr:colOff>50800</xdr:colOff>
      <xdr:row>41</xdr:row>
      <xdr:rowOff>38100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flipV="1">
          <a:off x="1790700" y="6760845"/>
          <a:ext cx="7747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12065</xdr:rowOff>
    </xdr:from>
    <xdr:to>
      <xdr:col>6</xdr:col>
      <xdr:colOff>38100</xdr:colOff>
      <xdr:row>41</xdr:row>
      <xdr:rowOff>113665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965200" y="68853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38100</xdr:rowOff>
    </xdr:from>
    <xdr:to>
      <xdr:col>10</xdr:col>
      <xdr:colOff>114300</xdr:colOff>
      <xdr:row>41</xdr:row>
      <xdr:rowOff>62865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flipV="1">
          <a:off x="1008380" y="6911340"/>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104792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170564" y="63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38570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61100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83630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31</xdr:row>
      <xdr:rowOff>160672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170564" y="535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97172</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38570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80027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61100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104792</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836304" y="697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F00-000071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219565" y="562737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F00-000073000000}"/>
            </a:ext>
          </a:extLst>
        </xdr:cNvPr>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F00-000075000000}"/>
            </a:ext>
          </a:extLst>
        </xdr:cNvPr>
        <xdr:cNvSpPr txBox="1"/>
      </xdr:nvSpPr>
      <xdr:spPr>
        <a:xfrm>
          <a:off x="9258300" y="54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154160" y="5627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F00-000077000000}"/>
            </a:ext>
          </a:extLst>
        </xdr:cNvPr>
        <xdr:cNvSpPr txBox="1"/>
      </xdr:nvSpPr>
      <xdr:spPr>
        <a:xfrm>
          <a:off x="9258300" y="6365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19226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445500" y="6525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670800" y="654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0985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170180</xdr:rowOff>
    </xdr:from>
    <xdr:to>
      <xdr:col>55</xdr:col>
      <xdr:colOff>50800</xdr:colOff>
      <xdr:row>39</xdr:row>
      <xdr:rowOff>100330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192260" y="6540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148607</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F00-000083000000}"/>
            </a:ext>
          </a:extLst>
        </xdr:cNvPr>
        <xdr:cNvSpPr txBox="1"/>
      </xdr:nvSpPr>
      <xdr:spPr>
        <a:xfrm>
          <a:off x="9258300" y="651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82550</xdr:rowOff>
    </xdr:from>
    <xdr:to>
      <xdr:col>50</xdr:col>
      <xdr:colOff>165100</xdr:colOff>
      <xdr:row>40</xdr:row>
      <xdr:rowOff>12700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445500" y="662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49530</xdr:rowOff>
    </xdr:from>
    <xdr:to>
      <xdr:col>55</xdr:col>
      <xdr:colOff>0</xdr:colOff>
      <xdr:row>39</xdr:row>
      <xdr:rowOff>133350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496300" y="6587490"/>
          <a:ext cx="7239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xdr:rowOff>
    </xdr:from>
    <xdr:to>
      <xdr:col>46</xdr:col>
      <xdr:colOff>38100</xdr:colOff>
      <xdr:row>40</xdr:row>
      <xdr:rowOff>111760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670800" y="67157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133350</xdr:rowOff>
    </xdr:from>
    <xdr:to>
      <xdr:col>50</xdr:col>
      <xdr:colOff>114300</xdr:colOff>
      <xdr:row>40</xdr:row>
      <xdr:rowOff>60960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7713980" y="6671310"/>
          <a:ext cx="78232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17780</xdr:rowOff>
    </xdr:from>
    <xdr:to>
      <xdr:col>41</xdr:col>
      <xdr:colOff>101600</xdr:colOff>
      <xdr:row>40</xdr:row>
      <xdr:rowOff>119380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687324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60960</xdr:rowOff>
    </xdr:from>
    <xdr:to>
      <xdr:col>45</xdr:col>
      <xdr:colOff>177800</xdr:colOff>
      <xdr:row>40</xdr:row>
      <xdr:rowOff>68580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6924040" y="676656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09854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68580</xdr:rowOff>
    </xdr:from>
    <xdr:to>
      <xdr:col>41</xdr:col>
      <xdr:colOff>50800</xdr:colOff>
      <xdr:row>40</xdr:row>
      <xdr:rowOff>76200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149340" y="677418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00000000-0008-0000-0F00-00008C000000}"/>
            </a:ext>
          </a:extLst>
        </xdr:cNvPr>
        <xdr:cNvSpPr txBox="1"/>
      </xdr:nvSpPr>
      <xdr:spPr>
        <a:xfrm>
          <a:off x="827158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00000000-0008-0000-0F00-00008D000000}"/>
            </a:ext>
          </a:extLst>
        </xdr:cNvPr>
        <xdr:cNvSpPr txBox="1"/>
      </xdr:nvSpPr>
      <xdr:spPr>
        <a:xfrm>
          <a:off x="750958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00000000-0008-0000-0F00-00008E000000}"/>
            </a:ext>
          </a:extLst>
        </xdr:cNvPr>
        <xdr:cNvSpPr txBox="1"/>
      </xdr:nvSpPr>
      <xdr:spPr>
        <a:xfrm>
          <a:off x="67120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3" name="n_4aveValue【図書館】&#10;一人当たり面積">
          <a:extLst>
            <a:ext uri="{FF2B5EF4-FFF2-40B4-BE49-F238E27FC236}">
              <a16:creationId xmlns:a16="http://schemas.microsoft.com/office/drawing/2014/main" id="{00000000-0008-0000-0F00-00008F000000}"/>
            </a:ext>
          </a:extLst>
        </xdr:cNvPr>
        <xdr:cNvSpPr txBox="1"/>
      </xdr:nvSpPr>
      <xdr:spPr>
        <a:xfrm>
          <a:off x="59373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3827</xdr:rowOff>
    </xdr:from>
    <xdr:ext cx="469744" cy="259045"/>
    <xdr:sp macro="" textlink="">
      <xdr:nvSpPr>
        <xdr:cNvPr id="144" name="n_1mainValue【図書館】&#10;一人当たり面積">
          <a:extLst>
            <a:ext uri="{FF2B5EF4-FFF2-40B4-BE49-F238E27FC236}">
              <a16:creationId xmlns:a16="http://schemas.microsoft.com/office/drawing/2014/main" id="{00000000-0008-0000-0F00-000090000000}"/>
            </a:ext>
          </a:extLst>
        </xdr:cNvPr>
        <xdr:cNvSpPr txBox="1"/>
      </xdr:nvSpPr>
      <xdr:spPr>
        <a:xfrm>
          <a:off x="827158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102887</xdr:rowOff>
    </xdr:from>
    <xdr:ext cx="469744" cy="259045"/>
    <xdr:sp macro="" textlink="">
      <xdr:nvSpPr>
        <xdr:cNvPr id="145" name="n_2mainValue【図書館】&#10;一人当たり面積">
          <a:extLst>
            <a:ext uri="{FF2B5EF4-FFF2-40B4-BE49-F238E27FC236}">
              <a16:creationId xmlns:a16="http://schemas.microsoft.com/office/drawing/2014/main" id="{00000000-0008-0000-0F00-000091000000}"/>
            </a:ext>
          </a:extLst>
        </xdr:cNvPr>
        <xdr:cNvSpPr txBox="1"/>
      </xdr:nvSpPr>
      <xdr:spPr>
        <a:xfrm>
          <a:off x="750958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110507</xdr:rowOff>
    </xdr:from>
    <xdr:ext cx="469744" cy="259045"/>
    <xdr:sp macro="" textlink="">
      <xdr:nvSpPr>
        <xdr:cNvPr id="146" name="n_3mainValue【図書館】&#10;一人当たり面積">
          <a:extLst>
            <a:ext uri="{FF2B5EF4-FFF2-40B4-BE49-F238E27FC236}">
              <a16:creationId xmlns:a16="http://schemas.microsoft.com/office/drawing/2014/main" id="{00000000-0008-0000-0F00-000092000000}"/>
            </a:ext>
          </a:extLst>
        </xdr:cNvPr>
        <xdr:cNvSpPr txBox="1"/>
      </xdr:nvSpPr>
      <xdr:spPr>
        <a:xfrm>
          <a:off x="67120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118127</xdr:rowOff>
    </xdr:from>
    <xdr:ext cx="469744" cy="259045"/>
    <xdr:sp macro="" textlink="">
      <xdr:nvSpPr>
        <xdr:cNvPr id="147" name="n_4mainValue【図書館】&#10;一人当たり面積">
          <a:extLst>
            <a:ext uri="{FF2B5EF4-FFF2-40B4-BE49-F238E27FC236}">
              <a16:creationId xmlns:a16="http://schemas.microsoft.com/office/drawing/2014/main" id="{00000000-0008-0000-0F00-000093000000}"/>
            </a:ext>
          </a:extLst>
        </xdr:cNvPr>
        <xdr:cNvSpPr txBox="1"/>
      </xdr:nvSpPr>
      <xdr:spPr>
        <a:xfrm>
          <a:off x="59373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F00-0000A9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flipV="1">
          <a:off x="4086225" y="9435846"/>
          <a:ext cx="0" cy="1271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00000000-0008-0000-0F00-0000AB000000}"/>
            </a:ext>
          </a:extLst>
        </xdr:cNvPr>
        <xdr:cNvSpPr txBox="1"/>
      </xdr:nvSpPr>
      <xdr:spPr>
        <a:xfrm>
          <a:off x="4124960" y="1071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4020820" y="10707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F00-0000AD000000}"/>
            </a:ext>
          </a:extLst>
        </xdr:cNvPr>
        <xdr:cNvSpPr txBox="1"/>
      </xdr:nvSpPr>
      <xdr:spPr>
        <a:xfrm>
          <a:off x="4124960" y="9218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020820" y="94358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F00-0000AF000000}"/>
            </a:ext>
          </a:extLst>
        </xdr:cNvPr>
        <xdr:cNvSpPr txBox="1"/>
      </xdr:nvSpPr>
      <xdr:spPr>
        <a:xfrm>
          <a:off x="4124960" y="9880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4036060" y="10025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3312160" y="100342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2514600" y="9983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17399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965200" y="998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63500</xdr:rowOff>
    </xdr:from>
    <xdr:to>
      <xdr:col>24</xdr:col>
      <xdr:colOff>114300</xdr:colOff>
      <xdr:row>61</xdr:row>
      <xdr:rowOff>165100</xdr:rowOff>
    </xdr:to>
    <xdr:sp macro="" textlink="">
      <xdr:nvSpPr>
        <xdr:cNvPr id="186" name="楕円 185">
          <a:extLst>
            <a:ext uri="{FF2B5EF4-FFF2-40B4-BE49-F238E27FC236}">
              <a16:creationId xmlns:a16="http://schemas.microsoft.com/office/drawing/2014/main" id="{00000000-0008-0000-0F00-0000BA000000}"/>
            </a:ext>
          </a:extLst>
        </xdr:cNvPr>
        <xdr:cNvSpPr/>
      </xdr:nvSpPr>
      <xdr:spPr>
        <a:xfrm>
          <a:off x="403606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41927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F00-0000BB000000}"/>
            </a:ext>
          </a:extLst>
        </xdr:cNvPr>
        <xdr:cNvSpPr txBox="1"/>
      </xdr:nvSpPr>
      <xdr:spPr>
        <a:xfrm>
          <a:off x="4124960"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58928</xdr:rowOff>
    </xdr:from>
    <xdr:to>
      <xdr:col>20</xdr:col>
      <xdr:colOff>38100</xdr:colOff>
      <xdr:row>61</xdr:row>
      <xdr:rowOff>160528</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3312160" y="102849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109728</xdr:rowOff>
    </xdr:from>
    <xdr:to>
      <xdr:col>24</xdr:col>
      <xdr:colOff>63500</xdr:colOff>
      <xdr:row>61</xdr:row>
      <xdr:rowOff>114300</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3355340" y="1033576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36068</xdr:rowOff>
    </xdr:from>
    <xdr:to>
      <xdr:col>15</xdr:col>
      <xdr:colOff>101600</xdr:colOff>
      <xdr:row>61</xdr:row>
      <xdr:rowOff>137668</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2514600" y="1026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86868</xdr:rowOff>
    </xdr:from>
    <xdr:to>
      <xdr:col>19</xdr:col>
      <xdr:colOff>177800</xdr:colOff>
      <xdr:row>61</xdr:row>
      <xdr:rowOff>109728</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2565400" y="10312908"/>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10922</xdr:rowOff>
    </xdr:from>
    <xdr:to>
      <xdr:col>10</xdr:col>
      <xdr:colOff>165100</xdr:colOff>
      <xdr:row>61</xdr:row>
      <xdr:rowOff>112522</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1739900" y="1023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61722</xdr:rowOff>
    </xdr:from>
    <xdr:to>
      <xdr:col>15</xdr:col>
      <xdr:colOff>50800</xdr:colOff>
      <xdr:row>61</xdr:row>
      <xdr:rowOff>86868</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1790700" y="10287762"/>
          <a:ext cx="7747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157226</xdr:rowOff>
    </xdr:from>
    <xdr:to>
      <xdr:col>6</xdr:col>
      <xdr:colOff>38100</xdr:colOff>
      <xdr:row>61</xdr:row>
      <xdr:rowOff>87376</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965200" y="102156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36576</xdr:rowOff>
    </xdr:from>
    <xdr:to>
      <xdr:col>10</xdr:col>
      <xdr:colOff>114300</xdr:colOff>
      <xdr:row>61</xdr:row>
      <xdr:rowOff>61722</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1008380" y="10262616"/>
          <a:ext cx="78232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F00-0000C4000000}"/>
            </a:ext>
          </a:extLst>
        </xdr:cNvPr>
        <xdr:cNvSpPr txBox="1"/>
      </xdr:nvSpPr>
      <xdr:spPr>
        <a:xfrm>
          <a:off x="317056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2385704" y="976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161100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83630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151655</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170564" y="1037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128795</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385704" y="1035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103649</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611004" y="10329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78503</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836304" y="10304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F00-0000D4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0000000-0008-0000-0F00-0000E2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flipV="1">
          <a:off x="9219565" y="932116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00000000-0008-0000-0F00-0000E4000000}"/>
            </a:ext>
          </a:extLst>
        </xdr:cNvPr>
        <xdr:cNvSpPr txBox="1"/>
      </xdr:nvSpPr>
      <xdr:spPr>
        <a:xfrm>
          <a:off x="92583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9154160" y="1062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00000000-0008-0000-0F00-0000E6000000}"/>
            </a:ext>
          </a:extLst>
        </xdr:cNvPr>
        <xdr:cNvSpPr txBox="1"/>
      </xdr:nvSpPr>
      <xdr:spPr>
        <a:xfrm>
          <a:off x="9258300" y="910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9154160" y="9321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00000000-0008-0000-0F00-0000E8000000}"/>
            </a:ext>
          </a:extLst>
        </xdr:cNvPr>
        <xdr:cNvSpPr txBox="1"/>
      </xdr:nvSpPr>
      <xdr:spPr>
        <a:xfrm>
          <a:off x="9258300" y="10294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9192260" y="1031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8445500" y="1030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7670800" y="10306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609854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156845</xdr:rowOff>
    </xdr:from>
    <xdr:to>
      <xdr:col>55</xdr:col>
      <xdr:colOff>50800</xdr:colOff>
      <xdr:row>57</xdr:row>
      <xdr:rowOff>86995</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9192260" y="9544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8272</xdr:rowOff>
    </xdr:from>
    <xdr:ext cx="469744" cy="259045"/>
    <xdr:sp macro="" textlink="">
      <xdr:nvSpPr>
        <xdr:cNvPr id="244" name="【体育館・プール】&#10;一人当たり面積該当値テキスト">
          <a:extLst>
            <a:ext uri="{FF2B5EF4-FFF2-40B4-BE49-F238E27FC236}">
              <a16:creationId xmlns:a16="http://schemas.microsoft.com/office/drawing/2014/main" id="{00000000-0008-0000-0F00-0000F4000000}"/>
            </a:ext>
          </a:extLst>
        </xdr:cNvPr>
        <xdr:cNvSpPr txBox="1"/>
      </xdr:nvSpPr>
      <xdr:spPr>
        <a:xfrm>
          <a:off x="9258300" y="939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4445</xdr:rowOff>
    </xdr:from>
    <xdr:to>
      <xdr:col>50</xdr:col>
      <xdr:colOff>165100</xdr:colOff>
      <xdr:row>57</xdr:row>
      <xdr:rowOff>106045</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8445500" y="955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36195</xdr:rowOff>
    </xdr:from>
    <xdr:to>
      <xdr:col>55</xdr:col>
      <xdr:colOff>0</xdr:colOff>
      <xdr:row>57</xdr:row>
      <xdr:rowOff>55245</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8496300" y="9591675"/>
          <a:ext cx="7239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33020</xdr:rowOff>
    </xdr:from>
    <xdr:to>
      <xdr:col>46</xdr:col>
      <xdr:colOff>38100</xdr:colOff>
      <xdr:row>57</xdr:row>
      <xdr:rowOff>134620</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7670800" y="95885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55245</xdr:rowOff>
    </xdr:from>
    <xdr:to>
      <xdr:col>50</xdr:col>
      <xdr:colOff>114300</xdr:colOff>
      <xdr:row>57</xdr:row>
      <xdr:rowOff>83820</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flipV="1">
          <a:off x="7713980" y="961072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36830</xdr:rowOff>
    </xdr:from>
    <xdr:to>
      <xdr:col>41</xdr:col>
      <xdr:colOff>101600</xdr:colOff>
      <xdr:row>57</xdr:row>
      <xdr:rowOff>138430</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6873240" y="95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83820</xdr:rowOff>
    </xdr:from>
    <xdr:to>
      <xdr:col>45</xdr:col>
      <xdr:colOff>177800</xdr:colOff>
      <xdr:row>57</xdr:row>
      <xdr:rowOff>87630</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6924040" y="963930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55880</xdr:rowOff>
    </xdr:from>
    <xdr:to>
      <xdr:col>36</xdr:col>
      <xdr:colOff>165100</xdr:colOff>
      <xdr:row>57</xdr:row>
      <xdr:rowOff>157480</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609854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87630</xdr:rowOff>
    </xdr:from>
    <xdr:to>
      <xdr:col>41</xdr:col>
      <xdr:colOff>50800</xdr:colOff>
      <xdr:row>57</xdr:row>
      <xdr:rowOff>106680</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6149340" y="964311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253" name="n_1aveValue【体育館・プール】&#10;一人当たり面積">
          <a:extLst>
            <a:ext uri="{FF2B5EF4-FFF2-40B4-BE49-F238E27FC236}">
              <a16:creationId xmlns:a16="http://schemas.microsoft.com/office/drawing/2014/main" id="{00000000-0008-0000-0F00-0000FD000000}"/>
            </a:ext>
          </a:extLst>
        </xdr:cNvPr>
        <xdr:cNvSpPr txBox="1"/>
      </xdr:nvSpPr>
      <xdr:spPr>
        <a:xfrm>
          <a:off x="8271587" y="1039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254" name="n_2aveValue【体育館・プール】&#10;一人当たり面積">
          <a:extLst>
            <a:ext uri="{FF2B5EF4-FFF2-40B4-BE49-F238E27FC236}">
              <a16:creationId xmlns:a16="http://schemas.microsoft.com/office/drawing/2014/main" id="{00000000-0008-0000-0F00-0000FE000000}"/>
            </a:ext>
          </a:extLst>
        </xdr:cNvPr>
        <xdr:cNvSpPr txBox="1"/>
      </xdr:nvSpPr>
      <xdr:spPr>
        <a:xfrm>
          <a:off x="7509587" y="1039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a:extLst>
            <a:ext uri="{FF2B5EF4-FFF2-40B4-BE49-F238E27FC236}">
              <a16:creationId xmlns:a16="http://schemas.microsoft.com/office/drawing/2014/main" id="{00000000-0008-0000-0F00-0000FF000000}"/>
            </a:ext>
          </a:extLst>
        </xdr:cNvPr>
        <xdr:cNvSpPr txBox="1"/>
      </xdr:nvSpPr>
      <xdr:spPr>
        <a:xfrm>
          <a:off x="67120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256" name="n_4aveValue【体育館・プール】&#10;一人当たり面積">
          <a:extLst>
            <a:ext uri="{FF2B5EF4-FFF2-40B4-BE49-F238E27FC236}">
              <a16:creationId xmlns:a16="http://schemas.microsoft.com/office/drawing/2014/main" id="{00000000-0008-0000-0F00-000000010000}"/>
            </a:ext>
          </a:extLst>
        </xdr:cNvPr>
        <xdr:cNvSpPr txBox="1"/>
      </xdr:nvSpPr>
      <xdr:spPr>
        <a:xfrm>
          <a:off x="59373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122572</xdr:rowOff>
    </xdr:from>
    <xdr:ext cx="469744" cy="259045"/>
    <xdr:sp macro="" textlink="">
      <xdr:nvSpPr>
        <xdr:cNvPr id="257" name="n_1mainValue【体育館・プール】&#10;一人当たり面積">
          <a:extLst>
            <a:ext uri="{FF2B5EF4-FFF2-40B4-BE49-F238E27FC236}">
              <a16:creationId xmlns:a16="http://schemas.microsoft.com/office/drawing/2014/main" id="{00000000-0008-0000-0F00-000001010000}"/>
            </a:ext>
          </a:extLst>
        </xdr:cNvPr>
        <xdr:cNvSpPr txBox="1"/>
      </xdr:nvSpPr>
      <xdr:spPr>
        <a:xfrm>
          <a:off x="8271587" y="934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151147</xdr:rowOff>
    </xdr:from>
    <xdr:ext cx="469744" cy="259045"/>
    <xdr:sp macro="" textlink="">
      <xdr:nvSpPr>
        <xdr:cNvPr id="258" name="n_2mainValue【体育館・プール】&#10;一人当たり面積">
          <a:extLst>
            <a:ext uri="{FF2B5EF4-FFF2-40B4-BE49-F238E27FC236}">
              <a16:creationId xmlns:a16="http://schemas.microsoft.com/office/drawing/2014/main" id="{00000000-0008-0000-0F00-000002010000}"/>
            </a:ext>
          </a:extLst>
        </xdr:cNvPr>
        <xdr:cNvSpPr txBox="1"/>
      </xdr:nvSpPr>
      <xdr:spPr>
        <a:xfrm>
          <a:off x="7509587" y="937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154957</xdr:rowOff>
    </xdr:from>
    <xdr:ext cx="469744" cy="259045"/>
    <xdr:sp macro="" textlink="">
      <xdr:nvSpPr>
        <xdr:cNvPr id="259" name="n_3mainValue【体育館・プール】&#10;一人当たり面積">
          <a:extLst>
            <a:ext uri="{FF2B5EF4-FFF2-40B4-BE49-F238E27FC236}">
              <a16:creationId xmlns:a16="http://schemas.microsoft.com/office/drawing/2014/main" id="{00000000-0008-0000-0F00-000003010000}"/>
            </a:ext>
          </a:extLst>
        </xdr:cNvPr>
        <xdr:cNvSpPr txBox="1"/>
      </xdr:nvSpPr>
      <xdr:spPr>
        <a:xfrm>
          <a:off x="6712027" y="937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2557</xdr:rowOff>
    </xdr:from>
    <xdr:ext cx="469744" cy="259045"/>
    <xdr:sp macro="" textlink="">
      <xdr:nvSpPr>
        <xdr:cNvPr id="260" name="n_4mainValue【体育館・プール】&#10;一人当たり面積">
          <a:extLst>
            <a:ext uri="{FF2B5EF4-FFF2-40B4-BE49-F238E27FC236}">
              <a16:creationId xmlns:a16="http://schemas.microsoft.com/office/drawing/2014/main" id="{00000000-0008-0000-0F00-000004010000}"/>
            </a:ext>
          </a:extLst>
        </xdr:cNvPr>
        <xdr:cNvSpPr txBox="1"/>
      </xdr:nvSpPr>
      <xdr:spPr>
        <a:xfrm>
          <a:off x="5937327" y="939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6" name="直線コネクタ 295">
          <a:extLst>
            <a:ext uri="{FF2B5EF4-FFF2-40B4-BE49-F238E27FC236}">
              <a16:creationId xmlns:a16="http://schemas.microsoft.com/office/drawing/2014/main" id="{00000000-0008-0000-0F00-000028010000}"/>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00000000-0008-0000-0F00-00002A01000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00000000-0008-0000-0F00-00002C01000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flipV="1">
          <a:off x="4086225" y="16723996"/>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02" name="【市民会館】&#10;有形固定資産減価償却率最小値テキスト">
          <a:extLst>
            <a:ext uri="{FF2B5EF4-FFF2-40B4-BE49-F238E27FC236}">
              <a16:creationId xmlns:a16="http://schemas.microsoft.com/office/drawing/2014/main" id="{00000000-0008-0000-0F00-00002E010000}"/>
            </a:ext>
          </a:extLst>
        </xdr:cNvPr>
        <xdr:cNvSpPr txBox="1"/>
      </xdr:nvSpPr>
      <xdr:spPr>
        <a:xfrm>
          <a:off x="4124960"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a:off x="4020820" y="18061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304" name="【市民会館】&#10;有形固定資産減価償却率最大値テキスト">
          <a:extLst>
            <a:ext uri="{FF2B5EF4-FFF2-40B4-BE49-F238E27FC236}">
              <a16:creationId xmlns:a16="http://schemas.microsoft.com/office/drawing/2014/main" id="{00000000-0008-0000-0F00-000030010000}"/>
            </a:ext>
          </a:extLst>
        </xdr:cNvPr>
        <xdr:cNvSpPr txBox="1"/>
      </xdr:nvSpPr>
      <xdr:spPr>
        <a:xfrm>
          <a:off x="4124960" y="16503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4020820" y="16723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40022</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00000000-0008-0000-0F00-000032010000}"/>
            </a:ext>
          </a:extLst>
        </xdr:cNvPr>
        <xdr:cNvSpPr txBox="1"/>
      </xdr:nvSpPr>
      <xdr:spPr>
        <a:xfrm>
          <a:off x="4124960" y="17474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307" name="フローチャート: 判断 306">
          <a:extLst>
            <a:ext uri="{FF2B5EF4-FFF2-40B4-BE49-F238E27FC236}">
              <a16:creationId xmlns:a16="http://schemas.microsoft.com/office/drawing/2014/main" id="{00000000-0008-0000-0F00-000033010000}"/>
            </a:ext>
          </a:extLst>
        </xdr:cNvPr>
        <xdr:cNvSpPr/>
      </xdr:nvSpPr>
      <xdr:spPr>
        <a:xfrm>
          <a:off x="4036060" y="1749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308" name="フローチャート: 判断 307">
          <a:extLst>
            <a:ext uri="{FF2B5EF4-FFF2-40B4-BE49-F238E27FC236}">
              <a16:creationId xmlns:a16="http://schemas.microsoft.com/office/drawing/2014/main" id="{00000000-0008-0000-0F00-000034010000}"/>
            </a:ext>
          </a:extLst>
        </xdr:cNvPr>
        <xdr:cNvSpPr/>
      </xdr:nvSpPr>
      <xdr:spPr>
        <a:xfrm>
          <a:off x="3312160" y="175113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309" name="フローチャート: 判断 308">
          <a:extLst>
            <a:ext uri="{FF2B5EF4-FFF2-40B4-BE49-F238E27FC236}">
              <a16:creationId xmlns:a16="http://schemas.microsoft.com/office/drawing/2014/main" id="{00000000-0008-0000-0F00-000035010000}"/>
            </a:ext>
          </a:extLst>
        </xdr:cNvPr>
        <xdr:cNvSpPr/>
      </xdr:nvSpPr>
      <xdr:spPr>
        <a:xfrm>
          <a:off x="251460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310" name="フローチャート: 判断 309">
          <a:extLst>
            <a:ext uri="{FF2B5EF4-FFF2-40B4-BE49-F238E27FC236}">
              <a16:creationId xmlns:a16="http://schemas.microsoft.com/office/drawing/2014/main" id="{00000000-0008-0000-0F00-000036010000}"/>
            </a:ext>
          </a:extLst>
        </xdr:cNvPr>
        <xdr:cNvSpPr/>
      </xdr:nvSpPr>
      <xdr:spPr>
        <a:xfrm>
          <a:off x="173990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311" name="フローチャート: 判断 310">
          <a:extLst>
            <a:ext uri="{FF2B5EF4-FFF2-40B4-BE49-F238E27FC236}">
              <a16:creationId xmlns:a16="http://schemas.microsoft.com/office/drawing/2014/main" id="{00000000-0008-0000-0F00-000037010000}"/>
            </a:ext>
          </a:extLst>
        </xdr:cNvPr>
        <xdr:cNvSpPr/>
      </xdr:nvSpPr>
      <xdr:spPr>
        <a:xfrm>
          <a:off x="965200" y="17425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00000000-0008-0000-0F00-00003801000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00000000-0008-0000-0F00-00003901000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F00-00003A01000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F00-00003B01000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38736</xdr:rowOff>
    </xdr:from>
    <xdr:to>
      <xdr:col>24</xdr:col>
      <xdr:colOff>114300</xdr:colOff>
      <xdr:row>103</xdr:row>
      <xdr:rowOff>140336</xdr:rowOff>
    </xdr:to>
    <xdr:sp macro="" textlink="">
      <xdr:nvSpPr>
        <xdr:cNvPr id="317" name="楕円 316">
          <a:extLst>
            <a:ext uri="{FF2B5EF4-FFF2-40B4-BE49-F238E27FC236}">
              <a16:creationId xmlns:a16="http://schemas.microsoft.com/office/drawing/2014/main" id="{00000000-0008-0000-0F00-00003D010000}"/>
            </a:ext>
          </a:extLst>
        </xdr:cNvPr>
        <xdr:cNvSpPr/>
      </xdr:nvSpPr>
      <xdr:spPr>
        <a:xfrm>
          <a:off x="4036060" y="1730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61613</xdr:rowOff>
    </xdr:from>
    <xdr:ext cx="405111" cy="259045"/>
    <xdr:sp macro="" textlink="">
      <xdr:nvSpPr>
        <xdr:cNvPr id="318" name="【市民会館】&#10;有形固定資産減価償却率該当値テキスト">
          <a:extLst>
            <a:ext uri="{FF2B5EF4-FFF2-40B4-BE49-F238E27FC236}">
              <a16:creationId xmlns:a16="http://schemas.microsoft.com/office/drawing/2014/main" id="{00000000-0008-0000-0F00-00003E010000}"/>
            </a:ext>
          </a:extLst>
        </xdr:cNvPr>
        <xdr:cNvSpPr txBox="1"/>
      </xdr:nvSpPr>
      <xdr:spPr>
        <a:xfrm>
          <a:off x="4124960" y="1716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160655</xdr:rowOff>
    </xdr:from>
    <xdr:to>
      <xdr:col>20</xdr:col>
      <xdr:colOff>38100</xdr:colOff>
      <xdr:row>103</xdr:row>
      <xdr:rowOff>90805</xdr:rowOff>
    </xdr:to>
    <xdr:sp macro="" textlink="">
      <xdr:nvSpPr>
        <xdr:cNvPr id="319" name="楕円 318">
          <a:extLst>
            <a:ext uri="{FF2B5EF4-FFF2-40B4-BE49-F238E27FC236}">
              <a16:creationId xmlns:a16="http://schemas.microsoft.com/office/drawing/2014/main" id="{00000000-0008-0000-0F00-00003F010000}"/>
            </a:ext>
          </a:extLst>
        </xdr:cNvPr>
        <xdr:cNvSpPr/>
      </xdr:nvSpPr>
      <xdr:spPr>
        <a:xfrm>
          <a:off x="3312160" y="172599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40005</xdr:rowOff>
    </xdr:from>
    <xdr:to>
      <xdr:col>24</xdr:col>
      <xdr:colOff>63500</xdr:colOff>
      <xdr:row>103</xdr:row>
      <xdr:rowOff>89536</xdr:rowOff>
    </xdr:to>
    <xdr:cxnSp macro="">
      <xdr:nvCxnSpPr>
        <xdr:cNvPr id="320" name="直線コネクタ 319">
          <a:extLst>
            <a:ext uri="{FF2B5EF4-FFF2-40B4-BE49-F238E27FC236}">
              <a16:creationId xmlns:a16="http://schemas.microsoft.com/office/drawing/2014/main" id="{00000000-0008-0000-0F00-000040010000}"/>
            </a:ext>
          </a:extLst>
        </xdr:cNvPr>
        <xdr:cNvCxnSpPr/>
      </xdr:nvCxnSpPr>
      <xdr:spPr>
        <a:xfrm>
          <a:off x="3355340" y="17306925"/>
          <a:ext cx="73152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116839</xdr:rowOff>
    </xdr:from>
    <xdr:to>
      <xdr:col>15</xdr:col>
      <xdr:colOff>101600</xdr:colOff>
      <xdr:row>103</xdr:row>
      <xdr:rowOff>46989</xdr:rowOff>
    </xdr:to>
    <xdr:sp macro="" textlink="">
      <xdr:nvSpPr>
        <xdr:cNvPr id="321" name="楕円 320">
          <a:extLst>
            <a:ext uri="{FF2B5EF4-FFF2-40B4-BE49-F238E27FC236}">
              <a16:creationId xmlns:a16="http://schemas.microsoft.com/office/drawing/2014/main" id="{00000000-0008-0000-0F00-000041010000}"/>
            </a:ext>
          </a:extLst>
        </xdr:cNvPr>
        <xdr:cNvSpPr/>
      </xdr:nvSpPr>
      <xdr:spPr>
        <a:xfrm>
          <a:off x="2514600" y="172161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167639</xdr:rowOff>
    </xdr:from>
    <xdr:to>
      <xdr:col>19</xdr:col>
      <xdr:colOff>177800</xdr:colOff>
      <xdr:row>103</xdr:row>
      <xdr:rowOff>40005</xdr:rowOff>
    </xdr:to>
    <xdr:cxnSp macro="">
      <xdr:nvCxnSpPr>
        <xdr:cNvPr id="322" name="直線コネクタ 321">
          <a:extLst>
            <a:ext uri="{FF2B5EF4-FFF2-40B4-BE49-F238E27FC236}">
              <a16:creationId xmlns:a16="http://schemas.microsoft.com/office/drawing/2014/main" id="{00000000-0008-0000-0F00-000042010000}"/>
            </a:ext>
          </a:extLst>
        </xdr:cNvPr>
        <xdr:cNvCxnSpPr/>
      </xdr:nvCxnSpPr>
      <xdr:spPr>
        <a:xfrm>
          <a:off x="2565400" y="17266919"/>
          <a:ext cx="78994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323" name="楕円 322">
          <a:extLst>
            <a:ext uri="{FF2B5EF4-FFF2-40B4-BE49-F238E27FC236}">
              <a16:creationId xmlns:a16="http://schemas.microsoft.com/office/drawing/2014/main" id="{00000000-0008-0000-0F00-000043010000}"/>
            </a:ext>
          </a:extLst>
        </xdr:cNvPr>
        <xdr:cNvSpPr/>
      </xdr:nvSpPr>
      <xdr:spPr>
        <a:xfrm>
          <a:off x="1739900" y="1725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167639</xdr:rowOff>
    </xdr:from>
    <xdr:to>
      <xdr:col>15</xdr:col>
      <xdr:colOff>50800</xdr:colOff>
      <xdr:row>103</xdr:row>
      <xdr:rowOff>30480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flipV="1">
          <a:off x="1790700" y="17266919"/>
          <a:ext cx="7747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109220</xdr:rowOff>
    </xdr:from>
    <xdr:to>
      <xdr:col>6</xdr:col>
      <xdr:colOff>38100</xdr:colOff>
      <xdr:row>103</xdr:row>
      <xdr:rowOff>39370</xdr:rowOff>
    </xdr:to>
    <xdr:sp macro="" textlink="">
      <xdr:nvSpPr>
        <xdr:cNvPr id="325" name="楕円 324">
          <a:extLst>
            <a:ext uri="{FF2B5EF4-FFF2-40B4-BE49-F238E27FC236}">
              <a16:creationId xmlns:a16="http://schemas.microsoft.com/office/drawing/2014/main" id="{00000000-0008-0000-0F00-000045010000}"/>
            </a:ext>
          </a:extLst>
        </xdr:cNvPr>
        <xdr:cNvSpPr/>
      </xdr:nvSpPr>
      <xdr:spPr>
        <a:xfrm>
          <a:off x="965200" y="17208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160020</xdr:rowOff>
    </xdr:from>
    <xdr:to>
      <xdr:col>10</xdr:col>
      <xdr:colOff>114300</xdr:colOff>
      <xdr:row>103</xdr:row>
      <xdr:rowOff>30480</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1008380" y="1725930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169563</xdr:rowOff>
    </xdr:from>
    <xdr:ext cx="405111" cy="259045"/>
    <xdr:sp macro="" textlink="">
      <xdr:nvSpPr>
        <xdr:cNvPr id="327" name="n_1aveValue【市民会館】&#10;有形固定資産減価償却率">
          <a:extLst>
            <a:ext uri="{FF2B5EF4-FFF2-40B4-BE49-F238E27FC236}">
              <a16:creationId xmlns:a16="http://schemas.microsoft.com/office/drawing/2014/main" id="{00000000-0008-0000-0F00-000047010000}"/>
            </a:ext>
          </a:extLst>
        </xdr:cNvPr>
        <xdr:cNvSpPr txBox="1"/>
      </xdr:nvSpPr>
      <xdr:spPr>
        <a:xfrm>
          <a:off x="3170564" y="1760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328" name="n_2aveValue【市民会館】&#10;有形固定資産減価償却率">
          <a:extLst>
            <a:ext uri="{FF2B5EF4-FFF2-40B4-BE49-F238E27FC236}">
              <a16:creationId xmlns:a16="http://schemas.microsoft.com/office/drawing/2014/main" id="{00000000-0008-0000-0F00-000048010000}"/>
            </a:ext>
          </a:extLst>
        </xdr:cNvPr>
        <xdr:cNvSpPr txBox="1"/>
      </xdr:nvSpPr>
      <xdr:spPr>
        <a:xfrm>
          <a:off x="2385704" y="1758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121938</xdr:rowOff>
    </xdr:from>
    <xdr:ext cx="405111" cy="259045"/>
    <xdr:sp macro="" textlink="">
      <xdr:nvSpPr>
        <xdr:cNvPr id="329" name="n_3aveValue【市民会館】&#10;有形固定資産減価償却率">
          <a:extLst>
            <a:ext uri="{FF2B5EF4-FFF2-40B4-BE49-F238E27FC236}">
              <a16:creationId xmlns:a16="http://schemas.microsoft.com/office/drawing/2014/main" id="{00000000-0008-0000-0F00-000049010000}"/>
            </a:ext>
          </a:extLst>
        </xdr:cNvPr>
        <xdr:cNvSpPr txBox="1"/>
      </xdr:nvSpPr>
      <xdr:spPr>
        <a:xfrm>
          <a:off x="1611004" y="1755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80027</xdr:rowOff>
    </xdr:from>
    <xdr:ext cx="405111" cy="259045"/>
    <xdr:sp macro="" textlink="">
      <xdr:nvSpPr>
        <xdr:cNvPr id="330" name="n_4aveValue【市民会館】&#10;有形固定資産減価償却率">
          <a:extLst>
            <a:ext uri="{FF2B5EF4-FFF2-40B4-BE49-F238E27FC236}">
              <a16:creationId xmlns:a16="http://schemas.microsoft.com/office/drawing/2014/main" id="{00000000-0008-0000-0F00-00004A010000}"/>
            </a:ext>
          </a:extLst>
        </xdr:cNvPr>
        <xdr:cNvSpPr txBox="1"/>
      </xdr:nvSpPr>
      <xdr:spPr>
        <a:xfrm>
          <a:off x="836304" y="1751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107332</xdr:rowOff>
    </xdr:from>
    <xdr:ext cx="405111" cy="259045"/>
    <xdr:sp macro="" textlink="">
      <xdr:nvSpPr>
        <xdr:cNvPr id="331" name="n_1mainValue【市民会館】&#10;有形固定資産減価償却率">
          <a:extLst>
            <a:ext uri="{FF2B5EF4-FFF2-40B4-BE49-F238E27FC236}">
              <a16:creationId xmlns:a16="http://schemas.microsoft.com/office/drawing/2014/main" id="{00000000-0008-0000-0F00-00004B010000}"/>
            </a:ext>
          </a:extLst>
        </xdr:cNvPr>
        <xdr:cNvSpPr txBox="1"/>
      </xdr:nvSpPr>
      <xdr:spPr>
        <a:xfrm>
          <a:off x="3170564" y="1703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63516</xdr:rowOff>
    </xdr:from>
    <xdr:ext cx="405111" cy="259045"/>
    <xdr:sp macro="" textlink="">
      <xdr:nvSpPr>
        <xdr:cNvPr id="332" name="n_2mainValue【市民会館】&#10;有形固定資産減価償却率">
          <a:extLst>
            <a:ext uri="{FF2B5EF4-FFF2-40B4-BE49-F238E27FC236}">
              <a16:creationId xmlns:a16="http://schemas.microsoft.com/office/drawing/2014/main" id="{00000000-0008-0000-0F00-00004C010000}"/>
            </a:ext>
          </a:extLst>
        </xdr:cNvPr>
        <xdr:cNvSpPr txBox="1"/>
      </xdr:nvSpPr>
      <xdr:spPr>
        <a:xfrm>
          <a:off x="2385704" y="1699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333" name="n_3mainValue【市民会館】&#10;有形固定資産減価償却率">
          <a:extLst>
            <a:ext uri="{FF2B5EF4-FFF2-40B4-BE49-F238E27FC236}">
              <a16:creationId xmlns:a16="http://schemas.microsoft.com/office/drawing/2014/main" id="{00000000-0008-0000-0F00-00004D010000}"/>
            </a:ext>
          </a:extLst>
        </xdr:cNvPr>
        <xdr:cNvSpPr txBox="1"/>
      </xdr:nvSpPr>
      <xdr:spPr>
        <a:xfrm>
          <a:off x="1611004" y="1702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55897</xdr:rowOff>
    </xdr:from>
    <xdr:ext cx="405111" cy="259045"/>
    <xdr:sp macro="" textlink="">
      <xdr:nvSpPr>
        <xdr:cNvPr id="334" name="n_4mainValue【市民会館】&#10;有形固定資産減価償却率">
          <a:extLst>
            <a:ext uri="{FF2B5EF4-FFF2-40B4-BE49-F238E27FC236}">
              <a16:creationId xmlns:a16="http://schemas.microsoft.com/office/drawing/2014/main" id="{00000000-0008-0000-0F00-00004E010000}"/>
            </a:ext>
          </a:extLst>
        </xdr:cNvPr>
        <xdr:cNvSpPr txBox="1"/>
      </xdr:nvSpPr>
      <xdr:spPr>
        <a:xfrm>
          <a:off x="836304" y="1698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00000000-0008-0000-0F00-00004F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00000000-0008-0000-0F00-000050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00000000-0008-0000-0F00-000051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00000000-0008-0000-0F00-000052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00000000-0008-0000-0F00-000053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00000000-0008-0000-0F00-000054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00000000-0008-0000-0F00-000055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00000000-0008-0000-0F00-00005601000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00000000-0008-0000-0F00-00006501000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358" name="直線コネクタ 357">
          <a:extLst>
            <a:ext uri="{FF2B5EF4-FFF2-40B4-BE49-F238E27FC236}">
              <a16:creationId xmlns:a16="http://schemas.microsoft.com/office/drawing/2014/main" id="{00000000-0008-0000-0F00-000066010000}"/>
            </a:ext>
          </a:extLst>
        </xdr:cNvPr>
        <xdr:cNvCxnSpPr/>
      </xdr:nvCxnSpPr>
      <xdr:spPr>
        <a:xfrm flipV="1">
          <a:off x="9219565" y="16767811"/>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59" name="【市民会館】&#10;一人当たり面積最小値テキスト">
          <a:extLst>
            <a:ext uri="{FF2B5EF4-FFF2-40B4-BE49-F238E27FC236}">
              <a16:creationId xmlns:a16="http://schemas.microsoft.com/office/drawing/2014/main" id="{00000000-0008-0000-0F00-000067010000}"/>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61" name="【市民会館】&#10;一人当たり面積最大値テキスト">
          <a:extLst>
            <a:ext uri="{FF2B5EF4-FFF2-40B4-BE49-F238E27FC236}">
              <a16:creationId xmlns:a16="http://schemas.microsoft.com/office/drawing/2014/main" id="{00000000-0008-0000-0F00-000069010000}"/>
            </a:ext>
          </a:extLst>
        </xdr:cNvPr>
        <xdr:cNvSpPr txBox="1"/>
      </xdr:nvSpPr>
      <xdr:spPr>
        <a:xfrm>
          <a:off x="9258300" y="1655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a:off x="915416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80027</xdr:rowOff>
    </xdr:from>
    <xdr:ext cx="469744" cy="259045"/>
    <xdr:sp macro="" textlink="">
      <xdr:nvSpPr>
        <xdr:cNvPr id="363" name="【市民会館】&#10;一人当たり面積平均値テキスト">
          <a:extLst>
            <a:ext uri="{FF2B5EF4-FFF2-40B4-BE49-F238E27FC236}">
              <a16:creationId xmlns:a16="http://schemas.microsoft.com/office/drawing/2014/main" id="{00000000-0008-0000-0F00-00006B010000}"/>
            </a:ext>
          </a:extLst>
        </xdr:cNvPr>
        <xdr:cNvSpPr txBox="1"/>
      </xdr:nvSpPr>
      <xdr:spPr>
        <a:xfrm>
          <a:off x="9258300" y="17514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364" name="フローチャート: 判断 363">
          <a:extLst>
            <a:ext uri="{FF2B5EF4-FFF2-40B4-BE49-F238E27FC236}">
              <a16:creationId xmlns:a16="http://schemas.microsoft.com/office/drawing/2014/main" id="{00000000-0008-0000-0F00-00006C010000}"/>
            </a:ext>
          </a:extLst>
        </xdr:cNvPr>
        <xdr:cNvSpPr/>
      </xdr:nvSpPr>
      <xdr:spPr>
        <a:xfrm>
          <a:off x="9192260" y="1753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365" name="フローチャート: 判断 364">
          <a:extLst>
            <a:ext uri="{FF2B5EF4-FFF2-40B4-BE49-F238E27FC236}">
              <a16:creationId xmlns:a16="http://schemas.microsoft.com/office/drawing/2014/main" id="{00000000-0008-0000-0F00-00006D010000}"/>
            </a:ext>
          </a:extLst>
        </xdr:cNvPr>
        <xdr:cNvSpPr/>
      </xdr:nvSpPr>
      <xdr:spPr>
        <a:xfrm>
          <a:off x="8445500" y="1754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366" name="フローチャート: 判断 365">
          <a:extLst>
            <a:ext uri="{FF2B5EF4-FFF2-40B4-BE49-F238E27FC236}">
              <a16:creationId xmlns:a16="http://schemas.microsoft.com/office/drawing/2014/main" id="{00000000-0008-0000-0F00-00006E010000}"/>
            </a:ext>
          </a:extLst>
        </xdr:cNvPr>
        <xdr:cNvSpPr/>
      </xdr:nvSpPr>
      <xdr:spPr>
        <a:xfrm>
          <a:off x="7670800" y="17570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367" name="フローチャート: 判断 366">
          <a:extLst>
            <a:ext uri="{FF2B5EF4-FFF2-40B4-BE49-F238E27FC236}">
              <a16:creationId xmlns:a16="http://schemas.microsoft.com/office/drawing/2014/main" id="{00000000-0008-0000-0F00-00006F010000}"/>
            </a:ext>
          </a:extLst>
        </xdr:cNvPr>
        <xdr:cNvSpPr/>
      </xdr:nvSpPr>
      <xdr:spPr>
        <a:xfrm>
          <a:off x="6873240" y="17581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368" name="フローチャート: 判断 367">
          <a:extLst>
            <a:ext uri="{FF2B5EF4-FFF2-40B4-BE49-F238E27FC236}">
              <a16:creationId xmlns:a16="http://schemas.microsoft.com/office/drawing/2014/main" id="{00000000-0008-0000-0F00-000070010000}"/>
            </a:ext>
          </a:extLst>
        </xdr:cNvPr>
        <xdr:cNvSpPr/>
      </xdr:nvSpPr>
      <xdr:spPr>
        <a:xfrm>
          <a:off x="6098540" y="17578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0000000-0008-0000-0F00-00007201000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F00-00007401000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120650</xdr:rowOff>
    </xdr:from>
    <xdr:to>
      <xdr:col>55</xdr:col>
      <xdr:colOff>50800</xdr:colOff>
      <xdr:row>103</xdr:row>
      <xdr:rowOff>50800</xdr:rowOff>
    </xdr:to>
    <xdr:sp macro="" textlink="">
      <xdr:nvSpPr>
        <xdr:cNvPr id="374" name="楕円 373">
          <a:extLst>
            <a:ext uri="{FF2B5EF4-FFF2-40B4-BE49-F238E27FC236}">
              <a16:creationId xmlns:a16="http://schemas.microsoft.com/office/drawing/2014/main" id="{00000000-0008-0000-0F00-000076010000}"/>
            </a:ext>
          </a:extLst>
        </xdr:cNvPr>
        <xdr:cNvSpPr/>
      </xdr:nvSpPr>
      <xdr:spPr>
        <a:xfrm>
          <a:off x="9192260" y="172199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143527</xdr:rowOff>
    </xdr:from>
    <xdr:ext cx="469744" cy="259045"/>
    <xdr:sp macro="" textlink="">
      <xdr:nvSpPr>
        <xdr:cNvPr id="375" name="【市民会館】&#10;一人当たり面積該当値テキスト">
          <a:extLst>
            <a:ext uri="{FF2B5EF4-FFF2-40B4-BE49-F238E27FC236}">
              <a16:creationId xmlns:a16="http://schemas.microsoft.com/office/drawing/2014/main" id="{00000000-0008-0000-0F00-000077010000}"/>
            </a:ext>
          </a:extLst>
        </xdr:cNvPr>
        <xdr:cNvSpPr txBox="1"/>
      </xdr:nvSpPr>
      <xdr:spPr>
        <a:xfrm>
          <a:off x="9258300" y="1707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135889</xdr:rowOff>
    </xdr:from>
    <xdr:to>
      <xdr:col>50</xdr:col>
      <xdr:colOff>165100</xdr:colOff>
      <xdr:row>103</xdr:row>
      <xdr:rowOff>66039</xdr:rowOff>
    </xdr:to>
    <xdr:sp macro="" textlink="">
      <xdr:nvSpPr>
        <xdr:cNvPr id="376" name="楕円 375">
          <a:extLst>
            <a:ext uri="{FF2B5EF4-FFF2-40B4-BE49-F238E27FC236}">
              <a16:creationId xmlns:a16="http://schemas.microsoft.com/office/drawing/2014/main" id="{00000000-0008-0000-0F00-000078010000}"/>
            </a:ext>
          </a:extLst>
        </xdr:cNvPr>
        <xdr:cNvSpPr/>
      </xdr:nvSpPr>
      <xdr:spPr>
        <a:xfrm>
          <a:off x="8445500" y="172351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0</xdr:rowOff>
    </xdr:from>
    <xdr:to>
      <xdr:col>55</xdr:col>
      <xdr:colOff>0</xdr:colOff>
      <xdr:row>103</xdr:row>
      <xdr:rowOff>15239</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flipV="1">
          <a:off x="8496300" y="17266920"/>
          <a:ext cx="7239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158750</xdr:rowOff>
    </xdr:from>
    <xdr:to>
      <xdr:col>46</xdr:col>
      <xdr:colOff>38100</xdr:colOff>
      <xdr:row>103</xdr:row>
      <xdr:rowOff>88900</xdr:rowOff>
    </xdr:to>
    <xdr:sp macro="" textlink="">
      <xdr:nvSpPr>
        <xdr:cNvPr id="378" name="楕円 377">
          <a:extLst>
            <a:ext uri="{FF2B5EF4-FFF2-40B4-BE49-F238E27FC236}">
              <a16:creationId xmlns:a16="http://schemas.microsoft.com/office/drawing/2014/main" id="{00000000-0008-0000-0F00-00007A010000}"/>
            </a:ext>
          </a:extLst>
        </xdr:cNvPr>
        <xdr:cNvSpPr/>
      </xdr:nvSpPr>
      <xdr:spPr>
        <a:xfrm>
          <a:off x="7670800" y="17258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15239</xdr:rowOff>
    </xdr:from>
    <xdr:to>
      <xdr:col>50</xdr:col>
      <xdr:colOff>114300</xdr:colOff>
      <xdr:row>103</xdr:row>
      <xdr:rowOff>38100</xdr:rowOff>
    </xdr:to>
    <xdr:cxnSp macro="">
      <xdr:nvCxnSpPr>
        <xdr:cNvPr id="379" name="直線コネクタ 378">
          <a:extLst>
            <a:ext uri="{FF2B5EF4-FFF2-40B4-BE49-F238E27FC236}">
              <a16:creationId xmlns:a16="http://schemas.microsoft.com/office/drawing/2014/main" id="{00000000-0008-0000-0F00-00007B010000}"/>
            </a:ext>
          </a:extLst>
        </xdr:cNvPr>
        <xdr:cNvCxnSpPr/>
      </xdr:nvCxnSpPr>
      <xdr:spPr>
        <a:xfrm flipV="1">
          <a:off x="7713980" y="17282159"/>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6350</xdr:rowOff>
    </xdr:from>
    <xdr:to>
      <xdr:col>41</xdr:col>
      <xdr:colOff>101600</xdr:colOff>
      <xdr:row>103</xdr:row>
      <xdr:rowOff>107950</xdr:rowOff>
    </xdr:to>
    <xdr:sp macro="" textlink="">
      <xdr:nvSpPr>
        <xdr:cNvPr id="380" name="楕円 379">
          <a:extLst>
            <a:ext uri="{FF2B5EF4-FFF2-40B4-BE49-F238E27FC236}">
              <a16:creationId xmlns:a16="http://schemas.microsoft.com/office/drawing/2014/main" id="{00000000-0008-0000-0F00-00007C010000}"/>
            </a:ext>
          </a:extLst>
        </xdr:cNvPr>
        <xdr:cNvSpPr/>
      </xdr:nvSpPr>
      <xdr:spPr>
        <a:xfrm>
          <a:off x="6873240" y="1727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38100</xdr:rowOff>
    </xdr:from>
    <xdr:to>
      <xdr:col>45</xdr:col>
      <xdr:colOff>177800</xdr:colOff>
      <xdr:row>103</xdr:row>
      <xdr:rowOff>57150</xdr:rowOff>
    </xdr:to>
    <xdr:cxnSp macro="">
      <xdr:nvCxnSpPr>
        <xdr:cNvPr id="381" name="直線コネクタ 380">
          <a:extLst>
            <a:ext uri="{FF2B5EF4-FFF2-40B4-BE49-F238E27FC236}">
              <a16:creationId xmlns:a16="http://schemas.microsoft.com/office/drawing/2014/main" id="{00000000-0008-0000-0F00-00007D010000}"/>
            </a:ext>
          </a:extLst>
        </xdr:cNvPr>
        <xdr:cNvCxnSpPr/>
      </xdr:nvCxnSpPr>
      <xdr:spPr>
        <a:xfrm flipV="1">
          <a:off x="6924040" y="1730502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21589</xdr:rowOff>
    </xdr:from>
    <xdr:to>
      <xdr:col>36</xdr:col>
      <xdr:colOff>165100</xdr:colOff>
      <xdr:row>103</xdr:row>
      <xdr:rowOff>123189</xdr:rowOff>
    </xdr:to>
    <xdr:sp macro="" textlink="">
      <xdr:nvSpPr>
        <xdr:cNvPr id="382" name="楕円 381">
          <a:extLst>
            <a:ext uri="{FF2B5EF4-FFF2-40B4-BE49-F238E27FC236}">
              <a16:creationId xmlns:a16="http://schemas.microsoft.com/office/drawing/2014/main" id="{00000000-0008-0000-0F00-00007E010000}"/>
            </a:ext>
          </a:extLst>
        </xdr:cNvPr>
        <xdr:cNvSpPr/>
      </xdr:nvSpPr>
      <xdr:spPr>
        <a:xfrm>
          <a:off x="6098540" y="1728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57150</xdr:rowOff>
    </xdr:from>
    <xdr:to>
      <xdr:col>41</xdr:col>
      <xdr:colOff>50800</xdr:colOff>
      <xdr:row>103</xdr:row>
      <xdr:rowOff>72389</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flipV="1">
          <a:off x="6149340" y="17324070"/>
          <a:ext cx="7747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34307</xdr:rowOff>
    </xdr:from>
    <xdr:ext cx="469744" cy="259045"/>
    <xdr:sp macro="" textlink="">
      <xdr:nvSpPr>
        <xdr:cNvPr id="384" name="n_1aveValue【市民会館】&#10;一人当たり面積">
          <a:extLst>
            <a:ext uri="{FF2B5EF4-FFF2-40B4-BE49-F238E27FC236}">
              <a16:creationId xmlns:a16="http://schemas.microsoft.com/office/drawing/2014/main" id="{00000000-0008-0000-0F00-000080010000}"/>
            </a:ext>
          </a:extLst>
        </xdr:cNvPr>
        <xdr:cNvSpPr txBox="1"/>
      </xdr:nvSpPr>
      <xdr:spPr>
        <a:xfrm>
          <a:off x="8271587" y="1763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57166</xdr:rowOff>
    </xdr:from>
    <xdr:ext cx="469744" cy="259045"/>
    <xdr:sp macro="" textlink="">
      <xdr:nvSpPr>
        <xdr:cNvPr id="385" name="n_2aveValue【市民会館】&#10;一人当たり面積">
          <a:extLst>
            <a:ext uri="{FF2B5EF4-FFF2-40B4-BE49-F238E27FC236}">
              <a16:creationId xmlns:a16="http://schemas.microsoft.com/office/drawing/2014/main" id="{00000000-0008-0000-0F00-000081010000}"/>
            </a:ext>
          </a:extLst>
        </xdr:cNvPr>
        <xdr:cNvSpPr txBox="1"/>
      </xdr:nvSpPr>
      <xdr:spPr>
        <a:xfrm>
          <a:off x="750958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68597</xdr:rowOff>
    </xdr:from>
    <xdr:ext cx="469744" cy="259045"/>
    <xdr:sp macro="" textlink="">
      <xdr:nvSpPr>
        <xdr:cNvPr id="386" name="n_3aveValue【市民会館】&#10;一人当たり面積">
          <a:extLst>
            <a:ext uri="{FF2B5EF4-FFF2-40B4-BE49-F238E27FC236}">
              <a16:creationId xmlns:a16="http://schemas.microsoft.com/office/drawing/2014/main" id="{00000000-0008-0000-0F00-000082010000}"/>
            </a:ext>
          </a:extLst>
        </xdr:cNvPr>
        <xdr:cNvSpPr txBox="1"/>
      </xdr:nvSpPr>
      <xdr:spPr>
        <a:xfrm>
          <a:off x="6712027"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64788</xdr:rowOff>
    </xdr:from>
    <xdr:ext cx="469744" cy="259045"/>
    <xdr:sp macro="" textlink="">
      <xdr:nvSpPr>
        <xdr:cNvPr id="387" name="n_4aveValue【市民会館】&#10;一人当たり面積">
          <a:extLst>
            <a:ext uri="{FF2B5EF4-FFF2-40B4-BE49-F238E27FC236}">
              <a16:creationId xmlns:a16="http://schemas.microsoft.com/office/drawing/2014/main" id="{00000000-0008-0000-0F00-000083010000}"/>
            </a:ext>
          </a:extLst>
        </xdr:cNvPr>
        <xdr:cNvSpPr txBox="1"/>
      </xdr:nvSpPr>
      <xdr:spPr>
        <a:xfrm>
          <a:off x="5937327" y="1766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82566</xdr:rowOff>
    </xdr:from>
    <xdr:ext cx="469744" cy="259045"/>
    <xdr:sp macro="" textlink="">
      <xdr:nvSpPr>
        <xdr:cNvPr id="388" name="n_1mainValue【市民会館】&#10;一人当たり面積">
          <a:extLst>
            <a:ext uri="{FF2B5EF4-FFF2-40B4-BE49-F238E27FC236}">
              <a16:creationId xmlns:a16="http://schemas.microsoft.com/office/drawing/2014/main" id="{00000000-0008-0000-0F00-000084010000}"/>
            </a:ext>
          </a:extLst>
        </xdr:cNvPr>
        <xdr:cNvSpPr txBox="1"/>
      </xdr:nvSpPr>
      <xdr:spPr>
        <a:xfrm>
          <a:off x="8271587" y="1701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105427</xdr:rowOff>
    </xdr:from>
    <xdr:ext cx="469744" cy="259045"/>
    <xdr:sp macro="" textlink="">
      <xdr:nvSpPr>
        <xdr:cNvPr id="389" name="n_2mainValue【市民会館】&#10;一人当たり面積">
          <a:extLst>
            <a:ext uri="{FF2B5EF4-FFF2-40B4-BE49-F238E27FC236}">
              <a16:creationId xmlns:a16="http://schemas.microsoft.com/office/drawing/2014/main" id="{00000000-0008-0000-0F00-000085010000}"/>
            </a:ext>
          </a:extLst>
        </xdr:cNvPr>
        <xdr:cNvSpPr txBox="1"/>
      </xdr:nvSpPr>
      <xdr:spPr>
        <a:xfrm>
          <a:off x="7509587" y="1703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124477</xdr:rowOff>
    </xdr:from>
    <xdr:ext cx="469744" cy="259045"/>
    <xdr:sp macro="" textlink="">
      <xdr:nvSpPr>
        <xdr:cNvPr id="390" name="n_3mainValue【市民会館】&#10;一人当たり面積">
          <a:extLst>
            <a:ext uri="{FF2B5EF4-FFF2-40B4-BE49-F238E27FC236}">
              <a16:creationId xmlns:a16="http://schemas.microsoft.com/office/drawing/2014/main" id="{00000000-0008-0000-0F00-000086010000}"/>
            </a:ext>
          </a:extLst>
        </xdr:cNvPr>
        <xdr:cNvSpPr txBox="1"/>
      </xdr:nvSpPr>
      <xdr:spPr>
        <a:xfrm>
          <a:off x="6712027" y="1705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139716</xdr:rowOff>
    </xdr:from>
    <xdr:ext cx="469744" cy="259045"/>
    <xdr:sp macro="" textlink="">
      <xdr:nvSpPr>
        <xdr:cNvPr id="391" name="n_4mainValue【市民会館】&#10;一人当たり面積">
          <a:extLst>
            <a:ext uri="{FF2B5EF4-FFF2-40B4-BE49-F238E27FC236}">
              <a16:creationId xmlns:a16="http://schemas.microsoft.com/office/drawing/2014/main" id="{00000000-0008-0000-0F00-000087010000}"/>
            </a:ext>
          </a:extLst>
        </xdr:cNvPr>
        <xdr:cNvSpPr txBox="1"/>
      </xdr:nvSpPr>
      <xdr:spPr>
        <a:xfrm>
          <a:off x="5937327" y="1707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00000000-0008-0000-0F00-00009F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flipV="1">
          <a:off x="14375764" y="5720715"/>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7" name="【一般廃棄物処理施設】&#10;有形固定資産減価償却率最小値テキスト">
          <a:extLst>
            <a:ext uri="{FF2B5EF4-FFF2-40B4-BE49-F238E27FC236}">
              <a16:creationId xmlns:a16="http://schemas.microsoft.com/office/drawing/2014/main" id="{00000000-0008-0000-0F00-0000A1010000}"/>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00000000-0008-0000-0F00-0000A3010000}"/>
            </a:ext>
          </a:extLst>
        </xdr:cNvPr>
        <xdr:cNvSpPr txBox="1"/>
      </xdr:nvSpPr>
      <xdr:spPr>
        <a:xfrm>
          <a:off x="144145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4287500" y="572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00000000-0008-0000-0F00-0000A5010000}"/>
            </a:ext>
          </a:extLst>
        </xdr:cNvPr>
        <xdr:cNvSpPr txBox="1"/>
      </xdr:nvSpPr>
      <xdr:spPr>
        <a:xfrm>
          <a:off x="14414500" y="6258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422" name="フローチャート: 判断 421">
          <a:extLst>
            <a:ext uri="{FF2B5EF4-FFF2-40B4-BE49-F238E27FC236}">
              <a16:creationId xmlns:a16="http://schemas.microsoft.com/office/drawing/2014/main" id="{00000000-0008-0000-0F00-0000A6010000}"/>
            </a:ext>
          </a:extLst>
        </xdr:cNvPr>
        <xdr:cNvSpPr/>
      </xdr:nvSpPr>
      <xdr:spPr>
        <a:xfrm>
          <a:off x="14325600" y="64033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423" name="フローチャート: 判断 422">
          <a:extLst>
            <a:ext uri="{FF2B5EF4-FFF2-40B4-BE49-F238E27FC236}">
              <a16:creationId xmlns:a16="http://schemas.microsoft.com/office/drawing/2014/main" id="{00000000-0008-0000-0F00-0000A7010000}"/>
            </a:ext>
          </a:extLst>
        </xdr:cNvPr>
        <xdr:cNvSpPr/>
      </xdr:nvSpPr>
      <xdr:spPr>
        <a:xfrm>
          <a:off x="1357884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24" name="フローチャート: 判断 423">
          <a:extLst>
            <a:ext uri="{FF2B5EF4-FFF2-40B4-BE49-F238E27FC236}">
              <a16:creationId xmlns:a16="http://schemas.microsoft.com/office/drawing/2014/main" id="{00000000-0008-0000-0F00-0000A8010000}"/>
            </a:ext>
          </a:extLst>
        </xdr:cNvPr>
        <xdr:cNvSpPr/>
      </xdr:nvSpPr>
      <xdr:spPr>
        <a:xfrm>
          <a:off x="12804140" y="6308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25" name="フローチャート: 判断 424">
          <a:extLst>
            <a:ext uri="{FF2B5EF4-FFF2-40B4-BE49-F238E27FC236}">
              <a16:creationId xmlns:a16="http://schemas.microsoft.com/office/drawing/2014/main" id="{00000000-0008-0000-0F00-0000A9010000}"/>
            </a:ext>
          </a:extLst>
        </xdr:cNvPr>
        <xdr:cNvSpPr/>
      </xdr:nvSpPr>
      <xdr:spPr>
        <a:xfrm>
          <a:off x="12029440" y="6269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426" name="フローチャート: 判断 425">
          <a:extLst>
            <a:ext uri="{FF2B5EF4-FFF2-40B4-BE49-F238E27FC236}">
              <a16:creationId xmlns:a16="http://schemas.microsoft.com/office/drawing/2014/main" id="{00000000-0008-0000-0F00-0000AA010000}"/>
            </a:ext>
          </a:extLst>
        </xdr:cNvPr>
        <xdr:cNvSpPr/>
      </xdr:nvSpPr>
      <xdr:spPr>
        <a:xfrm>
          <a:off x="1123188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F00-0000AB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40640</xdr:rowOff>
    </xdr:from>
    <xdr:to>
      <xdr:col>85</xdr:col>
      <xdr:colOff>177800</xdr:colOff>
      <xdr:row>39</xdr:row>
      <xdr:rowOff>142240</xdr:rowOff>
    </xdr:to>
    <xdr:sp macro="" textlink="">
      <xdr:nvSpPr>
        <xdr:cNvPr id="432" name="楕円 431">
          <a:extLst>
            <a:ext uri="{FF2B5EF4-FFF2-40B4-BE49-F238E27FC236}">
              <a16:creationId xmlns:a16="http://schemas.microsoft.com/office/drawing/2014/main" id="{00000000-0008-0000-0F00-0000B0010000}"/>
            </a:ext>
          </a:extLst>
        </xdr:cNvPr>
        <xdr:cNvSpPr/>
      </xdr:nvSpPr>
      <xdr:spPr>
        <a:xfrm>
          <a:off x="14325600" y="65786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19067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00000000-0008-0000-0F00-0000B1010000}"/>
            </a:ext>
          </a:extLst>
        </xdr:cNvPr>
        <xdr:cNvSpPr txBox="1"/>
      </xdr:nvSpPr>
      <xdr:spPr>
        <a:xfrm>
          <a:off x="14414500"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6350</xdr:rowOff>
    </xdr:from>
    <xdr:to>
      <xdr:col>81</xdr:col>
      <xdr:colOff>101600</xdr:colOff>
      <xdr:row>39</xdr:row>
      <xdr:rowOff>107950</xdr:rowOff>
    </xdr:to>
    <xdr:sp macro="" textlink="">
      <xdr:nvSpPr>
        <xdr:cNvPr id="434" name="楕円 433">
          <a:extLst>
            <a:ext uri="{FF2B5EF4-FFF2-40B4-BE49-F238E27FC236}">
              <a16:creationId xmlns:a16="http://schemas.microsoft.com/office/drawing/2014/main" id="{00000000-0008-0000-0F00-0000B2010000}"/>
            </a:ext>
          </a:extLst>
        </xdr:cNvPr>
        <xdr:cNvSpPr/>
      </xdr:nvSpPr>
      <xdr:spPr>
        <a:xfrm>
          <a:off x="1357884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57150</xdr:rowOff>
    </xdr:from>
    <xdr:to>
      <xdr:col>85</xdr:col>
      <xdr:colOff>127000</xdr:colOff>
      <xdr:row>39</xdr:row>
      <xdr:rowOff>91440</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13629640" y="659511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141605</xdr:rowOff>
    </xdr:from>
    <xdr:to>
      <xdr:col>76</xdr:col>
      <xdr:colOff>165100</xdr:colOff>
      <xdr:row>39</xdr:row>
      <xdr:rowOff>71755</xdr:rowOff>
    </xdr:to>
    <xdr:sp macro="" textlink="">
      <xdr:nvSpPr>
        <xdr:cNvPr id="436" name="楕円 435">
          <a:extLst>
            <a:ext uri="{FF2B5EF4-FFF2-40B4-BE49-F238E27FC236}">
              <a16:creationId xmlns:a16="http://schemas.microsoft.com/office/drawing/2014/main" id="{00000000-0008-0000-0F00-0000B4010000}"/>
            </a:ext>
          </a:extLst>
        </xdr:cNvPr>
        <xdr:cNvSpPr/>
      </xdr:nvSpPr>
      <xdr:spPr>
        <a:xfrm>
          <a:off x="12804140" y="6511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20955</xdr:rowOff>
    </xdr:from>
    <xdr:to>
      <xdr:col>81</xdr:col>
      <xdr:colOff>50800</xdr:colOff>
      <xdr:row>39</xdr:row>
      <xdr:rowOff>57150</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12854940" y="655891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101600</xdr:rowOff>
    </xdr:from>
    <xdr:to>
      <xdr:col>72</xdr:col>
      <xdr:colOff>38100</xdr:colOff>
      <xdr:row>39</xdr:row>
      <xdr:rowOff>31750</xdr:rowOff>
    </xdr:to>
    <xdr:sp macro="" textlink="">
      <xdr:nvSpPr>
        <xdr:cNvPr id="438" name="楕円 437">
          <a:extLst>
            <a:ext uri="{FF2B5EF4-FFF2-40B4-BE49-F238E27FC236}">
              <a16:creationId xmlns:a16="http://schemas.microsoft.com/office/drawing/2014/main" id="{00000000-0008-0000-0F00-0000B6010000}"/>
            </a:ext>
          </a:extLst>
        </xdr:cNvPr>
        <xdr:cNvSpPr/>
      </xdr:nvSpPr>
      <xdr:spPr>
        <a:xfrm>
          <a:off x="12029440" y="6471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152400</xdr:rowOff>
    </xdr:from>
    <xdr:to>
      <xdr:col>76</xdr:col>
      <xdr:colOff>114300</xdr:colOff>
      <xdr:row>39</xdr:row>
      <xdr:rowOff>20955</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2072620" y="652272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137795</xdr:rowOff>
    </xdr:from>
    <xdr:to>
      <xdr:col>67</xdr:col>
      <xdr:colOff>101600</xdr:colOff>
      <xdr:row>39</xdr:row>
      <xdr:rowOff>67945</xdr:rowOff>
    </xdr:to>
    <xdr:sp macro="" textlink="">
      <xdr:nvSpPr>
        <xdr:cNvPr id="440" name="楕円 439">
          <a:extLst>
            <a:ext uri="{FF2B5EF4-FFF2-40B4-BE49-F238E27FC236}">
              <a16:creationId xmlns:a16="http://schemas.microsoft.com/office/drawing/2014/main" id="{00000000-0008-0000-0F00-0000B8010000}"/>
            </a:ext>
          </a:extLst>
        </xdr:cNvPr>
        <xdr:cNvSpPr/>
      </xdr:nvSpPr>
      <xdr:spPr>
        <a:xfrm>
          <a:off x="11231880" y="6508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152400</xdr:rowOff>
    </xdr:from>
    <xdr:to>
      <xdr:col>71</xdr:col>
      <xdr:colOff>177800</xdr:colOff>
      <xdr:row>39</xdr:row>
      <xdr:rowOff>17145</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flipV="1">
          <a:off x="11282680" y="6522720"/>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00000000-0008-0000-0F00-0000BA010000}"/>
            </a:ext>
          </a:extLst>
        </xdr:cNvPr>
        <xdr:cNvSpPr txBox="1"/>
      </xdr:nvSpPr>
      <xdr:spPr>
        <a:xfrm>
          <a:off x="13437244"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00000000-0008-0000-0F00-0000BB010000}"/>
            </a:ext>
          </a:extLst>
        </xdr:cNvPr>
        <xdr:cNvSpPr txBox="1"/>
      </xdr:nvSpPr>
      <xdr:spPr>
        <a:xfrm>
          <a:off x="126752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00000000-0008-0000-0F00-0000BC010000}"/>
            </a:ext>
          </a:extLst>
        </xdr:cNvPr>
        <xdr:cNvSpPr txBox="1"/>
      </xdr:nvSpPr>
      <xdr:spPr>
        <a:xfrm>
          <a:off x="119005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00000000-0008-0000-0F00-0000BD010000}"/>
            </a:ext>
          </a:extLst>
        </xdr:cNvPr>
        <xdr:cNvSpPr txBox="1"/>
      </xdr:nvSpPr>
      <xdr:spPr>
        <a:xfrm>
          <a:off x="1110298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99077</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00000000-0008-0000-0F00-0000BE010000}"/>
            </a:ext>
          </a:extLst>
        </xdr:cNvPr>
        <xdr:cNvSpPr txBox="1"/>
      </xdr:nvSpPr>
      <xdr:spPr>
        <a:xfrm>
          <a:off x="134372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62882</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00000000-0008-0000-0F00-0000BF010000}"/>
            </a:ext>
          </a:extLst>
        </xdr:cNvPr>
        <xdr:cNvSpPr txBox="1"/>
      </xdr:nvSpPr>
      <xdr:spPr>
        <a:xfrm>
          <a:off x="126752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22877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00000000-0008-0000-0F00-0000C0010000}"/>
            </a:ext>
          </a:extLst>
        </xdr:cNvPr>
        <xdr:cNvSpPr txBox="1"/>
      </xdr:nvSpPr>
      <xdr:spPr>
        <a:xfrm>
          <a:off x="119005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59072</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00000000-0008-0000-0F00-0000C1010000}"/>
            </a:ext>
          </a:extLst>
        </xdr:cNvPr>
        <xdr:cNvSpPr txBox="1"/>
      </xdr:nvSpPr>
      <xdr:spPr>
        <a:xfrm>
          <a:off x="1110298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0000000-0008-0000-0F00-0000C2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一般廃棄物処理施設】&#10;一人当たり有形固定資産（償却資産）額グラフ枠">
          <a:extLst>
            <a:ext uri="{FF2B5EF4-FFF2-40B4-BE49-F238E27FC236}">
              <a16:creationId xmlns:a16="http://schemas.microsoft.com/office/drawing/2014/main" id="{00000000-0008-0000-0F00-0000D4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flipV="1">
          <a:off x="19509104" y="5690199"/>
          <a:ext cx="0" cy="120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470" name="【一般廃棄物処理施設】&#10;一人当たり有形固定資産（償却資産）額最小値テキスト">
          <a:extLst>
            <a:ext uri="{FF2B5EF4-FFF2-40B4-BE49-F238E27FC236}">
              <a16:creationId xmlns:a16="http://schemas.microsoft.com/office/drawing/2014/main" id="{00000000-0008-0000-0F00-0000D6010000}"/>
            </a:ext>
          </a:extLst>
        </xdr:cNvPr>
        <xdr:cNvSpPr txBox="1"/>
      </xdr:nvSpPr>
      <xdr:spPr>
        <a:xfrm>
          <a:off x="19547840" y="6894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9443700" y="6890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472" name="【一般廃棄物処理施設】&#10;一人当たり有形固定資産（償却資産）額最大値テキスト">
          <a:extLst>
            <a:ext uri="{FF2B5EF4-FFF2-40B4-BE49-F238E27FC236}">
              <a16:creationId xmlns:a16="http://schemas.microsoft.com/office/drawing/2014/main" id="{00000000-0008-0000-0F00-0000D8010000}"/>
            </a:ext>
          </a:extLst>
        </xdr:cNvPr>
        <xdr:cNvSpPr txBox="1"/>
      </xdr:nvSpPr>
      <xdr:spPr>
        <a:xfrm>
          <a:off x="19547840" y="546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a:off x="19443700" y="56901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71783</xdr:rowOff>
    </xdr:from>
    <xdr:ext cx="534377" cy="259045"/>
    <xdr:sp macro="" textlink="">
      <xdr:nvSpPr>
        <xdr:cNvPr id="474" name="【一般廃棄物処理施設】&#10;一人当たり有形固定資産（償却資産）額平均値テキスト">
          <a:extLst>
            <a:ext uri="{FF2B5EF4-FFF2-40B4-BE49-F238E27FC236}">
              <a16:creationId xmlns:a16="http://schemas.microsoft.com/office/drawing/2014/main" id="{00000000-0008-0000-0F00-0000DA010000}"/>
            </a:ext>
          </a:extLst>
        </xdr:cNvPr>
        <xdr:cNvSpPr txBox="1"/>
      </xdr:nvSpPr>
      <xdr:spPr>
        <a:xfrm>
          <a:off x="19547840" y="6274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475" name="フローチャート: 判断 474">
          <a:extLst>
            <a:ext uri="{FF2B5EF4-FFF2-40B4-BE49-F238E27FC236}">
              <a16:creationId xmlns:a16="http://schemas.microsoft.com/office/drawing/2014/main" id="{00000000-0008-0000-0F00-0000DB010000}"/>
            </a:ext>
          </a:extLst>
        </xdr:cNvPr>
        <xdr:cNvSpPr/>
      </xdr:nvSpPr>
      <xdr:spPr>
        <a:xfrm>
          <a:off x="19458940" y="641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476" name="フローチャート: 判断 475">
          <a:extLst>
            <a:ext uri="{FF2B5EF4-FFF2-40B4-BE49-F238E27FC236}">
              <a16:creationId xmlns:a16="http://schemas.microsoft.com/office/drawing/2014/main" id="{00000000-0008-0000-0F00-0000DC010000}"/>
            </a:ext>
          </a:extLst>
        </xdr:cNvPr>
        <xdr:cNvSpPr/>
      </xdr:nvSpPr>
      <xdr:spPr>
        <a:xfrm>
          <a:off x="18735040" y="6409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477" name="フローチャート: 判断 476">
          <a:extLst>
            <a:ext uri="{FF2B5EF4-FFF2-40B4-BE49-F238E27FC236}">
              <a16:creationId xmlns:a16="http://schemas.microsoft.com/office/drawing/2014/main" id="{00000000-0008-0000-0F00-0000DD010000}"/>
            </a:ext>
          </a:extLst>
        </xdr:cNvPr>
        <xdr:cNvSpPr/>
      </xdr:nvSpPr>
      <xdr:spPr>
        <a:xfrm>
          <a:off x="17937480" y="637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478" name="フローチャート: 判断 477">
          <a:extLst>
            <a:ext uri="{FF2B5EF4-FFF2-40B4-BE49-F238E27FC236}">
              <a16:creationId xmlns:a16="http://schemas.microsoft.com/office/drawing/2014/main" id="{00000000-0008-0000-0F00-0000DE010000}"/>
            </a:ext>
          </a:extLst>
        </xdr:cNvPr>
        <xdr:cNvSpPr/>
      </xdr:nvSpPr>
      <xdr:spPr>
        <a:xfrm>
          <a:off x="17162780" y="6374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16388080" y="6397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4694</xdr:rowOff>
    </xdr:from>
    <xdr:to>
      <xdr:col>116</xdr:col>
      <xdr:colOff>114300</xdr:colOff>
      <xdr:row>39</xdr:row>
      <xdr:rowOff>106294</xdr:rowOff>
    </xdr:to>
    <xdr:sp macro="" textlink="">
      <xdr:nvSpPr>
        <xdr:cNvPr id="485" name="楕円 484">
          <a:extLst>
            <a:ext uri="{FF2B5EF4-FFF2-40B4-BE49-F238E27FC236}">
              <a16:creationId xmlns:a16="http://schemas.microsoft.com/office/drawing/2014/main" id="{00000000-0008-0000-0F00-0000E5010000}"/>
            </a:ext>
          </a:extLst>
        </xdr:cNvPr>
        <xdr:cNvSpPr/>
      </xdr:nvSpPr>
      <xdr:spPr>
        <a:xfrm>
          <a:off x="19458940" y="654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154571</xdr:rowOff>
    </xdr:from>
    <xdr:ext cx="534377" cy="259045"/>
    <xdr:sp macro="" textlink="">
      <xdr:nvSpPr>
        <xdr:cNvPr id="486" name="【一般廃棄物処理施設】&#10;一人当たり有形固定資産（償却資産）額該当値テキスト">
          <a:extLst>
            <a:ext uri="{FF2B5EF4-FFF2-40B4-BE49-F238E27FC236}">
              <a16:creationId xmlns:a16="http://schemas.microsoft.com/office/drawing/2014/main" id="{00000000-0008-0000-0F00-0000E6010000}"/>
            </a:ext>
          </a:extLst>
        </xdr:cNvPr>
        <xdr:cNvSpPr txBox="1"/>
      </xdr:nvSpPr>
      <xdr:spPr>
        <a:xfrm>
          <a:off x="19547840" y="652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9232</xdr:rowOff>
    </xdr:from>
    <xdr:to>
      <xdr:col>112</xdr:col>
      <xdr:colOff>38100</xdr:colOff>
      <xdr:row>39</xdr:row>
      <xdr:rowOff>110832</xdr:rowOff>
    </xdr:to>
    <xdr:sp macro="" textlink="">
      <xdr:nvSpPr>
        <xdr:cNvPr id="487" name="楕円 486">
          <a:extLst>
            <a:ext uri="{FF2B5EF4-FFF2-40B4-BE49-F238E27FC236}">
              <a16:creationId xmlns:a16="http://schemas.microsoft.com/office/drawing/2014/main" id="{00000000-0008-0000-0F00-0000E7010000}"/>
            </a:ext>
          </a:extLst>
        </xdr:cNvPr>
        <xdr:cNvSpPr/>
      </xdr:nvSpPr>
      <xdr:spPr>
        <a:xfrm>
          <a:off x="18735040" y="65471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55494</xdr:rowOff>
    </xdr:from>
    <xdr:to>
      <xdr:col>116</xdr:col>
      <xdr:colOff>63500</xdr:colOff>
      <xdr:row>39</xdr:row>
      <xdr:rowOff>60032</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flipV="1">
          <a:off x="18778220" y="6593454"/>
          <a:ext cx="731520" cy="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15662</xdr:rowOff>
    </xdr:from>
    <xdr:to>
      <xdr:col>107</xdr:col>
      <xdr:colOff>101600</xdr:colOff>
      <xdr:row>39</xdr:row>
      <xdr:rowOff>117262</xdr:rowOff>
    </xdr:to>
    <xdr:sp macro="" textlink="">
      <xdr:nvSpPr>
        <xdr:cNvPr id="489" name="楕円 488">
          <a:extLst>
            <a:ext uri="{FF2B5EF4-FFF2-40B4-BE49-F238E27FC236}">
              <a16:creationId xmlns:a16="http://schemas.microsoft.com/office/drawing/2014/main" id="{00000000-0008-0000-0F00-0000E9010000}"/>
            </a:ext>
          </a:extLst>
        </xdr:cNvPr>
        <xdr:cNvSpPr/>
      </xdr:nvSpPr>
      <xdr:spPr>
        <a:xfrm>
          <a:off x="17937480" y="655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60032</xdr:rowOff>
    </xdr:from>
    <xdr:to>
      <xdr:col>111</xdr:col>
      <xdr:colOff>177800</xdr:colOff>
      <xdr:row>39</xdr:row>
      <xdr:rowOff>66462</xdr:rowOff>
    </xdr:to>
    <xdr:cxnSp macro="">
      <xdr:nvCxnSpPr>
        <xdr:cNvPr id="490" name="直線コネクタ 489">
          <a:extLst>
            <a:ext uri="{FF2B5EF4-FFF2-40B4-BE49-F238E27FC236}">
              <a16:creationId xmlns:a16="http://schemas.microsoft.com/office/drawing/2014/main" id="{00000000-0008-0000-0F00-0000EA010000}"/>
            </a:ext>
          </a:extLst>
        </xdr:cNvPr>
        <xdr:cNvCxnSpPr/>
      </xdr:nvCxnSpPr>
      <xdr:spPr>
        <a:xfrm flipV="1">
          <a:off x="17988280" y="6597992"/>
          <a:ext cx="789940" cy="6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20491</xdr:rowOff>
    </xdr:from>
    <xdr:to>
      <xdr:col>102</xdr:col>
      <xdr:colOff>165100</xdr:colOff>
      <xdr:row>39</xdr:row>
      <xdr:rowOff>122091</xdr:rowOff>
    </xdr:to>
    <xdr:sp macro="" textlink="">
      <xdr:nvSpPr>
        <xdr:cNvPr id="491" name="楕円 490">
          <a:extLst>
            <a:ext uri="{FF2B5EF4-FFF2-40B4-BE49-F238E27FC236}">
              <a16:creationId xmlns:a16="http://schemas.microsoft.com/office/drawing/2014/main" id="{00000000-0008-0000-0F00-0000EB010000}"/>
            </a:ext>
          </a:extLst>
        </xdr:cNvPr>
        <xdr:cNvSpPr/>
      </xdr:nvSpPr>
      <xdr:spPr>
        <a:xfrm>
          <a:off x="17162780" y="655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66462</xdr:rowOff>
    </xdr:from>
    <xdr:to>
      <xdr:col>107</xdr:col>
      <xdr:colOff>50800</xdr:colOff>
      <xdr:row>39</xdr:row>
      <xdr:rowOff>71291</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flipV="1">
          <a:off x="17213580" y="6604422"/>
          <a:ext cx="774700" cy="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100284</xdr:rowOff>
    </xdr:from>
    <xdr:to>
      <xdr:col>98</xdr:col>
      <xdr:colOff>38100</xdr:colOff>
      <xdr:row>40</xdr:row>
      <xdr:rowOff>30434</xdr:rowOff>
    </xdr:to>
    <xdr:sp macro="" textlink="">
      <xdr:nvSpPr>
        <xdr:cNvPr id="493" name="楕円 492">
          <a:extLst>
            <a:ext uri="{FF2B5EF4-FFF2-40B4-BE49-F238E27FC236}">
              <a16:creationId xmlns:a16="http://schemas.microsoft.com/office/drawing/2014/main" id="{00000000-0008-0000-0F00-0000ED010000}"/>
            </a:ext>
          </a:extLst>
        </xdr:cNvPr>
        <xdr:cNvSpPr/>
      </xdr:nvSpPr>
      <xdr:spPr>
        <a:xfrm>
          <a:off x="16388080" y="66382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71291</xdr:rowOff>
    </xdr:from>
    <xdr:to>
      <xdr:col>102</xdr:col>
      <xdr:colOff>114300</xdr:colOff>
      <xdr:row>39</xdr:row>
      <xdr:rowOff>151084</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flipV="1">
          <a:off x="16431260" y="6609251"/>
          <a:ext cx="782320" cy="7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157746</xdr:rowOff>
    </xdr:from>
    <xdr:ext cx="534377" cy="259045"/>
    <xdr:sp macro="" textlink="">
      <xdr:nvSpPr>
        <xdr:cNvPr id="495" name="n_1aveValue【一般廃棄物処理施設】&#10;一人当たり有形固定資産（償却資産）額">
          <a:extLst>
            <a:ext uri="{FF2B5EF4-FFF2-40B4-BE49-F238E27FC236}">
              <a16:creationId xmlns:a16="http://schemas.microsoft.com/office/drawing/2014/main" id="{00000000-0008-0000-0F00-0000EF010000}"/>
            </a:ext>
          </a:extLst>
        </xdr:cNvPr>
        <xdr:cNvSpPr txBox="1"/>
      </xdr:nvSpPr>
      <xdr:spPr>
        <a:xfrm>
          <a:off x="18528811" y="619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119861</xdr:rowOff>
    </xdr:from>
    <xdr:ext cx="534377" cy="259045"/>
    <xdr:sp macro="" textlink="">
      <xdr:nvSpPr>
        <xdr:cNvPr id="496" name="n_2aveValue【一般廃棄物処理施設】&#10;一人当たり有形固定資産（償却資産）額">
          <a:extLst>
            <a:ext uri="{FF2B5EF4-FFF2-40B4-BE49-F238E27FC236}">
              <a16:creationId xmlns:a16="http://schemas.microsoft.com/office/drawing/2014/main" id="{00000000-0008-0000-0F00-0000F0010000}"/>
            </a:ext>
          </a:extLst>
        </xdr:cNvPr>
        <xdr:cNvSpPr txBox="1"/>
      </xdr:nvSpPr>
      <xdr:spPr>
        <a:xfrm>
          <a:off x="17766811" y="61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118107</xdr:rowOff>
    </xdr:from>
    <xdr:ext cx="534377" cy="259045"/>
    <xdr:sp macro="" textlink="">
      <xdr:nvSpPr>
        <xdr:cNvPr id="497" name="n_3aveValue【一般廃棄物処理施設】&#10;一人当たり有形固定資産（償却資産）額">
          <a:extLst>
            <a:ext uri="{FF2B5EF4-FFF2-40B4-BE49-F238E27FC236}">
              <a16:creationId xmlns:a16="http://schemas.microsoft.com/office/drawing/2014/main" id="{00000000-0008-0000-0F00-0000F1010000}"/>
            </a:ext>
          </a:extLst>
        </xdr:cNvPr>
        <xdr:cNvSpPr txBox="1"/>
      </xdr:nvSpPr>
      <xdr:spPr>
        <a:xfrm>
          <a:off x="16969251" y="615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145178</xdr:rowOff>
    </xdr:from>
    <xdr:ext cx="534377" cy="259045"/>
    <xdr:sp macro="" textlink="">
      <xdr:nvSpPr>
        <xdr:cNvPr id="498" name="n_4aveValue【一般廃棄物処理施設】&#10;一人当たり有形固定資産（償却資産）額">
          <a:extLst>
            <a:ext uri="{FF2B5EF4-FFF2-40B4-BE49-F238E27FC236}">
              <a16:creationId xmlns:a16="http://schemas.microsoft.com/office/drawing/2014/main" id="{00000000-0008-0000-0F00-0000F2010000}"/>
            </a:ext>
          </a:extLst>
        </xdr:cNvPr>
        <xdr:cNvSpPr txBox="1"/>
      </xdr:nvSpPr>
      <xdr:spPr>
        <a:xfrm>
          <a:off x="16194551" y="618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101959</xdr:rowOff>
    </xdr:from>
    <xdr:ext cx="534377" cy="259045"/>
    <xdr:sp macro="" textlink="">
      <xdr:nvSpPr>
        <xdr:cNvPr id="499" name="n_1mainValue【一般廃棄物処理施設】&#10;一人当たり有形固定資産（償却資産）額">
          <a:extLst>
            <a:ext uri="{FF2B5EF4-FFF2-40B4-BE49-F238E27FC236}">
              <a16:creationId xmlns:a16="http://schemas.microsoft.com/office/drawing/2014/main" id="{00000000-0008-0000-0F00-0000F3010000}"/>
            </a:ext>
          </a:extLst>
        </xdr:cNvPr>
        <xdr:cNvSpPr txBox="1"/>
      </xdr:nvSpPr>
      <xdr:spPr>
        <a:xfrm>
          <a:off x="18528811" y="663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108389</xdr:rowOff>
    </xdr:from>
    <xdr:ext cx="534377" cy="259045"/>
    <xdr:sp macro="" textlink="">
      <xdr:nvSpPr>
        <xdr:cNvPr id="500" name="n_2mainValue【一般廃棄物処理施設】&#10;一人当たり有形固定資産（償却資産）額">
          <a:extLst>
            <a:ext uri="{FF2B5EF4-FFF2-40B4-BE49-F238E27FC236}">
              <a16:creationId xmlns:a16="http://schemas.microsoft.com/office/drawing/2014/main" id="{00000000-0008-0000-0F00-0000F4010000}"/>
            </a:ext>
          </a:extLst>
        </xdr:cNvPr>
        <xdr:cNvSpPr txBox="1"/>
      </xdr:nvSpPr>
      <xdr:spPr>
        <a:xfrm>
          <a:off x="17766811" y="664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113218</xdr:rowOff>
    </xdr:from>
    <xdr:ext cx="534377" cy="259045"/>
    <xdr:sp macro="" textlink="">
      <xdr:nvSpPr>
        <xdr:cNvPr id="501" name="n_3mainValue【一般廃棄物処理施設】&#10;一人当たり有形固定資産（償却資産）額">
          <a:extLst>
            <a:ext uri="{FF2B5EF4-FFF2-40B4-BE49-F238E27FC236}">
              <a16:creationId xmlns:a16="http://schemas.microsoft.com/office/drawing/2014/main" id="{00000000-0008-0000-0F00-0000F5010000}"/>
            </a:ext>
          </a:extLst>
        </xdr:cNvPr>
        <xdr:cNvSpPr txBox="1"/>
      </xdr:nvSpPr>
      <xdr:spPr>
        <a:xfrm>
          <a:off x="16969251" y="6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21561</xdr:rowOff>
    </xdr:from>
    <xdr:ext cx="534377" cy="259045"/>
    <xdr:sp macro="" textlink="">
      <xdr:nvSpPr>
        <xdr:cNvPr id="502" name="n_4mainValue【一般廃棄物処理施設】&#10;一人当たり有形固定資産（償却資産）額">
          <a:extLst>
            <a:ext uri="{FF2B5EF4-FFF2-40B4-BE49-F238E27FC236}">
              <a16:creationId xmlns:a16="http://schemas.microsoft.com/office/drawing/2014/main" id="{00000000-0008-0000-0F00-0000F6010000}"/>
            </a:ext>
          </a:extLst>
        </xdr:cNvPr>
        <xdr:cNvSpPr txBox="1"/>
      </xdr:nvSpPr>
      <xdr:spPr>
        <a:xfrm>
          <a:off x="16194551" y="6727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5" name="テキスト ボックス 514">
          <a:extLst>
            <a:ext uri="{FF2B5EF4-FFF2-40B4-BE49-F238E27FC236}">
              <a16:creationId xmlns:a16="http://schemas.microsoft.com/office/drawing/2014/main" id="{00000000-0008-0000-0F00-00000302000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7" name="テキスト ボックス 516">
          <a:extLst>
            <a:ext uri="{FF2B5EF4-FFF2-40B4-BE49-F238E27FC236}">
              <a16:creationId xmlns:a16="http://schemas.microsoft.com/office/drawing/2014/main" id="{00000000-0008-0000-0F00-00000502000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00000000-0008-0000-0F00-00000E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flipV="1">
          <a:off x="14375764"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00000000-0008-0000-0F00-000010020000}"/>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30" name="【保健センター・保健所】&#10;有形固定資産減価償却率最大値テキスト">
          <a:extLst>
            <a:ext uri="{FF2B5EF4-FFF2-40B4-BE49-F238E27FC236}">
              <a16:creationId xmlns:a16="http://schemas.microsoft.com/office/drawing/2014/main" id="{00000000-0008-0000-0F00-000012020000}"/>
            </a:ext>
          </a:extLst>
        </xdr:cNvPr>
        <xdr:cNvSpPr txBox="1"/>
      </xdr:nvSpPr>
      <xdr:spPr>
        <a:xfrm>
          <a:off x="1441450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428750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00000000-0008-0000-0F00-000014020000}"/>
            </a:ext>
          </a:extLst>
        </xdr:cNvPr>
        <xdr:cNvSpPr txBox="1"/>
      </xdr:nvSpPr>
      <xdr:spPr>
        <a:xfrm>
          <a:off x="14414500" y="984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3" name="フローチャート: 判断 532">
          <a:extLst>
            <a:ext uri="{FF2B5EF4-FFF2-40B4-BE49-F238E27FC236}">
              <a16:creationId xmlns:a16="http://schemas.microsoft.com/office/drawing/2014/main" id="{00000000-0008-0000-0F00-000015020000}"/>
            </a:ext>
          </a:extLst>
        </xdr:cNvPr>
        <xdr:cNvSpPr/>
      </xdr:nvSpPr>
      <xdr:spPr>
        <a:xfrm>
          <a:off x="14325600" y="99904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4" name="フローチャート: 判断 533">
          <a:extLst>
            <a:ext uri="{FF2B5EF4-FFF2-40B4-BE49-F238E27FC236}">
              <a16:creationId xmlns:a16="http://schemas.microsoft.com/office/drawing/2014/main" id="{00000000-0008-0000-0F00-000016020000}"/>
            </a:ext>
          </a:extLst>
        </xdr:cNvPr>
        <xdr:cNvSpPr/>
      </xdr:nvSpPr>
      <xdr:spPr>
        <a:xfrm>
          <a:off x="13578840" y="997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35" name="フローチャート: 判断 534">
          <a:extLst>
            <a:ext uri="{FF2B5EF4-FFF2-40B4-BE49-F238E27FC236}">
              <a16:creationId xmlns:a16="http://schemas.microsoft.com/office/drawing/2014/main" id="{00000000-0008-0000-0F00-000017020000}"/>
            </a:ext>
          </a:extLst>
        </xdr:cNvPr>
        <xdr:cNvSpPr/>
      </xdr:nvSpPr>
      <xdr:spPr>
        <a:xfrm>
          <a:off x="1280414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36" name="フローチャート: 判断 535">
          <a:extLst>
            <a:ext uri="{FF2B5EF4-FFF2-40B4-BE49-F238E27FC236}">
              <a16:creationId xmlns:a16="http://schemas.microsoft.com/office/drawing/2014/main" id="{00000000-0008-0000-0F00-000018020000}"/>
            </a:ext>
          </a:extLst>
        </xdr:cNvPr>
        <xdr:cNvSpPr/>
      </xdr:nvSpPr>
      <xdr:spPr>
        <a:xfrm>
          <a:off x="12029440" y="9908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537" name="フローチャート: 判断 536">
          <a:extLst>
            <a:ext uri="{FF2B5EF4-FFF2-40B4-BE49-F238E27FC236}">
              <a16:creationId xmlns:a16="http://schemas.microsoft.com/office/drawing/2014/main" id="{00000000-0008-0000-0F00-000019020000}"/>
            </a:ext>
          </a:extLst>
        </xdr:cNvPr>
        <xdr:cNvSpPr/>
      </xdr:nvSpPr>
      <xdr:spPr>
        <a:xfrm>
          <a:off x="11231880" y="987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154940</xdr:rowOff>
    </xdr:from>
    <xdr:to>
      <xdr:col>85</xdr:col>
      <xdr:colOff>177800</xdr:colOff>
      <xdr:row>62</xdr:row>
      <xdr:rowOff>85090</xdr:rowOff>
    </xdr:to>
    <xdr:sp macro="" textlink="">
      <xdr:nvSpPr>
        <xdr:cNvPr id="543" name="楕円 542">
          <a:extLst>
            <a:ext uri="{FF2B5EF4-FFF2-40B4-BE49-F238E27FC236}">
              <a16:creationId xmlns:a16="http://schemas.microsoft.com/office/drawing/2014/main" id="{00000000-0008-0000-0F00-00001F020000}"/>
            </a:ext>
          </a:extLst>
        </xdr:cNvPr>
        <xdr:cNvSpPr/>
      </xdr:nvSpPr>
      <xdr:spPr>
        <a:xfrm>
          <a:off x="14325600" y="103809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133367</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00000000-0008-0000-0F00-000020020000}"/>
            </a:ext>
          </a:extLst>
        </xdr:cNvPr>
        <xdr:cNvSpPr txBox="1"/>
      </xdr:nvSpPr>
      <xdr:spPr>
        <a:xfrm>
          <a:off x="14414500"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128270</xdr:rowOff>
    </xdr:from>
    <xdr:to>
      <xdr:col>81</xdr:col>
      <xdr:colOff>101600</xdr:colOff>
      <xdr:row>62</xdr:row>
      <xdr:rowOff>58420</xdr:rowOff>
    </xdr:to>
    <xdr:sp macro="" textlink="">
      <xdr:nvSpPr>
        <xdr:cNvPr id="545" name="楕円 544">
          <a:extLst>
            <a:ext uri="{FF2B5EF4-FFF2-40B4-BE49-F238E27FC236}">
              <a16:creationId xmlns:a16="http://schemas.microsoft.com/office/drawing/2014/main" id="{00000000-0008-0000-0F00-000021020000}"/>
            </a:ext>
          </a:extLst>
        </xdr:cNvPr>
        <xdr:cNvSpPr/>
      </xdr:nvSpPr>
      <xdr:spPr>
        <a:xfrm>
          <a:off x="13578840" y="10354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7620</xdr:rowOff>
    </xdr:from>
    <xdr:to>
      <xdr:col>85</xdr:col>
      <xdr:colOff>127000</xdr:colOff>
      <xdr:row>62</xdr:row>
      <xdr:rowOff>34290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3629640" y="10401300"/>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84455</xdr:rowOff>
    </xdr:from>
    <xdr:to>
      <xdr:col>76</xdr:col>
      <xdr:colOff>165100</xdr:colOff>
      <xdr:row>62</xdr:row>
      <xdr:rowOff>14605</xdr:rowOff>
    </xdr:to>
    <xdr:sp macro="" textlink="">
      <xdr:nvSpPr>
        <xdr:cNvPr id="547" name="楕円 546">
          <a:extLst>
            <a:ext uri="{FF2B5EF4-FFF2-40B4-BE49-F238E27FC236}">
              <a16:creationId xmlns:a16="http://schemas.microsoft.com/office/drawing/2014/main" id="{00000000-0008-0000-0F00-000023020000}"/>
            </a:ext>
          </a:extLst>
        </xdr:cNvPr>
        <xdr:cNvSpPr/>
      </xdr:nvSpPr>
      <xdr:spPr>
        <a:xfrm>
          <a:off x="12804140" y="10310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135255</xdr:rowOff>
    </xdr:from>
    <xdr:to>
      <xdr:col>81</xdr:col>
      <xdr:colOff>50800</xdr:colOff>
      <xdr:row>62</xdr:row>
      <xdr:rowOff>7620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2854940" y="1036129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38735</xdr:rowOff>
    </xdr:from>
    <xdr:to>
      <xdr:col>72</xdr:col>
      <xdr:colOff>38100</xdr:colOff>
      <xdr:row>61</xdr:row>
      <xdr:rowOff>140335</xdr:rowOff>
    </xdr:to>
    <xdr:sp macro="" textlink="">
      <xdr:nvSpPr>
        <xdr:cNvPr id="549" name="楕円 548">
          <a:extLst>
            <a:ext uri="{FF2B5EF4-FFF2-40B4-BE49-F238E27FC236}">
              <a16:creationId xmlns:a16="http://schemas.microsoft.com/office/drawing/2014/main" id="{00000000-0008-0000-0F00-000025020000}"/>
            </a:ext>
          </a:extLst>
        </xdr:cNvPr>
        <xdr:cNvSpPr/>
      </xdr:nvSpPr>
      <xdr:spPr>
        <a:xfrm>
          <a:off x="12029440" y="102647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89535</xdr:rowOff>
    </xdr:from>
    <xdr:to>
      <xdr:col>76</xdr:col>
      <xdr:colOff>114300</xdr:colOff>
      <xdr:row>61</xdr:row>
      <xdr:rowOff>135255</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2072620" y="10315575"/>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166370</xdr:rowOff>
    </xdr:from>
    <xdr:to>
      <xdr:col>67</xdr:col>
      <xdr:colOff>101600</xdr:colOff>
      <xdr:row>61</xdr:row>
      <xdr:rowOff>96520</xdr:rowOff>
    </xdr:to>
    <xdr:sp macro="" textlink="">
      <xdr:nvSpPr>
        <xdr:cNvPr id="551" name="楕円 550">
          <a:extLst>
            <a:ext uri="{FF2B5EF4-FFF2-40B4-BE49-F238E27FC236}">
              <a16:creationId xmlns:a16="http://schemas.microsoft.com/office/drawing/2014/main" id="{00000000-0008-0000-0F00-000027020000}"/>
            </a:ext>
          </a:extLst>
        </xdr:cNvPr>
        <xdr:cNvSpPr/>
      </xdr:nvSpPr>
      <xdr:spPr>
        <a:xfrm>
          <a:off x="11231880" y="1022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45720</xdr:rowOff>
    </xdr:from>
    <xdr:to>
      <xdr:col>71</xdr:col>
      <xdr:colOff>177800</xdr:colOff>
      <xdr:row>61</xdr:row>
      <xdr:rowOff>89535</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1282680" y="10271760"/>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00000000-0008-0000-0F00-000029020000}"/>
            </a:ext>
          </a:extLst>
        </xdr:cNvPr>
        <xdr:cNvSpPr txBox="1"/>
      </xdr:nvSpPr>
      <xdr:spPr>
        <a:xfrm>
          <a:off x="134372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00000000-0008-0000-0F00-00002A020000}"/>
            </a:ext>
          </a:extLst>
        </xdr:cNvPr>
        <xdr:cNvSpPr txBox="1"/>
      </xdr:nvSpPr>
      <xdr:spPr>
        <a:xfrm>
          <a:off x="126752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00000000-0008-0000-0F00-00002B020000}"/>
            </a:ext>
          </a:extLst>
        </xdr:cNvPr>
        <xdr:cNvSpPr txBox="1"/>
      </xdr:nvSpPr>
      <xdr:spPr>
        <a:xfrm>
          <a:off x="119005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00000000-0008-0000-0F00-00002C020000}"/>
            </a:ext>
          </a:extLst>
        </xdr:cNvPr>
        <xdr:cNvSpPr txBox="1"/>
      </xdr:nvSpPr>
      <xdr:spPr>
        <a:xfrm>
          <a:off x="1110298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49547</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00000000-0008-0000-0F00-00002D020000}"/>
            </a:ext>
          </a:extLst>
        </xdr:cNvPr>
        <xdr:cNvSpPr txBox="1"/>
      </xdr:nvSpPr>
      <xdr:spPr>
        <a:xfrm>
          <a:off x="134372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5732</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00000000-0008-0000-0F00-00002E020000}"/>
            </a:ext>
          </a:extLst>
        </xdr:cNvPr>
        <xdr:cNvSpPr txBox="1"/>
      </xdr:nvSpPr>
      <xdr:spPr>
        <a:xfrm>
          <a:off x="126752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131462</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00000000-0008-0000-0F00-00002F020000}"/>
            </a:ext>
          </a:extLst>
        </xdr:cNvPr>
        <xdr:cNvSpPr txBox="1"/>
      </xdr:nvSpPr>
      <xdr:spPr>
        <a:xfrm>
          <a:off x="119005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87647</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00000000-0008-0000-0F00-000030020000}"/>
            </a:ext>
          </a:extLst>
        </xdr:cNvPr>
        <xdr:cNvSpPr txBox="1"/>
      </xdr:nvSpPr>
      <xdr:spPr>
        <a:xfrm>
          <a:off x="1110298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00000000-0008-0000-0F00-000031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00000000-0008-0000-0F00-000032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00000000-0008-0000-0F00-000033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00000000-0008-0000-0F00-000034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00000000-0008-0000-0F00-000035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00000000-0008-0000-0F00-000043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保健センター・保健所】&#10;一人当たり面積グラフ枠">
          <a:extLst>
            <a:ext uri="{FF2B5EF4-FFF2-40B4-BE49-F238E27FC236}">
              <a16:creationId xmlns:a16="http://schemas.microsoft.com/office/drawing/2014/main" id="{00000000-0008-0000-0F00-000045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flipV="1">
          <a:off x="19509104" y="9676638"/>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3" name="【保健センター・保健所】&#10;一人当たり面積最小値テキスト">
          <a:extLst>
            <a:ext uri="{FF2B5EF4-FFF2-40B4-BE49-F238E27FC236}">
              <a16:creationId xmlns:a16="http://schemas.microsoft.com/office/drawing/2014/main" id="{00000000-0008-0000-0F00-000047020000}"/>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85" name="【保健センター・保健所】&#10;一人当たり面積最大値テキスト">
          <a:extLst>
            <a:ext uri="{FF2B5EF4-FFF2-40B4-BE49-F238E27FC236}">
              <a16:creationId xmlns:a16="http://schemas.microsoft.com/office/drawing/2014/main" id="{00000000-0008-0000-0F00-000049020000}"/>
            </a:ext>
          </a:extLst>
        </xdr:cNvPr>
        <xdr:cNvSpPr txBox="1"/>
      </xdr:nvSpPr>
      <xdr:spPr>
        <a:xfrm>
          <a:off x="19547840" y="945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9443700" y="967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587" name="【保健センター・保健所】&#10;一人当たり面積平均値テキスト">
          <a:extLst>
            <a:ext uri="{FF2B5EF4-FFF2-40B4-BE49-F238E27FC236}">
              <a16:creationId xmlns:a16="http://schemas.microsoft.com/office/drawing/2014/main" id="{00000000-0008-0000-0F00-00004B020000}"/>
            </a:ext>
          </a:extLst>
        </xdr:cNvPr>
        <xdr:cNvSpPr txBox="1"/>
      </xdr:nvSpPr>
      <xdr:spPr>
        <a:xfrm>
          <a:off x="19547840" y="10280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88" name="フローチャート: 判断 587">
          <a:extLst>
            <a:ext uri="{FF2B5EF4-FFF2-40B4-BE49-F238E27FC236}">
              <a16:creationId xmlns:a16="http://schemas.microsoft.com/office/drawing/2014/main" id="{00000000-0008-0000-0F00-00004C020000}"/>
            </a:ext>
          </a:extLst>
        </xdr:cNvPr>
        <xdr:cNvSpPr/>
      </xdr:nvSpPr>
      <xdr:spPr>
        <a:xfrm>
          <a:off x="1945894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89" name="フローチャート: 判断 588">
          <a:extLst>
            <a:ext uri="{FF2B5EF4-FFF2-40B4-BE49-F238E27FC236}">
              <a16:creationId xmlns:a16="http://schemas.microsoft.com/office/drawing/2014/main" id="{00000000-0008-0000-0F00-00004D020000}"/>
            </a:ext>
          </a:extLst>
        </xdr:cNvPr>
        <xdr:cNvSpPr/>
      </xdr:nvSpPr>
      <xdr:spPr>
        <a:xfrm>
          <a:off x="18735040" y="104251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90" name="フローチャート: 判断 589">
          <a:extLst>
            <a:ext uri="{FF2B5EF4-FFF2-40B4-BE49-F238E27FC236}">
              <a16:creationId xmlns:a16="http://schemas.microsoft.com/office/drawing/2014/main" id="{00000000-0008-0000-0F00-00004E020000}"/>
            </a:ext>
          </a:extLst>
        </xdr:cNvPr>
        <xdr:cNvSpPr/>
      </xdr:nvSpPr>
      <xdr:spPr>
        <a:xfrm>
          <a:off x="1793748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91" name="フローチャート: 判断 590">
          <a:extLst>
            <a:ext uri="{FF2B5EF4-FFF2-40B4-BE49-F238E27FC236}">
              <a16:creationId xmlns:a16="http://schemas.microsoft.com/office/drawing/2014/main" id="{00000000-0008-0000-0F00-00004F020000}"/>
            </a:ext>
          </a:extLst>
        </xdr:cNvPr>
        <xdr:cNvSpPr/>
      </xdr:nvSpPr>
      <xdr:spPr>
        <a:xfrm>
          <a:off x="17162780" y="1042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592" name="フローチャート: 判断 591">
          <a:extLst>
            <a:ext uri="{FF2B5EF4-FFF2-40B4-BE49-F238E27FC236}">
              <a16:creationId xmlns:a16="http://schemas.microsoft.com/office/drawing/2014/main" id="{00000000-0008-0000-0F00-000050020000}"/>
            </a:ext>
          </a:extLst>
        </xdr:cNvPr>
        <xdr:cNvSpPr/>
      </xdr:nvSpPr>
      <xdr:spPr>
        <a:xfrm>
          <a:off x="16388080" y="104023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F00-000052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F00-000054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145796</xdr:rowOff>
    </xdr:from>
    <xdr:to>
      <xdr:col>116</xdr:col>
      <xdr:colOff>114300</xdr:colOff>
      <xdr:row>63</xdr:row>
      <xdr:rowOff>75946</xdr:rowOff>
    </xdr:to>
    <xdr:sp macro="" textlink="">
      <xdr:nvSpPr>
        <xdr:cNvPr id="598" name="楕円 597">
          <a:extLst>
            <a:ext uri="{FF2B5EF4-FFF2-40B4-BE49-F238E27FC236}">
              <a16:creationId xmlns:a16="http://schemas.microsoft.com/office/drawing/2014/main" id="{00000000-0008-0000-0F00-000056020000}"/>
            </a:ext>
          </a:extLst>
        </xdr:cNvPr>
        <xdr:cNvSpPr/>
      </xdr:nvSpPr>
      <xdr:spPr>
        <a:xfrm>
          <a:off x="19458940" y="105394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60723</xdr:rowOff>
    </xdr:from>
    <xdr:ext cx="469744" cy="259045"/>
    <xdr:sp macro="" textlink="">
      <xdr:nvSpPr>
        <xdr:cNvPr id="599" name="【保健センター・保健所】&#10;一人当たり面積該当値テキスト">
          <a:extLst>
            <a:ext uri="{FF2B5EF4-FFF2-40B4-BE49-F238E27FC236}">
              <a16:creationId xmlns:a16="http://schemas.microsoft.com/office/drawing/2014/main" id="{00000000-0008-0000-0F00-000057020000}"/>
            </a:ext>
          </a:extLst>
        </xdr:cNvPr>
        <xdr:cNvSpPr txBox="1"/>
      </xdr:nvSpPr>
      <xdr:spPr>
        <a:xfrm>
          <a:off x="19547840" y="10454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145796</xdr:rowOff>
    </xdr:from>
    <xdr:to>
      <xdr:col>112</xdr:col>
      <xdr:colOff>38100</xdr:colOff>
      <xdr:row>63</xdr:row>
      <xdr:rowOff>75946</xdr:rowOff>
    </xdr:to>
    <xdr:sp macro="" textlink="">
      <xdr:nvSpPr>
        <xdr:cNvPr id="600" name="楕円 599">
          <a:extLst>
            <a:ext uri="{FF2B5EF4-FFF2-40B4-BE49-F238E27FC236}">
              <a16:creationId xmlns:a16="http://schemas.microsoft.com/office/drawing/2014/main" id="{00000000-0008-0000-0F00-000058020000}"/>
            </a:ext>
          </a:extLst>
        </xdr:cNvPr>
        <xdr:cNvSpPr/>
      </xdr:nvSpPr>
      <xdr:spPr>
        <a:xfrm>
          <a:off x="18735040" y="105394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25146</xdr:rowOff>
    </xdr:from>
    <xdr:to>
      <xdr:col>116</xdr:col>
      <xdr:colOff>63500</xdr:colOff>
      <xdr:row>63</xdr:row>
      <xdr:rowOff>25146</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a:off x="18778220" y="1058646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150368</xdr:rowOff>
    </xdr:from>
    <xdr:to>
      <xdr:col>107</xdr:col>
      <xdr:colOff>101600</xdr:colOff>
      <xdr:row>63</xdr:row>
      <xdr:rowOff>80518</xdr:rowOff>
    </xdr:to>
    <xdr:sp macro="" textlink="">
      <xdr:nvSpPr>
        <xdr:cNvPr id="602" name="楕円 601">
          <a:extLst>
            <a:ext uri="{FF2B5EF4-FFF2-40B4-BE49-F238E27FC236}">
              <a16:creationId xmlns:a16="http://schemas.microsoft.com/office/drawing/2014/main" id="{00000000-0008-0000-0F00-00005A020000}"/>
            </a:ext>
          </a:extLst>
        </xdr:cNvPr>
        <xdr:cNvSpPr/>
      </xdr:nvSpPr>
      <xdr:spPr>
        <a:xfrm>
          <a:off x="17937480" y="10544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25146</xdr:rowOff>
    </xdr:from>
    <xdr:to>
      <xdr:col>111</xdr:col>
      <xdr:colOff>177800</xdr:colOff>
      <xdr:row>63</xdr:row>
      <xdr:rowOff>29718</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flipV="1">
          <a:off x="17988280" y="10586466"/>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604" name="楕円 603">
          <a:extLst>
            <a:ext uri="{FF2B5EF4-FFF2-40B4-BE49-F238E27FC236}">
              <a16:creationId xmlns:a16="http://schemas.microsoft.com/office/drawing/2014/main" id="{00000000-0008-0000-0F00-00005C020000}"/>
            </a:ext>
          </a:extLst>
        </xdr:cNvPr>
        <xdr:cNvSpPr/>
      </xdr:nvSpPr>
      <xdr:spPr>
        <a:xfrm>
          <a:off x="17162780" y="10548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29718</xdr:rowOff>
    </xdr:from>
    <xdr:to>
      <xdr:col>107</xdr:col>
      <xdr:colOff>50800</xdr:colOff>
      <xdr:row>63</xdr:row>
      <xdr:rowOff>34290</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flipV="1">
          <a:off x="17213580" y="10591038"/>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154940</xdr:rowOff>
    </xdr:from>
    <xdr:to>
      <xdr:col>98</xdr:col>
      <xdr:colOff>38100</xdr:colOff>
      <xdr:row>63</xdr:row>
      <xdr:rowOff>85090</xdr:rowOff>
    </xdr:to>
    <xdr:sp macro="" textlink="">
      <xdr:nvSpPr>
        <xdr:cNvPr id="606" name="楕円 605">
          <a:extLst>
            <a:ext uri="{FF2B5EF4-FFF2-40B4-BE49-F238E27FC236}">
              <a16:creationId xmlns:a16="http://schemas.microsoft.com/office/drawing/2014/main" id="{00000000-0008-0000-0F00-00005E020000}"/>
            </a:ext>
          </a:extLst>
        </xdr:cNvPr>
        <xdr:cNvSpPr/>
      </xdr:nvSpPr>
      <xdr:spPr>
        <a:xfrm>
          <a:off x="16388080" y="10548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34290</xdr:rowOff>
    </xdr:from>
    <xdr:to>
      <xdr:col>102</xdr:col>
      <xdr:colOff>114300</xdr:colOff>
      <xdr:row>63</xdr:row>
      <xdr:rowOff>34290</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a:off x="16431260" y="105956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608" name="n_1aveValue【保健センター・保健所】&#10;一人当たり面積">
          <a:extLst>
            <a:ext uri="{FF2B5EF4-FFF2-40B4-BE49-F238E27FC236}">
              <a16:creationId xmlns:a16="http://schemas.microsoft.com/office/drawing/2014/main" id="{00000000-0008-0000-0F00-000060020000}"/>
            </a:ext>
          </a:extLst>
        </xdr:cNvPr>
        <xdr:cNvSpPr txBox="1"/>
      </xdr:nvSpPr>
      <xdr:spPr>
        <a:xfrm>
          <a:off x="1856112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609" name="n_2aveValue【保健センター・保健所】&#10;一人当たり面積">
          <a:extLst>
            <a:ext uri="{FF2B5EF4-FFF2-40B4-BE49-F238E27FC236}">
              <a16:creationId xmlns:a16="http://schemas.microsoft.com/office/drawing/2014/main" id="{00000000-0008-0000-0F00-000061020000}"/>
            </a:ext>
          </a:extLst>
        </xdr:cNvPr>
        <xdr:cNvSpPr txBox="1"/>
      </xdr:nvSpPr>
      <xdr:spPr>
        <a:xfrm>
          <a:off x="1777626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610" name="n_3aveValue【保健センター・保健所】&#10;一人当たり面積">
          <a:extLst>
            <a:ext uri="{FF2B5EF4-FFF2-40B4-BE49-F238E27FC236}">
              <a16:creationId xmlns:a16="http://schemas.microsoft.com/office/drawing/2014/main" id="{00000000-0008-0000-0F00-000062020000}"/>
            </a:ext>
          </a:extLst>
        </xdr:cNvPr>
        <xdr:cNvSpPr txBox="1"/>
      </xdr:nvSpPr>
      <xdr:spPr>
        <a:xfrm>
          <a:off x="1700156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611" name="n_4aveValue【保健センター・保健所】&#10;一人当たり面積">
          <a:extLst>
            <a:ext uri="{FF2B5EF4-FFF2-40B4-BE49-F238E27FC236}">
              <a16:creationId xmlns:a16="http://schemas.microsoft.com/office/drawing/2014/main" id="{00000000-0008-0000-0F00-000063020000}"/>
            </a:ext>
          </a:extLst>
        </xdr:cNvPr>
        <xdr:cNvSpPr txBox="1"/>
      </xdr:nvSpPr>
      <xdr:spPr>
        <a:xfrm>
          <a:off x="16226867" y="1018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67073</xdr:rowOff>
    </xdr:from>
    <xdr:ext cx="469744" cy="259045"/>
    <xdr:sp macro="" textlink="">
      <xdr:nvSpPr>
        <xdr:cNvPr id="612" name="n_1mainValue【保健センター・保健所】&#10;一人当たり面積">
          <a:extLst>
            <a:ext uri="{FF2B5EF4-FFF2-40B4-BE49-F238E27FC236}">
              <a16:creationId xmlns:a16="http://schemas.microsoft.com/office/drawing/2014/main" id="{00000000-0008-0000-0F00-000064020000}"/>
            </a:ext>
          </a:extLst>
        </xdr:cNvPr>
        <xdr:cNvSpPr txBox="1"/>
      </xdr:nvSpPr>
      <xdr:spPr>
        <a:xfrm>
          <a:off x="18561127" y="1062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71645</xdr:rowOff>
    </xdr:from>
    <xdr:ext cx="469744" cy="259045"/>
    <xdr:sp macro="" textlink="">
      <xdr:nvSpPr>
        <xdr:cNvPr id="613" name="n_2mainValue【保健センター・保健所】&#10;一人当たり面積">
          <a:extLst>
            <a:ext uri="{FF2B5EF4-FFF2-40B4-BE49-F238E27FC236}">
              <a16:creationId xmlns:a16="http://schemas.microsoft.com/office/drawing/2014/main" id="{00000000-0008-0000-0F00-000065020000}"/>
            </a:ext>
          </a:extLst>
        </xdr:cNvPr>
        <xdr:cNvSpPr txBox="1"/>
      </xdr:nvSpPr>
      <xdr:spPr>
        <a:xfrm>
          <a:off x="17776267" y="1063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76217</xdr:rowOff>
    </xdr:from>
    <xdr:ext cx="469744" cy="259045"/>
    <xdr:sp macro="" textlink="">
      <xdr:nvSpPr>
        <xdr:cNvPr id="614" name="n_3mainValue【保健センター・保健所】&#10;一人当たり面積">
          <a:extLst>
            <a:ext uri="{FF2B5EF4-FFF2-40B4-BE49-F238E27FC236}">
              <a16:creationId xmlns:a16="http://schemas.microsoft.com/office/drawing/2014/main" id="{00000000-0008-0000-0F00-000066020000}"/>
            </a:ext>
          </a:extLst>
        </xdr:cNvPr>
        <xdr:cNvSpPr txBox="1"/>
      </xdr:nvSpPr>
      <xdr:spPr>
        <a:xfrm>
          <a:off x="1700156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76217</xdr:rowOff>
    </xdr:from>
    <xdr:ext cx="469744" cy="259045"/>
    <xdr:sp macro="" textlink="">
      <xdr:nvSpPr>
        <xdr:cNvPr id="615" name="n_4mainValue【保健センター・保健所】&#10;一人当たり面積">
          <a:extLst>
            <a:ext uri="{FF2B5EF4-FFF2-40B4-BE49-F238E27FC236}">
              <a16:creationId xmlns:a16="http://schemas.microsoft.com/office/drawing/2014/main" id="{00000000-0008-0000-0F00-000067020000}"/>
            </a:ext>
          </a:extLst>
        </xdr:cNvPr>
        <xdr:cNvSpPr txBox="1"/>
      </xdr:nvSpPr>
      <xdr:spPr>
        <a:xfrm>
          <a:off x="1622686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消防施設】&#10;有形固定資産減価償却率グラフ枠">
          <a:extLst>
            <a:ext uri="{FF2B5EF4-FFF2-40B4-BE49-F238E27FC236}">
              <a16:creationId xmlns:a16="http://schemas.microsoft.com/office/drawing/2014/main" id="{00000000-0008-0000-0F00-00007F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flipV="1">
          <a:off x="14375764" y="1326451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41" name="【消防施設】&#10;有形固定資産減価償却率最小値テキスト">
          <a:extLst>
            <a:ext uri="{FF2B5EF4-FFF2-40B4-BE49-F238E27FC236}">
              <a16:creationId xmlns:a16="http://schemas.microsoft.com/office/drawing/2014/main" id="{00000000-0008-0000-0F00-000081020000}"/>
            </a:ext>
          </a:extLst>
        </xdr:cNvPr>
        <xdr:cNvSpPr txBox="1"/>
      </xdr:nvSpPr>
      <xdr:spPr>
        <a:xfrm>
          <a:off x="14414500" y="1447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4287500" y="1447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3" name="【消防施設】&#10;有形固定資産減価償却率最大値テキスト">
          <a:extLst>
            <a:ext uri="{FF2B5EF4-FFF2-40B4-BE49-F238E27FC236}">
              <a16:creationId xmlns:a16="http://schemas.microsoft.com/office/drawing/2014/main" id="{00000000-0008-0000-0F00-000083020000}"/>
            </a:ext>
          </a:extLst>
        </xdr:cNvPr>
        <xdr:cNvSpPr txBox="1"/>
      </xdr:nvSpPr>
      <xdr:spPr>
        <a:xfrm>
          <a:off x="14414500" y="1304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4287500" y="1326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45" name="【消防施設】&#10;有形固定資産減価償却率平均値テキスト">
          <a:extLst>
            <a:ext uri="{FF2B5EF4-FFF2-40B4-BE49-F238E27FC236}">
              <a16:creationId xmlns:a16="http://schemas.microsoft.com/office/drawing/2014/main" id="{00000000-0008-0000-0F00-000085020000}"/>
            </a:ext>
          </a:extLst>
        </xdr:cNvPr>
        <xdr:cNvSpPr txBox="1"/>
      </xdr:nvSpPr>
      <xdr:spPr>
        <a:xfrm>
          <a:off x="14414500" y="13535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6" name="フローチャート: 判断 645">
          <a:extLst>
            <a:ext uri="{FF2B5EF4-FFF2-40B4-BE49-F238E27FC236}">
              <a16:creationId xmlns:a16="http://schemas.microsoft.com/office/drawing/2014/main" id="{00000000-0008-0000-0F00-000086020000}"/>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7" name="フローチャート: 判断 646">
          <a:extLst>
            <a:ext uri="{FF2B5EF4-FFF2-40B4-BE49-F238E27FC236}">
              <a16:creationId xmlns:a16="http://schemas.microsoft.com/office/drawing/2014/main" id="{00000000-0008-0000-0F00-000087020000}"/>
            </a:ext>
          </a:extLst>
        </xdr:cNvPr>
        <xdr:cNvSpPr/>
      </xdr:nvSpPr>
      <xdr:spPr>
        <a:xfrm>
          <a:off x="1357884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48" name="フローチャート: 判断 647">
          <a:extLst>
            <a:ext uri="{FF2B5EF4-FFF2-40B4-BE49-F238E27FC236}">
              <a16:creationId xmlns:a16="http://schemas.microsoft.com/office/drawing/2014/main" id="{00000000-0008-0000-0F00-000088020000}"/>
            </a:ext>
          </a:extLst>
        </xdr:cNvPr>
        <xdr:cNvSpPr/>
      </xdr:nvSpPr>
      <xdr:spPr>
        <a:xfrm>
          <a:off x="1280414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49" name="フローチャート: 判断 648">
          <a:extLst>
            <a:ext uri="{FF2B5EF4-FFF2-40B4-BE49-F238E27FC236}">
              <a16:creationId xmlns:a16="http://schemas.microsoft.com/office/drawing/2014/main" id="{00000000-0008-0000-0F00-000089020000}"/>
            </a:ext>
          </a:extLst>
        </xdr:cNvPr>
        <xdr:cNvSpPr/>
      </xdr:nvSpPr>
      <xdr:spPr>
        <a:xfrm>
          <a:off x="12029440" y="13589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50" name="フローチャート: 判断 649">
          <a:extLst>
            <a:ext uri="{FF2B5EF4-FFF2-40B4-BE49-F238E27FC236}">
              <a16:creationId xmlns:a16="http://schemas.microsoft.com/office/drawing/2014/main" id="{00000000-0008-0000-0F00-00008A020000}"/>
            </a:ext>
          </a:extLst>
        </xdr:cNvPr>
        <xdr:cNvSpPr/>
      </xdr:nvSpPr>
      <xdr:spPr>
        <a:xfrm>
          <a:off x="11231880" y="135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0000000-0008-0000-0F00-00008C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F00-00008E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31114</xdr:rowOff>
    </xdr:from>
    <xdr:to>
      <xdr:col>85</xdr:col>
      <xdr:colOff>177800</xdr:colOff>
      <xdr:row>83</xdr:row>
      <xdr:rowOff>132714</xdr:rowOff>
    </xdr:to>
    <xdr:sp macro="" textlink="">
      <xdr:nvSpPr>
        <xdr:cNvPr id="656" name="楕円 655">
          <a:extLst>
            <a:ext uri="{FF2B5EF4-FFF2-40B4-BE49-F238E27FC236}">
              <a16:creationId xmlns:a16="http://schemas.microsoft.com/office/drawing/2014/main" id="{00000000-0008-0000-0F00-000090020000}"/>
            </a:ext>
          </a:extLst>
        </xdr:cNvPr>
        <xdr:cNvSpPr/>
      </xdr:nvSpPr>
      <xdr:spPr>
        <a:xfrm>
          <a:off x="14325600" y="139452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9541</xdr:rowOff>
    </xdr:from>
    <xdr:ext cx="405111" cy="259045"/>
    <xdr:sp macro="" textlink="">
      <xdr:nvSpPr>
        <xdr:cNvPr id="657" name="【消防施設】&#10;有形固定資産減価償却率該当値テキスト">
          <a:extLst>
            <a:ext uri="{FF2B5EF4-FFF2-40B4-BE49-F238E27FC236}">
              <a16:creationId xmlns:a16="http://schemas.microsoft.com/office/drawing/2014/main" id="{00000000-0008-0000-0F00-000091020000}"/>
            </a:ext>
          </a:extLst>
        </xdr:cNvPr>
        <xdr:cNvSpPr txBox="1"/>
      </xdr:nvSpPr>
      <xdr:spPr>
        <a:xfrm>
          <a:off x="14414500" y="13923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168275</xdr:rowOff>
    </xdr:from>
    <xdr:to>
      <xdr:col>81</xdr:col>
      <xdr:colOff>101600</xdr:colOff>
      <xdr:row>83</xdr:row>
      <xdr:rowOff>98425</xdr:rowOff>
    </xdr:to>
    <xdr:sp macro="" textlink="">
      <xdr:nvSpPr>
        <xdr:cNvPr id="658" name="楕円 657">
          <a:extLst>
            <a:ext uri="{FF2B5EF4-FFF2-40B4-BE49-F238E27FC236}">
              <a16:creationId xmlns:a16="http://schemas.microsoft.com/office/drawing/2014/main" id="{00000000-0008-0000-0F00-000092020000}"/>
            </a:ext>
          </a:extLst>
        </xdr:cNvPr>
        <xdr:cNvSpPr/>
      </xdr:nvSpPr>
      <xdr:spPr>
        <a:xfrm>
          <a:off x="13578840" y="13914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47625</xdr:rowOff>
    </xdr:from>
    <xdr:to>
      <xdr:col>85</xdr:col>
      <xdr:colOff>127000</xdr:colOff>
      <xdr:row>83</xdr:row>
      <xdr:rowOff>81914</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3629640" y="13961745"/>
          <a:ext cx="7467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122555</xdr:rowOff>
    </xdr:from>
    <xdr:to>
      <xdr:col>76</xdr:col>
      <xdr:colOff>165100</xdr:colOff>
      <xdr:row>83</xdr:row>
      <xdr:rowOff>52705</xdr:rowOff>
    </xdr:to>
    <xdr:sp macro="" textlink="">
      <xdr:nvSpPr>
        <xdr:cNvPr id="660" name="楕円 659">
          <a:extLst>
            <a:ext uri="{FF2B5EF4-FFF2-40B4-BE49-F238E27FC236}">
              <a16:creationId xmlns:a16="http://schemas.microsoft.com/office/drawing/2014/main" id="{00000000-0008-0000-0F00-000094020000}"/>
            </a:ext>
          </a:extLst>
        </xdr:cNvPr>
        <xdr:cNvSpPr/>
      </xdr:nvSpPr>
      <xdr:spPr>
        <a:xfrm>
          <a:off x="12804140" y="13869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1905</xdr:rowOff>
    </xdr:from>
    <xdr:to>
      <xdr:col>81</xdr:col>
      <xdr:colOff>50800</xdr:colOff>
      <xdr:row>83</xdr:row>
      <xdr:rowOff>47625</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2854940" y="13916025"/>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76836</xdr:rowOff>
    </xdr:from>
    <xdr:to>
      <xdr:col>72</xdr:col>
      <xdr:colOff>38100</xdr:colOff>
      <xdr:row>83</xdr:row>
      <xdr:rowOff>6986</xdr:rowOff>
    </xdr:to>
    <xdr:sp macro="" textlink="">
      <xdr:nvSpPr>
        <xdr:cNvPr id="662" name="楕円 661">
          <a:extLst>
            <a:ext uri="{FF2B5EF4-FFF2-40B4-BE49-F238E27FC236}">
              <a16:creationId xmlns:a16="http://schemas.microsoft.com/office/drawing/2014/main" id="{00000000-0008-0000-0F00-000096020000}"/>
            </a:ext>
          </a:extLst>
        </xdr:cNvPr>
        <xdr:cNvSpPr/>
      </xdr:nvSpPr>
      <xdr:spPr>
        <a:xfrm>
          <a:off x="12029440" y="138233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127636</xdr:rowOff>
    </xdr:from>
    <xdr:to>
      <xdr:col>76</xdr:col>
      <xdr:colOff>114300</xdr:colOff>
      <xdr:row>83</xdr:row>
      <xdr:rowOff>1905</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2072620" y="13874116"/>
          <a:ext cx="7823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17780</xdr:rowOff>
    </xdr:from>
    <xdr:to>
      <xdr:col>67</xdr:col>
      <xdr:colOff>101600</xdr:colOff>
      <xdr:row>83</xdr:row>
      <xdr:rowOff>119380</xdr:rowOff>
    </xdr:to>
    <xdr:sp macro="" textlink="">
      <xdr:nvSpPr>
        <xdr:cNvPr id="664" name="楕円 663">
          <a:extLst>
            <a:ext uri="{FF2B5EF4-FFF2-40B4-BE49-F238E27FC236}">
              <a16:creationId xmlns:a16="http://schemas.microsoft.com/office/drawing/2014/main" id="{00000000-0008-0000-0F00-000098020000}"/>
            </a:ext>
          </a:extLst>
        </xdr:cNvPr>
        <xdr:cNvSpPr/>
      </xdr:nvSpPr>
      <xdr:spPr>
        <a:xfrm>
          <a:off x="1123188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127636</xdr:rowOff>
    </xdr:from>
    <xdr:to>
      <xdr:col>71</xdr:col>
      <xdr:colOff>177800</xdr:colOff>
      <xdr:row>83</xdr:row>
      <xdr:rowOff>68580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flipV="1">
          <a:off x="11282680" y="13874116"/>
          <a:ext cx="78994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33038</xdr:rowOff>
    </xdr:from>
    <xdr:ext cx="405111" cy="259045"/>
    <xdr:sp macro="" textlink="">
      <xdr:nvSpPr>
        <xdr:cNvPr id="666" name="n_1aveValue【消防施設】&#10;有形固定資産減価償却率">
          <a:extLst>
            <a:ext uri="{FF2B5EF4-FFF2-40B4-BE49-F238E27FC236}">
              <a16:creationId xmlns:a16="http://schemas.microsoft.com/office/drawing/2014/main" id="{00000000-0008-0000-0F00-00009A020000}"/>
            </a:ext>
          </a:extLst>
        </xdr:cNvPr>
        <xdr:cNvSpPr txBox="1"/>
      </xdr:nvSpPr>
      <xdr:spPr>
        <a:xfrm>
          <a:off x="1343724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667" name="n_2aveValue【消防施設】&#10;有形固定資産減価償却率">
          <a:extLst>
            <a:ext uri="{FF2B5EF4-FFF2-40B4-BE49-F238E27FC236}">
              <a16:creationId xmlns:a16="http://schemas.microsoft.com/office/drawing/2014/main" id="{00000000-0008-0000-0F00-00009B020000}"/>
            </a:ext>
          </a:extLst>
        </xdr:cNvPr>
        <xdr:cNvSpPr txBox="1"/>
      </xdr:nvSpPr>
      <xdr:spPr>
        <a:xfrm>
          <a:off x="126752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668" name="n_3aveValue【消防施設】&#10;有形固定資産減価償却率">
          <a:extLst>
            <a:ext uri="{FF2B5EF4-FFF2-40B4-BE49-F238E27FC236}">
              <a16:creationId xmlns:a16="http://schemas.microsoft.com/office/drawing/2014/main" id="{00000000-0008-0000-0F00-00009C020000}"/>
            </a:ext>
          </a:extLst>
        </xdr:cNvPr>
        <xdr:cNvSpPr txBox="1"/>
      </xdr:nvSpPr>
      <xdr:spPr>
        <a:xfrm>
          <a:off x="11900544" y="13371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137813</xdr:rowOff>
    </xdr:from>
    <xdr:ext cx="405111" cy="259045"/>
    <xdr:sp macro="" textlink="">
      <xdr:nvSpPr>
        <xdr:cNvPr id="669" name="n_4aveValue【消防施設】&#10;有形固定資産減価償却率">
          <a:extLst>
            <a:ext uri="{FF2B5EF4-FFF2-40B4-BE49-F238E27FC236}">
              <a16:creationId xmlns:a16="http://schemas.microsoft.com/office/drawing/2014/main" id="{00000000-0008-0000-0F00-00009D020000}"/>
            </a:ext>
          </a:extLst>
        </xdr:cNvPr>
        <xdr:cNvSpPr txBox="1"/>
      </xdr:nvSpPr>
      <xdr:spPr>
        <a:xfrm>
          <a:off x="11102984" y="1338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89552</xdr:rowOff>
    </xdr:from>
    <xdr:ext cx="405111" cy="259045"/>
    <xdr:sp macro="" textlink="">
      <xdr:nvSpPr>
        <xdr:cNvPr id="670" name="n_1mainValue【消防施設】&#10;有形固定資産減価償却率">
          <a:extLst>
            <a:ext uri="{FF2B5EF4-FFF2-40B4-BE49-F238E27FC236}">
              <a16:creationId xmlns:a16="http://schemas.microsoft.com/office/drawing/2014/main" id="{00000000-0008-0000-0F00-00009E020000}"/>
            </a:ext>
          </a:extLst>
        </xdr:cNvPr>
        <xdr:cNvSpPr txBox="1"/>
      </xdr:nvSpPr>
      <xdr:spPr>
        <a:xfrm>
          <a:off x="13437244" y="1400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43832</xdr:rowOff>
    </xdr:from>
    <xdr:ext cx="405111" cy="259045"/>
    <xdr:sp macro="" textlink="">
      <xdr:nvSpPr>
        <xdr:cNvPr id="671" name="n_2mainValue【消防施設】&#10;有形固定資産減価償却率">
          <a:extLst>
            <a:ext uri="{FF2B5EF4-FFF2-40B4-BE49-F238E27FC236}">
              <a16:creationId xmlns:a16="http://schemas.microsoft.com/office/drawing/2014/main" id="{00000000-0008-0000-0F00-00009F020000}"/>
            </a:ext>
          </a:extLst>
        </xdr:cNvPr>
        <xdr:cNvSpPr txBox="1"/>
      </xdr:nvSpPr>
      <xdr:spPr>
        <a:xfrm>
          <a:off x="12675244" y="1395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169563</xdr:rowOff>
    </xdr:from>
    <xdr:ext cx="405111" cy="259045"/>
    <xdr:sp macro="" textlink="">
      <xdr:nvSpPr>
        <xdr:cNvPr id="672" name="n_3mainValue【消防施設】&#10;有形固定資産減価償却率">
          <a:extLst>
            <a:ext uri="{FF2B5EF4-FFF2-40B4-BE49-F238E27FC236}">
              <a16:creationId xmlns:a16="http://schemas.microsoft.com/office/drawing/2014/main" id="{00000000-0008-0000-0F00-0000A0020000}"/>
            </a:ext>
          </a:extLst>
        </xdr:cNvPr>
        <xdr:cNvSpPr txBox="1"/>
      </xdr:nvSpPr>
      <xdr:spPr>
        <a:xfrm>
          <a:off x="11900544" y="1391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110507</xdr:rowOff>
    </xdr:from>
    <xdr:ext cx="405111" cy="259045"/>
    <xdr:sp macro="" textlink="">
      <xdr:nvSpPr>
        <xdr:cNvPr id="673" name="n_4mainValue【消防施設】&#10;有形固定資産減価償却率">
          <a:extLst>
            <a:ext uri="{FF2B5EF4-FFF2-40B4-BE49-F238E27FC236}">
              <a16:creationId xmlns:a16="http://schemas.microsoft.com/office/drawing/2014/main" id="{00000000-0008-0000-0F00-0000A1020000}"/>
            </a:ext>
          </a:extLst>
        </xdr:cNvPr>
        <xdr:cNvSpPr txBox="1"/>
      </xdr:nvSpPr>
      <xdr:spPr>
        <a:xfrm>
          <a:off x="1110298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00000000-0008-0000-0F00-0000A2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00000000-0008-0000-0F00-0000A3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00000000-0008-0000-0F00-0000A4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00000000-0008-0000-0F00-0000A5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00000000-0008-0000-0F00-0000A6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00000000-0008-0000-0F00-0000A7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00000000-0008-0000-0F00-0000A8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00000000-0008-0000-0F00-0000A902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3" name="テキスト ボックス 692">
          <a:extLst>
            <a:ext uri="{FF2B5EF4-FFF2-40B4-BE49-F238E27FC236}">
              <a16:creationId xmlns:a16="http://schemas.microsoft.com/office/drawing/2014/main" id="{00000000-0008-0000-0F00-0000B502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4" name="【消防施設】&#10;一人当たり面積グラフ枠">
          <a:extLst>
            <a:ext uri="{FF2B5EF4-FFF2-40B4-BE49-F238E27FC236}">
              <a16:creationId xmlns:a16="http://schemas.microsoft.com/office/drawing/2014/main" id="{00000000-0008-0000-0F00-0000B602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flipV="1">
          <a:off x="19509104" y="13210033"/>
          <a:ext cx="0" cy="1175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6" name="【消防施設】&#10;一人当たり面積最小値テキスト">
          <a:extLst>
            <a:ext uri="{FF2B5EF4-FFF2-40B4-BE49-F238E27FC236}">
              <a16:creationId xmlns:a16="http://schemas.microsoft.com/office/drawing/2014/main" id="{00000000-0008-0000-0F00-0000B8020000}"/>
            </a:ext>
          </a:extLst>
        </xdr:cNvPr>
        <xdr:cNvSpPr txBox="1"/>
      </xdr:nvSpPr>
      <xdr:spPr>
        <a:xfrm>
          <a:off x="19547840" y="1438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9443700" y="1438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698" name="【消防施設】&#10;一人当たり面積最大値テキスト">
          <a:extLst>
            <a:ext uri="{FF2B5EF4-FFF2-40B4-BE49-F238E27FC236}">
              <a16:creationId xmlns:a16="http://schemas.microsoft.com/office/drawing/2014/main" id="{00000000-0008-0000-0F00-0000BA020000}"/>
            </a:ext>
          </a:extLst>
        </xdr:cNvPr>
        <xdr:cNvSpPr txBox="1"/>
      </xdr:nvSpPr>
      <xdr:spPr>
        <a:xfrm>
          <a:off x="19547840" y="1298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a:off x="19443700" y="13210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700" name="【消防施設】&#10;一人当たり面積平均値テキスト">
          <a:extLst>
            <a:ext uri="{FF2B5EF4-FFF2-40B4-BE49-F238E27FC236}">
              <a16:creationId xmlns:a16="http://schemas.microsoft.com/office/drawing/2014/main" id="{00000000-0008-0000-0F00-0000BC020000}"/>
            </a:ext>
          </a:extLst>
        </xdr:cNvPr>
        <xdr:cNvSpPr txBox="1"/>
      </xdr:nvSpPr>
      <xdr:spPr>
        <a:xfrm>
          <a:off x="19547840" y="140467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01" name="フローチャート: 判断 700">
          <a:extLst>
            <a:ext uri="{FF2B5EF4-FFF2-40B4-BE49-F238E27FC236}">
              <a16:creationId xmlns:a16="http://schemas.microsoft.com/office/drawing/2014/main" id="{00000000-0008-0000-0F00-0000BD020000}"/>
            </a:ext>
          </a:extLst>
        </xdr:cNvPr>
        <xdr:cNvSpPr/>
      </xdr:nvSpPr>
      <xdr:spPr>
        <a:xfrm>
          <a:off x="19458940" y="140682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2" name="フローチャート: 判断 701">
          <a:extLst>
            <a:ext uri="{FF2B5EF4-FFF2-40B4-BE49-F238E27FC236}">
              <a16:creationId xmlns:a16="http://schemas.microsoft.com/office/drawing/2014/main" id="{00000000-0008-0000-0F00-0000BE020000}"/>
            </a:ext>
          </a:extLst>
        </xdr:cNvPr>
        <xdr:cNvSpPr/>
      </xdr:nvSpPr>
      <xdr:spPr>
        <a:xfrm>
          <a:off x="18735040" y="14054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3" name="フローチャート: 判断 702">
          <a:extLst>
            <a:ext uri="{FF2B5EF4-FFF2-40B4-BE49-F238E27FC236}">
              <a16:creationId xmlns:a16="http://schemas.microsoft.com/office/drawing/2014/main" id="{00000000-0008-0000-0F00-0000BF020000}"/>
            </a:ext>
          </a:extLst>
        </xdr:cNvPr>
        <xdr:cNvSpPr/>
      </xdr:nvSpPr>
      <xdr:spPr>
        <a:xfrm>
          <a:off x="1793748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04" name="フローチャート: 判断 703">
          <a:extLst>
            <a:ext uri="{FF2B5EF4-FFF2-40B4-BE49-F238E27FC236}">
              <a16:creationId xmlns:a16="http://schemas.microsoft.com/office/drawing/2014/main" id="{00000000-0008-0000-0F00-0000C0020000}"/>
            </a:ext>
          </a:extLst>
        </xdr:cNvPr>
        <xdr:cNvSpPr/>
      </xdr:nvSpPr>
      <xdr:spPr>
        <a:xfrm>
          <a:off x="17162780" y="14063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05" name="フローチャート: 判断 704">
          <a:extLst>
            <a:ext uri="{FF2B5EF4-FFF2-40B4-BE49-F238E27FC236}">
              <a16:creationId xmlns:a16="http://schemas.microsoft.com/office/drawing/2014/main" id="{00000000-0008-0000-0F00-0000C1020000}"/>
            </a:ext>
          </a:extLst>
        </xdr:cNvPr>
        <xdr:cNvSpPr/>
      </xdr:nvSpPr>
      <xdr:spPr>
        <a:xfrm>
          <a:off x="16388080" y="14059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117602</xdr:rowOff>
    </xdr:from>
    <xdr:to>
      <xdr:col>116</xdr:col>
      <xdr:colOff>114300</xdr:colOff>
      <xdr:row>82</xdr:row>
      <xdr:rowOff>47752</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19458940" y="136964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140479</xdr:rowOff>
    </xdr:from>
    <xdr:ext cx="469744" cy="259045"/>
    <xdr:sp macro="" textlink="">
      <xdr:nvSpPr>
        <xdr:cNvPr id="712" name="【消防施設】&#10;一人当たり面積該当値テキスト">
          <a:extLst>
            <a:ext uri="{FF2B5EF4-FFF2-40B4-BE49-F238E27FC236}">
              <a16:creationId xmlns:a16="http://schemas.microsoft.com/office/drawing/2014/main" id="{00000000-0008-0000-0F00-0000C8020000}"/>
            </a:ext>
          </a:extLst>
        </xdr:cNvPr>
        <xdr:cNvSpPr txBox="1"/>
      </xdr:nvSpPr>
      <xdr:spPr>
        <a:xfrm>
          <a:off x="19547840" y="1355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126746</xdr:rowOff>
    </xdr:from>
    <xdr:to>
      <xdr:col>112</xdr:col>
      <xdr:colOff>38100</xdr:colOff>
      <xdr:row>82</xdr:row>
      <xdr:rowOff>56896</xdr:rowOff>
    </xdr:to>
    <xdr:sp macro="" textlink="">
      <xdr:nvSpPr>
        <xdr:cNvPr id="713" name="楕円 712">
          <a:extLst>
            <a:ext uri="{FF2B5EF4-FFF2-40B4-BE49-F238E27FC236}">
              <a16:creationId xmlns:a16="http://schemas.microsoft.com/office/drawing/2014/main" id="{00000000-0008-0000-0F00-0000C9020000}"/>
            </a:ext>
          </a:extLst>
        </xdr:cNvPr>
        <xdr:cNvSpPr/>
      </xdr:nvSpPr>
      <xdr:spPr>
        <a:xfrm>
          <a:off x="18735040" y="137055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168402</xdr:rowOff>
    </xdr:from>
    <xdr:to>
      <xdr:col>116</xdr:col>
      <xdr:colOff>63500</xdr:colOff>
      <xdr:row>82</xdr:row>
      <xdr:rowOff>6096</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flipV="1">
          <a:off x="18778220" y="13747242"/>
          <a:ext cx="73152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140463</xdr:rowOff>
    </xdr:from>
    <xdr:to>
      <xdr:col>107</xdr:col>
      <xdr:colOff>101600</xdr:colOff>
      <xdr:row>82</xdr:row>
      <xdr:rowOff>70613</xdr:rowOff>
    </xdr:to>
    <xdr:sp macro="" textlink="">
      <xdr:nvSpPr>
        <xdr:cNvPr id="715" name="楕円 714">
          <a:extLst>
            <a:ext uri="{FF2B5EF4-FFF2-40B4-BE49-F238E27FC236}">
              <a16:creationId xmlns:a16="http://schemas.microsoft.com/office/drawing/2014/main" id="{00000000-0008-0000-0F00-0000CB020000}"/>
            </a:ext>
          </a:extLst>
        </xdr:cNvPr>
        <xdr:cNvSpPr/>
      </xdr:nvSpPr>
      <xdr:spPr>
        <a:xfrm>
          <a:off x="17937480" y="137193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6096</xdr:rowOff>
    </xdr:from>
    <xdr:to>
      <xdr:col>111</xdr:col>
      <xdr:colOff>177800</xdr:colOff>
      <xdr:row>82</xdr:row>
      <xdr:rowOff>19813</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flipV="1">
          <a:off x="17988280" y="13752576"/>
          <a:ext cx="78994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117602</xdr:rowOff>
    </xdr:from>
    <xdr:to>
      <xdr:col>102</xdr:col>
      <xdr:colOff>165100</xdr:colOff>
      <xdr:row>82</xdr:row>
      <xdr:rowOff>47752</xdr:rowOff>
    </xdr:to>
    <xdr:sp macro="" textlink="">
      <xdr:nvSpPr>
        <xdr:cNvPr id="717" name="楕円 716">
          <a:extLst>
            <a:ext uri="{FF2B5EF4-FFF2-40B4-BE49-F238E27FC236}">
              <a16:creationId xmlns:a16="http://schemas.microsoft.com/office/drawing/2014/main" id="{00000000-0008-0000-0F00-0000CD020000}"/>
            </a:ext>
          </a:extLst>
        </xdr:cNvPr>
        <xdr:cNvSpPr/>
      </xdr:nvSpPr>
      <xdr:spPr>
        <a:xfrm>
          <a:off x="17162780" y="136964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168402</xdr:rowOff>
    </xdr:from>
    <xdr:to>
      <xdr:col>107</xdr:col>
      <xdr:colOff>50800</xdr:colOff>
      <xdr:row>82</xdr:row>
      <xdr:rowOff>19813</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17213580" y="13747242"/>
          <a:ext cx="7747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110744</xdr:rowOff>
    </xdr:from>
    <xdr:to>
      <xdr:col>98</xdr:col>
      <xdr:colOff>38100</xdr:colOff>
      <xdr:row>83</xdr:row>
      <xdr:rowOff>40894</xdr:rowOff>
    </xdr:to>
    <xdr:sp macro="" textlink="">
      <xdr:nvSpPr>
        <xdr:cNvPr id="719" name="楕円 718">
          <a:extLst>
            <a:ext uri="{FF2B5EF4-FFF2-40B4-BE49-F238E27FC236}">
              <a16:creationId xmlns:a16="http://schemas.microsoft.com/office/drawing/2014/main" id="{00000000-0008-0000-0F00-0000CF020000}"/>
            </a:ext>
          </a:extLst>
        </xdr:cNvPr>
        <xdr:cNvSpPr/>
      </xdr:nvSpPr>
      <xdr:spPr>
        <a:xfrm>
          <a:off x="16388080" y="138572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168402</xdr:rowOff>
    </xdr:from>
    <xdr:to>
      <xdr:col>102</xdr:col>
      <xdr:colOff>114300</xdr:colOff>
      <xdr:row>82</xdr:row>
      <xdr:rowOff>161544</xdr:rowOff>
    </xdr:to>
    <xdr:cxnSp macro="">
      <xdr:nvCxnSpPr>
        <xdr:cNvPr id="720" name="直線コネクタ 719">
          <a:extLst>
            <a:ext uri="{FF2B5EF4-FFF2-40B4-BE49-F238E27FC236}">
              <a16:creationId xmlns:a16="http://schemas.microsoft.com/office/drawing/2014/main" id="{00000000-0008-0000-0F00-0000D0020000}"/>
            </a:ext>
          </a:extLst>
        </xdr:cNvPr>
        <xdr:cNvCxnSpPr/>
      </xdr:nvCxnSpPr>
      <xdr:spPr>
        <a:xfrm flipV="1">
          <a:off x="16431260" y="13747242"/>
          <a:ext cx="782320" cy="16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721" name="n_1aveValue【消防施設】&#10;一人当たり面積">
          <a:extLst>
            <a:ext uri="{FF2B5EF4-FFF2-40B4-BE49-F238E27FC236}">
              <a16:creationId xmlns:a16="http://schemas.microsoft.com/office/drawing/2014/main" id="{00000000-0008-0000-0F00-0000D1020000}"/>
            </a:ext>
          </a:extLst>
        </xdr:cNvPr>
        <xdr:cNvSpPr txBox="1"/>
      </xdr:nvSpPr>
      <xdr:spPr>
        <a:xfrm>
          <a:off x="18561127" y="1414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722" name="n_2aveValue【消防施設】&#10;一人当たり面積">
          <a:extLst>
            <a:ext uri="{FF2B5EF4-FFF2-40B4-BE49-F238E27FC236}">
              <a16:creationId xmlns:a16="http://schemas.microsoft.com/office/drawing/2014/main" id="{00000000-0008-0000-0F00-0000D2020000}"/>
            </a:ext>
          </a:extLst>
        </xdr:cNvPr>
        <xdr:cNvSpPr txBox="1"/>
      </xdr:nvSpPr>
      <xdr:spPr>
        <a:xfrm>
          <a:off x="1777626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723" name="n_3aveValue【消防施設】&#10;一人当たり面積">
          <a:extLst>
            <a:ext uri="{FF2B5EF4-FFF2-40B4-BE49-F238E27FC236}">
              <a16:creationId xmlns:a16="http://schemas.microsoft.com/office/drawing/2014/main" id="{00000000-0008-0000-0F00-0000D3020000}"/>
            </a:ext>
          </a:extLst>
        </xdr:cNvPr>
        <xdr:cNvSpPr txBox="1"/>
      </xdr:nvSpPr>
      <xdr:spPr>
        <a:xfrm>
          <a:off x="17001567" y="1415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724" name="n_4aveValue【消防施設】&#10;一人当たり面積">
          <a:extLst>
            <a:ext uri="{FF2B5EF4-FFF2-40B4-BE49-F238E27FC236}">
              <a16:creationId xmlns:a16="http://schemas.microsoft.com/office/drawing/2014/main" id="{00000000-0008-0000-0F00-0000D4020000}"/>
            </a:ext>
          </a:extLst>
        </xdr:cNvPr>
        <xdr:cNvSpPr txBox="1"/>
      </xdr:nvSpPr>
      <xdr:spPr>
        <a:xfrm>
          <a:off x="1622686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73423</xdr:rowOff>
    </xdr:from>
    <xdr:ext cx="469744" cy="259045"/>
    <xdr:sp macro="" textlink="">
      <xdr:nvSpPr>
        <xdr:cNvPr id="725" name="n_1mainValue【消防施設】&#10;一人当たり面積">
          <a:extLst>
            <a:ext uri="{FF2B5EF4-FFF2-40B4-BE49-F238E27FC236}">
              <a16:creationId xmlns:a16="http://schemas.microsoft.com/office/drawing/2014/main" id="{00000000-0008-0000-0F00-0000D5020000}"/>
            </a:ext>
          </a:extLst>
        </xdr:cNvPr>
        <xdr:cNvSpPr txBox="1"/>
      </xdr:nvSpPr>
      <xdr:spPr>
        <a:xfrm>
          <a:off x="18561127" y="1348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87140</xdr:rowOff>
    </xdr:from>
    <xdr:ext cx="469744" cy="259045"/>
    <xdr:sp macro="" textlink="">
      <xdr:nvSpPr>
        <xdr:cNvPr id="726" name="n_2mainValue【消防施設】&#10;一人当たり面積">
          <a:extLst>
            <a:ext uri="{FF2B5EF4-FFF2-40B4-BE49-F238E27FC236}">
              <a16:creationId xmlns:a16="http://schemas.microsoft.com/office/drawing/2014/main" id="{00000000-0008-0000-0F00-0000D6020000}"/>
            </a:ext>
          </a:extLst>
        </xdr:cNvPr>
        <xdr:cNvSpPr txBox="1"/>
      </xdr:nvSpPr>
      <xdr:spPr>
        <a:xfrm>
          <a:off x="17776267"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64279</xdr:rowOff>
    </xdr:from>
    <xdr:ext cx="469744" cy="259045"/>
    <xdr:sp macro="" textlink="">
      <xdr:nvSpPr>
        <xdr:cNvPr id="727" name="n_3mainValue【消防施設】&#10;一人当たり面積">
          <a:extLst>
            <a:ext uri="{FF2B5EF4-FFF2-40B4-BE49-F238E27FC236}">
              <a16:creationId xmlns:a16="http://schemas.microsoft.com/office/drawing/2014/main" id="{00000000-0008-0000-0F00-0000D7020000}"/>
            </a:ext>
          </a:extLst>
        </xdr:cNvPr>
        <xdr:cNvSpPr txBox="1"/>
      </xdr:nvSpPr>
      <xdr:spPr>
        <a:xfrm>
          <a:off x="17001567" y="1347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57421</xdr:rowOff>
    </xdr:from>
    <xdr:ext cx="469744" cy="259045"/>
    <xdr:sp macro="" textlink="">
      <xdr:nvSpPr>
        <xdr:cNvPr id="728" name="n_4mainValue【消防施設】&#10;一人当たり面積">
          <a:extLst>
            <a:ext uri="{FF2B5EF4-FFF2-40B4-BE49-F238E27FC236}">
              <a16:creationId xmlns:a16="http://schemas.microsoft.com/office/drawing/2014/main" id="{00000000-0008-0000-0F00-0000D8020000}"/>
            </a:ext>
          </a:extLst>
        </xdr:cNvPr>
        <xdr:cNvSpPr txBox="1"/>
      </xdr:nvSpPr>
      <xdr:spPr>
        <a:xfrm>
          <a:off x="16226867" y="1363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6" name="正方形/長方形 735">
          <a:extLst>
            <a:ext uri="{FF2B5EF4-FFF2-40B4-BE49-F238E27FC236}">
              <a16:creationId xmlns:a16="http://schemas.microsoft.com/office/drawing/2014/main" id="{00000000-0008-0000-0F00-0000E0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庁舎】&#10;有形固定資産減価償却率グラフ枠">
          <a:extLst>
            <a:ext uri="{FF2B5EF4-FFF2-40B4-BE49-F238E27FC236}">
              <a16:creationId xmlns:a16="http://schemas.microsoft.com/office/drawing/2014/main" id="{00000000-0008-0000-0F00-0000F1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flipV="1">
          <a:off x="14375764" y="1678631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5" name="【庁舎】&#10;有形固定資産減価償却率最小値テキスト">
          <a:extLst>
            <a:ext uri="{FF2B5EF4-FFF2-40B4-BE49-F238E27FC236}">
              <a16:creationId xmlns:a16="http://schemas.microsoft.com/office/drawing/2014/main" id="{00000000-0008-0000-0F00-0000F3020000}"/>
            </a:ext>
          </a:extLst>
        </xdr:cNvPr>
        <xdr:cNvSpPr txBox="1"/>
      </xdr:nvSpPr>
      <xdr:spPr>
        <a:xfrm>
          <a:off x="14414500" y="1829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4287500" y="18288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7" name="【庁舎】&#10;有形固定資産減価償却率最大値テキスト">
          <a:extLst>
            <a:ext uri="{FF2B5EF4-FFF2-40B4-BE49-F238E27FC236}">
              <a16:creationId xmlns:a16="http://schemas.microsoft.com/office/drawing/2014/main" id="{00000000-0008-0000-0F00-0000F5020000}"/>
            </a:ext>
          </a:extLst>
        </xdr:cNvPr>
        <xdr:cNvSpPr txBox="1"/>
      </xdr:nvSpPr>
      <xdr:spPr>
        <a:xfrm>
          <a:off x="14414500" y="165691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a:off x="14287500" y="1678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60977</xdr:rowOff>
    </xdr:from>
    <xdr:ext cx="405111" cy="259045"/>
    <xdr:sp macro="" textlink="">
      <xdr:nvSpPr>
        <xdr:cNvPr id="759" name="【庁舎】&#10;有形固定資産減価償却率平均値テキスト">
          <a:extLst>
            <a:ext uri="{FF2B5EF4-FFF2-40B4-BE49-F238E27FC236}">
              <a16:creationId xmlns:a16="http://schemas.microsoft.com/office/drawing/2014/main" id="{00000000-0008-0000-0F00-0000F7020000}"/>
            </a:ext>
          </a:extLst>
        </xdr:cNvPr>
        <xdr:cNvSpPr txBox="1"/>
      </xdr:nvSpPr>
      <xdr:spPr>
        <a:xfrm>
          <a:off x="14414500" y="17495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60" name="フローチャート: 判断 759">
          <a:extLst>
            <a:ext uri="{FF2B5EF4-FFF2-40B4-BE49-F238E27FC236}">
              <a16:creationId xmlns:a16="http://schemas.microsoft.com/office/drawing/2014/main" id="{00000000-0008-0000-0F00-0000F8020000}"/>
            </a:ext>
          </a:extLst>
        </xdr:cNvPr>
        <xdr:cNvSpPr/>
      </xdr:nvSpPr>
      <xdr:spPr>
        <a:xfrm>
          <a:off x="14325600" y="175171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61" name="フローチャート: 判断 760">
          <a:extLst>
            <a:ext uri="{FF2B5EF4-FFF2-40B4-BE49-F238E27FC236}">
              <a16:creationId xmlns:a16="http://schemas.microsoft.com/office/drawing/2014/main" id="{00000000-0008-0000-0F00-0000F9020000}"/>
            </a:ext>
          </a:extLst>
        </xdr:cNvPr>
        <xdr:cNvSpPr/>
      </xdr:nvSpPr>
      <xdr:spPr>
        <a:xfrm>
          <a:off x="1357884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62" name="フローチャート: 判断 761">
          <a:extLst>
            <a:ext uri="{FF2B5EF4-FFF2-40B4-BE49-F238E27FC236}">
              <a16:creationId xmlns:a16="http://schemas.microsoft.com/office/drawing/2014/main" id="{00000000-0008-0000-0F00-0000FA020000}"/>
            </a:ext>
          </a:extLst>
        </xdr:cNvPr>
        <xdr:cNvSpPr/>
      </xdr:nvSpPr>
      <xdr:spPr>
        <a:xfrm>
          <a:off x="12804140" y="17557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3" name="フローチャート: 判断 762">
          <a:extLst>
            <a:ext uri="{FF2B5EF4-FFF2-40B4-BE49-F238E27FC236}">
              <a16:creationId xmlns:a16="http://schemas.microsoft.com/office/drawing/2014/main" id="{00000000-0008-0000-0F00-0000FB020000}"/>
            </a:ext>
          </a:extLst>
        </xdr:cNvPr>
        <xdr:cNvSpPr/>
      </xdr:nvSpPr>
      <xdr:spPr>
        <a:xfrm>
          <a:off x="12029440" y="1752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64" name="フローチャート: 判断 763">
          <a:extLst>
            <a:ext uri="{FF2B5EF4-FFF2-40B4-BE49-F238E27FC236}">
              <a16:creationId xmlns:a16="http://schemas.microsoft.com/office/drawing/2014/main" id="{00000000-0008-0000-0F00-0000FC020000}"/>
            </a:ext>
          </a:extLst>
        </xdr:cNvPr>
        <xdr:cNvSpPr/>
      </xdr:nvSpPr>
      <xdr:spPr>
        <a:xfrm>
          <a:off x="11231880" y="17570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00000000-0008-0000-0F00-0000FD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0000000-0008-0000-0F00-0000FE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0000000-0008-0000-0F00-0000FF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F00-00000103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111942</xdr:rowOff>
    </xdr:from>
    <xdr:to>
      <xdr:col>85</xdr:col>
      <xdr:colOff>177800</xdr:colOff>
      <xdr:row>102</xdr:row>
      <xdr:rowOff>42092</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4325600" y="1704358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134819</xdr:rowOff>
    </xdr:from>
    <xdr:ext cx="405111" cy="259045"/>
    <xdr:sp macro="" textlink="">
      <xdr:nvSpPr>
        <xdr:cNvPr id="771" name="【庁舎】&#10;有形固定資産減価償却率該当値テキスト">
          <a:extLst>
            <a:ext uri="{FF2B5EF4-FFF2-40B4-BE49-F238E27FC236}">
              <a16:creationId xmlns:a16="http://schemas.microsoft.com/office/drawing/2014/main" id="{00000000-0008-0000-0F00-000003030000}"/>
            </a:ext>
          </a:extLst>
        </xdr:cNvPr>
        <xdr:cNvSpPr txBox="1"/>
      </xdr:nvSpPr>
      <xdr:spPr>
        <a:xfrm>
          <a:off x="14414500" y="1689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59689</xdr:rowOff>
    </xdr:from>
    <xdr:to>
      <xdr:col>81</xdr:col>
      <xdr:colOff>101600</xdr:colOff>
      <xdr:row>101</xdr:row>
      <xdr:rowOff>161289</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3578840" y="1699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110489</xdr:rowOff>
    </xdr:from>
    <xdr:to>
      <xdr:col>85</xdr:col>
      <xdr:colOff>127000</xdr:colOff>
      <xdr:row>101</xdr:row>
      <xdr:rowOff>162742</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3629640" y="17042129"/>
          <a:ext cx="74676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92348</xdr:rowOff>
    </xdr:from>
    <xdr:to>
      <xdr:col>76</xdr:col>
      <xdr:colOff>165100</xdr:colOff>
      <xdr:row>103</xdr:row>
      <xdr:rowOff>22498</xdr:rowOff>
    </xdr:to>
    <xdr:sp macro="" textlink="">
      <xdr:nvSpPr>
        <xdr:cNvPr id="774" name="楕円 773">
          <a:extLst>
            <a:ext uri="{FF2B5EF4-FFF2-40B4-BE49-F238E27FC236}">
              <a16:creationId xmlns:a16="http://schemas.microsoft.com/office/drawing/2014/main" id="{00000000-0008-0000-0F00-000006030000}"/>
            </a:ext>
          </a:extLst>
        </xdr:cNvPr>
        <xdr:cNvSpPr/>
      </xdr:nvSpPr>
      <xdr:spPr>
        <a:xfrm>
          <a:off x="12804140" y="17191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110489</xdr:rowOff>
    </xdr:from>
    <xdr:to>
      <xdr:col>81</xdr:col>
      <xdr:colOff>50800</xdr:colOff>
      <xdr:row>102</xdr:row>
      <xdr:rowOff>143148</xdr:rowOff>
    </xdr:to>
    <xdr:cxnSp macro="">
      <xdr:nvCxnSpPr>
        <xdr:cNvPr id="775" name="直線コネクタ 774">
          <a:extLst>
            <a:ext uri="{FF2B5EF4-FFF2-40B4-BE49-F238E27FC236}">
              <a16:creationId xmlns:a16="http://schemas.microsoft.com/office/drawing/2014/main" id="{00000000-0008-0000-0F00-000007030000}"/>
            </a:ext>
          </a:extLst>
        </xdr:cNvPr>
        <xdr:cNvCxnSpPr/>
      </xdr:nvCxnSpPr>
      <xdr:spPr>
        <a:xfrm flipV="1">
          <a:off x="12854940" y="17042129"/>
          <a:ext cx="774700" cy="20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31931</xdr:rowOff>
    </xdr:from>
    <xdr:to>
      <xdr:col>72</xdr:col>
      <xdr:colOff>38100</xdr:colOff>
      <xdr:row>102</xdr:row>
      <xdr:rowOff>133531</xdr:rowOff>
    </xdr:to>
    <xdr:sp macro="" textlink="">
      <xdr:nvSpPr>
        <xdr:cNvPr id="776" name="楕円 775">
          <a:extLst>
            <a:ext uri="{FF2B5EF4-FFF2-40B4-BE49-F238E27FC236}">
              <a16:creationId xmlns:a16="http://schemas.microsoft.com/office/drawing/2014/main" id="{00000000-0008-0000-0F00-000008030000}"/>
            </a:ext>
          </a:extLst>
        </xdr:cNvPr>
        <xdr:cNvSpPr/>
      </xdr:nvSpPr>
      <xdr:spPr>
        <a:xfrm>
          <a:off x="12029440" y="171312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82731</xdr:rowOff>
    </xdr:from>
    <xdr:to>
      <xdr:col>76</xdr:col>
      <xdr:colOff>114300</xdr:colOff>
      <xdr:row>102</xdr:row>
      <xdr:rowOff>143148</xdr:rowOff>
    </xdr:to>
    <xdr:cxnSp macro="">
      <xdr:nvCxnSpPr>
        <xdr:cNvPr id="777" name="直線コネクタ 776">
          <a:extLst>
            <a:ext uri="{FF2B5EF4-FFF2-40B4-BE49-F238E27FC236}">
              <a16:creationId xmlns:a16="http://schemas.microsoft.com/office/drawing/2014/main" id="{00000000-0008-0000-0F00-000009030000}"/>
            </a:ext>
          </a:extLst>
        </xdr:cNvPr>
        <xdr:cNvCxnSpPr/>
      </xdr:nvCxnSpPr>
      <xdr:spPr>
        <a:xfrm>
          <a:off x="12072620" y="17182011"/>
          <a:ext cx="78232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138068</xdr:rowOff>
    </xdr:from>
    <xdr:to>
      <xdr:col>67</xdr:col>
      <xdr:colOff>101600</xdr:colOff>
      <xdr:row>102</xdr:row>
      <xdr:rowOff>68218</xdr:rowOff>
    </xdr:to>
    <xdr:sp macro="" textlink="">
      <xdr:nvSpPr>
        <xdr:cNvPr id="778" name="楕円 777">
          <a:extLst>
            <a:ext uri="{FF2B5EF4-FFF2-40B4-BE49-F238E27FC236}">
              <a16:creationId xmlns:a16="http://schemas.microsoft.com/office/drawing/2014/main" id="{00000000-0008-0000-0F00-00000A030000}"/>
            </a:ext>
          </a:extLst>
        </xdr:cNvPr>
        <xdr:cNvSpPr/>
      </xdr:nvSpPr>
      <xdr:spPr>
        <a:xfrm>
          <a:off x="11231880" y="17069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17418</xdr:rowOff>
    </xdr:from>
    <xdr:to>
      <xdr:col>71</xdr:col>
      <xdr:colOff>177800</xdr:colOff>
      <xdr:row>102</xdr:row>
      <xdr:rowOff>82731</xdr:rowOff>
    </xdr:to>
    <xdr:cxnSp macro="">
      <xdr:nvCxnSpPr>
        <xdr:cNvPr id="779" name="直線コネクタ 778">
          <a:extLst>
            <a:ext uri="{FF2B5EF4-FFF2-40B4-BE49-F238E27FC236}">
              <a16:creationId xmlns:a16="http://schemas.microsoft.com/office/drawing/2014/main" id="{00000000-0008-0000-0F00-00000B030000}"/>
            </a:ext>
          </a:extLst>
        </xdr:cNvPr>
        <xdr:cNvCxnSpPr/>
      </xdr:nvCxnSpPr>
      <xdr:spPr>
        <a:xfrm>
          <a:off x="11282680" y="17116698"/>
          <a:ext cx="78994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100165</xdr:rowOff>
    </xdr:from>
    <xdr:ext cx="405111" cy="259045"/>
    <xdr:sp macro="" textlink="">
      <xdr:nvSpPr>
        <xdr:cNvPr id="780" name="n_1aveValue【庁舎】&#10;有形固定資産減価償却率">
          <a:extLst>
            <a:ext uri="{FF2B5EF4-FFF2-40B4-BE49-F238E27FC236}">
              <a16:creationId xmlns:a16="http://schemas.microsoft.com/office/drawing/2014/main" id="{00000000-0008-0000-0F00-00000C030000}"/>
            </a:ext>
          </a:extLst>
        </xdr:cNvPr>
        <xdr:cNvSpPr txBox="1"/>
      </xdr:nvSpPr>
      <xdr:spPr>
        <a:xfrm>
          <a:off x="13437244" y="17702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781" name="n_2aveValue【庁舎】&#10;有形固定資産減価償却率">
          <a:extLst>
            <a:ext uri="{FF2B5EF4-FFF2-40B4-BE49-F238E27FC236}">
              <a16:creationId xmlns:a16="http://schemas.microsoft.com/office/drawing/2014/main" id="{00000000-0008-0000-0F00-00000D030000}"/>
            </a:ext>
          </a:extLst>
        </xdr:cNvPr>
        <xdr:cNvSpPr txBox="1"/>
      </xdr:nvSpPr>
      <xdr:spPr>
        <a:xfrm>
          <a:off x="12675244" y="17646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782" name="n_3aveValue【庁舎】&#10;有形固定資産減価償却率">
          <a:extLst>
            <a:ext uri="{FF2B5EF4-FFF2-40B4-BE49-F238E27FC236}">
              <a16:creationId xmlns:a16="http://schemas.microsoft.com/office/drawing/2014/main" id="{00000000-0008-0000-0F00-00000E030000}"/>
            </a:ext>
          </a:extLst>
        </xdr:cNvPr>
        <xdr:cNvSpPr txBox="1"/>
      </xdr:nvSpPr>
      <xdr:spPr>
        <a:xfrm>
          <a:off x="1190054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57711</xdr:rowOff>
    </xdr:from>
    <xdr:ext cx="405111" cy="259045"/>
    <xdr:sp macro="" textlink="">
      <xdr:nvSpPr>
        <xdr:cNvPr id="783" name="n_4aveValue【庁舎】&#10;有形固定資産減価償却率">
          <a:extLst>
            <a:ext uri="{FF2B5EF4-FFF2-40B4-BE49-F238E27FC236}">
              <a16:creationId xmlns:a16="http://schemas.microsoft.com/office/drawing/2014/main" id="{00000000-0008-0000-0F00-00000F030000}"/>
            </a:ext>
          </a:extLst>
        </xdr:cNvPr>
        <xdr:cNvSpPr txBox="1"/>
      </xdr:nvSpPr>
      <xdr:spPr>
        <a:xfrm>
          <a:off x="11102984" y="17659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6366</xdr:rowOff>
    </xdr:from>
    <xdr:ext cx="405111" cy="259045"/>
    <xdr:sp macro="" textlink="">
      <xdr:nvSpPr>
        <xdr:cNvPr id="784" name="n_1mainValue【庁舎】&#10;有形固定資産減価償却率">
          <a:extLst>
            <a:ext uri="{FF2B5EF4-FFF2-40B4-BE49-F238E27FC236}">
              <a16:creationId xmlns:a16="http://schemas.microsoft.com/office/drawing/2014/main" id="{00000000-0008-0000-0F00-000010030000}"/>
            </a:ext>
          </a:extLst>
        </xdr:cNvPr>
        <xdr:cNvSpPr txBox="1"/>
      </xdr:nvSpPr>
      <xdr:spPr>
        <a:xfrm>
          <a:off x="13437244" y="1677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39025</xdr:rowOff>
    </xdr:from>
    <xdr:ext cx="405111" cy="259045"/>
    <xdr:sp macro="" textlink="">
      <xdr:nvSpPr>
        <xdr:cNvPr id="785" name="n_2mainValue【庁舎】&#10;有形固定資産減価償却率">
          <a:extLst>
            <a:ext uri="{FF2B5EF4-FFF2-40B4-BE49-F238E27FC236}">
              <a16:creationId xmlns:a16="http://schemas.microsoft.com/office/drawing/2014/main" id="{00000000-0008-0000-0F00-000011030000}"/>
            </a:ext>
          </a:extLst>
        </xdr:cNvPr>
        <xdr:cNvSpPr txBox="1"/>
      </xdr:nvSpPr>
      <xdr:spPr>
        <a:xfrm>
          <a:off x="12675244" y="16970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150058</xdr:rowOff>
    </xdr:from>
    <xdr:ext cx="405111" cy="259045"/>
    <xdr:sp macro="" textlink="">
      <xdr:nvSpPr>
        <xdr:cNvPr id="786" name="n_3mainValue【庁舎】&#10;有形固定資産減価償却率">
          <a:extLst>
            <a:ext uri="{FF2B5EF4-FFF2-40B4-BE49-F238E27FC236}">
              <a16:creationId xmlns:a16="http://schemas.microsoft.com/office/drawing/2014/main" id="{00000000-0008-0000-0F00-000012030000}"/>
            </a:ext>
          </a:extLst>
        </xdr:cNvPr>
        <xdr:cNvSpPr txBox="1"/>
      </xdr:nvSpPr>
      <xdr:spPr>
        <a:xfrm>
          <a:off x="11900544" y="1691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84745</xdr:rowOff>
    </xdr:from>
    <xdr:ext cx="405111" cy="259045"/>
    <xdr:sp macro="" textlink="">
      <xdr:nvSpPr>
        <xdr:cNvPr id="787" name="n_4mainValue【庁舎】&#10;有形固定資産減価償却率">
          <a:extLst>
            <a:ext uri="{FF2B5EF4-FFF2-40B4-BE49-F238E27FC236}">
              <a16:creationId xmlns:a16="http://schemas.microsoft.com/office/drawing/2014/main" id="{00000000-0008-0000-0F00-000013030000}"/>
            </a:ext>
          </a:extLst>
        </xdr:cNvPr>
        <xdr:cNvSpPr txBox="1"/>
      </xdr:nvSpPr>
      <xdr:spPr>
        <a:xfrm>
          <a:off x="11102984" y="1684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a:extLst>
            <a:ext uri="{FF2B5EF4-FFF2-40B4-BE49-F238E27FC236}">
              <a16:creationId xmlns:a16="http://schemas.microsoft.com/office/drawing/2014/main" id="{00000000-0008-0000-0F00-000017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a:extLst>
            <a:ext uri="{FF2B5EF4-FFF2-40B4-BE49-F238E27FC236}">
              <a16:creationId xmlns:a16="http://schemas.microsoft.com/office/drawing/2014/main" id="{00000000-0008-0000-0F00-000018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a:extLst>
            <a:ext uri="{FF2B5EF4-FFF2-40B4-BE49-F238E27FC236}">
              <a16:creationId xmlns:a16="http://schemas.microsoft.com/office/drawing/2014/main" id="{00000000-0008-0000-0F00-000019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a:extLst>
            <a:ext uri="{FF2B5EF4-FFF2-40B4-BE49-F238E27FC236}">
              <a16:creationId xmlns:a16="http://schemas.microsoft.com/office/drawing/2014/main" id="{00000000-0008-0000-0F00-00001A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a:extLst>
            <a:ext uri="{FF2B5EF4-FFF2-40B4-BE49-F238E27FC236}">
              <a16:creationId xmlns:a16="http://schemas.microsoft.com/office/drawing/2014/main" id="{00000000-0008-0000-0F00-00001B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庁舎】&#10;一人当たり面積グラフ枠">
          <a:extLst>
            <a:ext uri="{FF2B5EF4-FFF2-40B4-BE49-F238E27FC236}">
              <a16:creationId xmlns:a16="http://schemas.microsoft.com/office/drawing/2014/main" id="{00000000-0008-0000-0F00-00002A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flipV="1">
          <a:off x="19509104" y="16981170"/>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12" name="【庁舎】&#10;一人当たり面積最小値テキスト">
          <a:extLst>
            <a:ext uri="{FF2B5EF4-FFF2-40B4-BE49-F238E27FC236}">
              <a16:creationId xmlns:a16="http://schemas.microsoft.com/office/drawing/2014/main" id="{00000000-0008-0000-0F00-00002C030000}"/>
            </a:ext>
          </a:extLst>
        </xdr:cNvPr>
        <xdr:cNvSpPr txBox="1"/>
      </xdr:nvSpPr>
      <xdr:spPr>
        <a:xfrm>
          <a:off x="1954784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19443700" y="1808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14" name="【庁舎】&#10;一人当たり面積最大値テキスト">
          <a:extLst>
            <a:ext uri="{FF2B5EF4-FFF2-40B4-BE49-F238E27FC236}">
              <a16:creationId xmlns:a16="http://schemas.microsoft.com/office/drawing/2014/main" id="{00000000-0008-0000-0F00-00002E030000}"/>
            </a:ext>
          </a:extLst>
        </xdr:cNvPr>
        <xdr:cNvSpPr txBox="1"/>
      </xdr:nvSpPr>
      <xdr:spPr>
        <a:xfrm>
          <a:off x="19547840" y="1676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194437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100982</xdr:rowOff>
    </xdr:from>
    <xdr:ext cx="469744" cy="259045"/>
    <xdr:sp macro="" textlink="">
      <xdr:nvSpPr>
        <xdr:cNvPr id="816" name="【庁舎】&#10;一人当たり面積平均値テキスト">
          <a:extLst>
            <a:ext uri="{FF2B5EF4-FFF2-40B4-BE49-F238E27FC236}">
              <a16:creationId xmlns:a16="http://schemas.microsoft.com/office/drawing/2014/main" id="{00000000-0008-0000-0F00-000030030000}"/>
            </a:ext>
          </a:extLst>
        </xdr:cNvPr>
        <xdr:cNvSpPr txBox="1"/>
      </xdr:nvSpPr>
      <xdr:spPr>
        <a:xfrm>
          <a:off x="19547840" y="17703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9458940" y="1772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18" name="フローチャート: 判断 817">
          <a:extLst>
            <a:ext uri="{FF2B5EF4-FFF2-40B4-BE49-F238E27FC236}">
              <a16:creationId xmlns:a16="http://schemas.microsoft.com/office/drawing/2014/main" id="{00000000-0008-0000-0F00-000032030000}"/>
            </a:ext>
          </a:extLst>
        </xdr:cNvPr>
        <xdr:cNvSpPr/>
      </xdr:nvSpPr>
      <xdr:spPr>
        <a:xfrm>
          <a:off x="18735040" y="17732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19" name="フローチャート: 判断 818">
          <a:extLst>
            <a:ext uri="{FF2B5EF4-FFF2-40B4-BE49-F238E27FC236}">
              <a16:creationId xmlns:a16="http://schemas.microsoft.com/office/drawing/2014/main" id="{00000000-0008-0000-0F00-000033030000}"/>
            </a:ext>
          </a:extLst>
        </xdr:cNvPr>
        <xdr:cNvSpPr/>
      </xdr:nvSpPr>
      <xdr:spPr>
        <a:xfrm>
          <a:off x="17937480" y="17728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20" name="フローチャート: 判断 819">
          <a:extLst>
            <a:ext uri="{FF2B5EF4-FFF2-40B4-BE49-F238E27FC236}">
              <a16:creationId xmlns:a16="http://schemas.microsoft.com/office/drawing/2014/main" id="{00000000-0008-0000-0F00-000034030000}"/>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821" name="フローチャート: 判断 820">
          <a:extLst>
            <a:ext uri="{FF2B5EF4-FFF2-40B4-BE49-F238E27FC236}">
              <a16:creationId xmlns:a16="http://schemas.microsoft.com/office/drawing/2014/main" id="{00000000-0008-0000-0F00-000035030000}"/>
            </a:ext>
          </a:extLst>
        </xdr:cNvPr>
        <xdr:cNvSpPr/>
      </xdr:nvSpPr>
      <xdr:spPr>
        <a:xfrm>
          <a:off x="16388080" y="17755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F00-000037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F00-000038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F00-000039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F00-00003A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128270</xdr:rowOff>
    </xdr:from>
    <xdr:to>
      <xdr:col>116</xdr:col>
      <xdr:colOff>114300</xdr:colOff>
      <xdr:row>104</xdr:row>
      <xdr:rowOff>58420</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19458940" y="1739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151147</xdr:rowOff>
    </xdr:from>
    <xdr:ext cx="469744" cy="259045"/>
    <xdr:sp macro="" textlink="">
      <xdr:nvSpPr>
        <xdr:cNvPr id="828" name="【庁舎】&#10;一人当たり面積該当値テキスト">
          <a:extLst>
            <a:ext uri="{FF2B5EF4-FFF2-40B4-BE49-F238E27FC236}">
              <a16:creationId xmlns:a16="http://schemas.microsoft.com/office/drawing/2014/main" id="{00000000-0008-0000-0F00-00003C030000}"/>
            </a:ext>
          </a:extLst>
        </xdr:cNvPr>
        <xdr:cNvSpPr txBox="1"/>
      </xdr:nvSpPr>
      <xdr:spPr>
        <a:xfrm>
          <a:off x="19547840" y="1725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135889</xdr:rowOff>
    </xdr:from>
    <xdr:to>
      <xdr:col>112</xdr:col>
      <xdr:colOff>38100</xdr:colOff>
      <xdr:row>104</xdr:row>
      <xdr:rowOff>66039</xdr:rowOff>
    </xdr:to>
    <xdr:sp macro="" textlink="">
      <xdr:nvSpPr>
        <xdr:cNvPr id="829" name="楕円 828">
          <a:extLst>
            <a:ext uri="{FF2B5EF4-FFF2-40B4-BE49-F238E27FC236}">
              <a16:creationId xmlns:a16="http://schemas.microsoft.com/office/drawing/2014/main" id="{00000000-0008-0000-0F00-00003D030000}"/>
            </a:ext>
          </a:extLst>
        </xdr:cNvPr>
        <xdr:cNvSpPr/>
      </xdr:nvSpPr>
      <xdr:spPr>
        <a:xfrm>
          <a:off x="18735040" y="174028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7620</xdr:rowOff>
    </xdr:from>
    <xdr:to>
      <xdr:col>116</xdr:col>
      <xdr:colOff>63500</xdr:colOff>
      <xdr:row>104</xdr:row>
      <xdr:rowOff>15239</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flipV="1">
          <a:off x="18778220" y="17442180"/>
          <a:ext cx="7315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19686</xdr:rowOff>
    </xdr:from>
    <xdr:to>
      <xdr:col>107</xdr:col>
      <xdr:colOff>101600</xdr:colOff>
      <xdr:row>102</xdr:row>
      <xdr:rowOff>121286</xdr:rowOff>
    </xdr:to>
    <xdr:sp macro="" textlink="">
      <xdr:nvSpPr>
        <xdr:cNvPr id="831" name="楕円 830">
          <a:extLst>
            <a:ext uri="{FF2B5EF4-FFF2-40B4-BE49-F238E27FC236}">
              <a16:creationId xmlns:a16="http://schemas.microsoft.com/office/drawing/2014/main" id="{00000000-0008-0000-0F00-00003F030000}"/>
            </a:ext>
          </a:extLst>
        </xdr:cNvPr>
        <xdr:cNvSpPr/>
      </xdr:nvSpPr>
      <xdr:spPr>
        <a:xfrm>
          <a:off x="17937480" y="1711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70486</xdr:rowOff>
    </xdr:from>
    <xdr:to>
      <xdr:col>111</xdr:col>
      <xdr:colOff>177800</xdr:colOff>
      <xdr:row>104</xdr:row>
      <xdr:rowOff>15239</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a:off x="17988280" y="17169766"/>
          <a:ext cx="789940" cy="28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42545</xdr:rowOff>
    </xdr:from>
    <xdr:to>
      <xdr:col>102</xdr:col>
      <xdr:colOff>165100</xdr:colOff>
      <xdr:row>102</xdr:row>
      <xdr:rowOff>144145</xdr:rowOff>
    </xdr:to>
    <xdr:sp macro="" textlink="">
      <xdr:nvSpPr>
        <xdr:cNvPr id="833" name="楕円 832">
          <a:extLst>
            <a:ext uri="{FF2B5EF4-FFF2-40B4-BE49-F238E27FC236}">
              <a16:creationId xmlns:a16="http://schemas.microsoft.com/office/drawing/2014/main" id="{00000000-0008-0000-0F00-000041030000}"/>
            </a:ext>
          </a:extLst>
        </xdr:cNvPr>
        <xdr:cNvSpPr/>
      </xdr:nvSpPr>
      <xdr:spPr>
        <a:xfrm>
          <a:off x="17162780" y="1714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70486</xdr:rowOff>
    </xdr:from>
    <xdr:to>
      <xdr:col>107</xdr:col>
      <xdr:colOff>50800</xdr:colOff>
      <xdr:row>102</xdr:row>
      <xdr:rowOff>93345</xdr:rowOff>
    </xdr:to>
    <xdr:cxnSp macro="">
      <xdr:nvCxnSpPr>
        <xdr:cNvPr id="834" name="直線コネクタ 833">
          <a:extLst>
            <a:ext uri="{FF2B5EF4-FFF2-40B4-BE49-F238E27FC236}">
              <a16:creationId xmlns:a16="http://schemas.microsoft.com/office/drawing/2014/main" id="{00000000-0008-0000-0F00-000042030000}"/>
            </a:ext>
          </a:extLst>
        </xdr:cNvPr>
        <xdr:cNvCxnSpPr/>
      </xdr:nvCxnSpPr>
      <xdr:spPr>
        <a:xfrm flipV="1">
          <a:off x="17213580" y="17169766"/>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61595</xdr:rowOff>
    </xdr:from>
    <xdr:to>
      <xdr:col>98</xdr:col>
      <xdr:colOff>38100</xdr:colOff>
      <xdr:row>102</xdr:row>
      <xdr:rowOff>163195</xdr:rowOff>
    </xdr:to>
    <xdr:sp macro="" textlink="">
      <xdr:nvSpPr>
        <xdr:cNvPr id="835" name="楕円 834">
          <a:extLst>
            <a:ext uri="{FF2B5EF4-FFF2-40B4-BE49-F238E27FC236}">
              <a16:creationId xmlns:a16="http://schemas.microsoft.com/office/drawing/2014/main" id="{00000000-0008-0000-0F00-000043030000}"/>
            </a:ext>
          </a:extLst>
        </xdr:cNvPr>
        <xdr:cNvSpPr/>
      </xdr:nvSpPr>
      <xdr:spPr>
        <a:xfrm>
          <a:off x="16388080" y="171608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93345</xdr:rowOff>
    </xdr:from>
    <xdr:to>
      <xdr:col>102</xdr:col>
      <xdr:colOff>114300</xdr:colOff>
      <xdr:row>102</xdr:row>
      <xdr:rowOff>112395</xdr:rowOff>
    </xdr:to>
    <xdr:cxnSp macro="">
      <xdr:nvCxnSpPr>
        <xdr:cNvPr id="836" name="直線コネクタ 835">
          <a:extLst>
            <a:ext uri="{FF2B5EF4-FFF2-40B4-BE49-F238E27FC236}">
              <a16:creationId xmlns:a16="http://schemas.microsoft.com/office/drawing/2014/main" id="{00000000-0008-0000-0F00-000044030000}"/>
            </a:ext>
          </a:extLst>
        </xdr:cNvPr>
        <xdr:cNvCxnSpPr/>
      </xdr:nvCxnSpPr>
      <xdr:spPr>
        <a:xfrm flipV="1">
          <a:off x="16431260" y="17192625"/>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51452</xdr:rowOff>
    </xdr:from>
    <xdr:ext cx="469744" cy="259045"/>
    <xdr:sp macro="" textlink="">
      <xdr:nvSpPr>
        <xdr:cNvPr id="837" name="n_1aveValue【庁舎】&#10;一人当たり面積">
          <a:extLst>
            <a:ext uri="{FF2B5EF4-FFF2-40B4-BE49-F238E27FC236}">
              <a16:creationId xmlns:a16="http://schemas.microsoft.com/office/drawing/2014/main" id="{00000000-0008-0000-0F00-000045030000}"/>
            </a:ext>
          </a:extLst>
        </xdr:cNvPr>
        <xdr:cNvSpPr txBox="1"/>
      </xdr:nvSpPr>
      <xdr:spPr>
        <a:xfrm>
          <a:off x="18561127" y="1782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47641</xdr:rowOff>
    </xdr:from>
    <xdr:ext cx="469744" cy="259045"/>
    <xdr:sp macro="" textlink="">
      <xdr:nvSpPr>
        <xdr:cNvPr id="838" name="n_2aveValue【庁舎】&#10;一人当たり面積">
          <a:extLst>
            <a:ext uri="{FF2B5EF4-FFF2-40B4-BE49-F238E27FC236}">
              <a16:creationId xmlns:a16="http://schemas.microsoft.com/office/drawing/2014/main" id="{00000000-0008-0000-0F00-000046030000}"/>
            </a:ext>
          </a:extLst>
        </xdr:cNvPr>
        <xdr:cNvSpPr txBox="1"/>
      </xdr:nvSpPr>
      <xdr:spPr>
        <a:xfrm>
          <a:off x="17776267" y="1781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39" name="n_3aveValue【庁舎】&#10;一人当たり面積">
          <a:extLst>
            <a:ext uri="{FF2B5EF4-FFF2-40B4-BE49-F238E27FC236}">
              <a16:creationId xmlns:a16="http://schemas.microsoft.com/office/drawing/2014/main" id="{00000000-0008-0000-0F00-000047030000}"/>
            </a:ext>
          </a:extLst>
        </xdr:cNvPr>
        <xdr:cNvSpPr txBox="1"/>
      </xdr:nvSpPr>
      <xdr:spPr>
        <a:xfrm>
          <a:off x="1700156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74313</xdr:rowOff>
    </xdr:from>
    <xdr:ext cx="469744" cy="259045"/>
    <xdr:sp macro="" textlink="">
      <xdr:nvSpPr>
        <xdr:cNvPr id="840" name="n_4aveValue【庁舎】&#10;一人当たり面積">
          <a:extLst>
            <a:ext uri="{FF2B5EF4-FFF2-40B4-BE49-F238E27FC236}">
              <a16:creationId xmlns:a16="http://schemas.microsoft.com/office/drawing/2014/main" id="{00000000-0008-0000-0F00-000048030000}"/>
            </a:ext>
          </a:extLst>
        </xdr:cNvPr>
        <xdr:cNvSpPr txBox="1"/>
      </xdr:nvSpPr>
      <xdr:spPr>
        <a:xfrm>
          <a:off x="16226867" y="1784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82566</xdr:rowOff>
    </xdr:from>
    <xdr:ext cx="469744" cy="259045"/>
    <xdr:sp macro="" textlink="">
      <xdr:nvSpPr>
        <xdr:cNvPr id="841" name="n_1mainValue【庁舎】&#10;一人当たり面積">
          <a:extLst>
            <a:ext uri="{FF2B5EF4-FFF2-40B4-BE49-F238E27FC236}">
              <a16:creationId xmlns:a16="http://schemas.microsoft.com/office/drawing/2014/main" id="{00000000-0008-0000-0F00-000049030000}"/>
            </a:ext>
          </a:extLst>
        </xdr:cNvPr>
        <xdr:cNvSpPr txBox="1"/>
      </xdr:nvSpPr>
      <xdr:spPr>
        <a:xfrm>
          <a:off x="18561127" y="171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137813</xdr:rowOff>
    </xdr:from>
    <xdr:ext cx="469744" cy="259045"/>
    <xdr:sp macro="" textlink="">
      <xdr:nvSpPr>
        <xdr:cNvPr id="842" name="n_2mainValue【庁舎】&#10;一人当たり面積">
          <a:extLst>
            <a:ext uri="{FF2B5EF4-FFF2-40B4-BE49-F238E27FC236}">
              <a16:creationId xmlns:a16="http://schemas.microsoft.com/office/drawing/2014/main" id="{00000000-0008-0000-0F00-00004A030000}"/>
            </a:ext>
          </a:extLst>
        </xdr:cNvPr>
        <xdr:cNvSpPr txBox="1"/>
      </xdr:nvSpPr>
      <xdr:spPr>
        <a:xfrm>
          <a:off x="17776267" y="1690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160672</xdr:rowOff>
    </xdr:from>
    <xdr:ext cx="469744" cy="259045"/>
    <xdr:sp macro="" textlink="">
      <xdr:nvSpPr>
        <xdr:cNvPr id="843" name="n_3mainValue【庁舎】&#10;一人当たり面積">
          <a:extLst>
            <a:ext uri="{FF2B5EF4-FFF2-40B4-BE49-F238E27FC236}">
              <a16:creationId xmlns:a16="http://schemas.microsoft.com/office/drawing/2014/main" id="{00000000-0008-0000-0F00-00004B030000}"/>
            </a:ext>
          </a:extLst>
        </xdr:cNvPr>
        <xdr:cNvSpPr txBox="1"/>
      </xdr:nvSpPr>
      <xdr:spPr>
        <a:xfrm>
          <a:off x="17001567" y="1692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8272</xdr:rowOff>
    </xdr:from>
    <xdr:ext cx="469744" cy="259045"/>
    <xdr:sp macro="" textlink="">
      <xdr:nvSpPr>
        <xdr:cNvPr id="844" name="n_4mainValue【庁舎】&#10;一人当たり面積">
          <a:extLst>
            <a:ext uri="{FF2B5EF4-FFF2-40B4-BE49-F238E27FC236}">
              <a16:creationId xmlns:a16="http://schemas.microsoft.com/office/drawing/2014/main" id="{00000000-0008-0000-0F00-00004C030000}"/>
            </a:ext>
          </a:extLst>
        </xdr:cNvPr>
        <xdr:cNvSpPr txBox="1"/>
      </xdr:nvSpPr>
      <xdr:spPr>
        <a:xfrm>
          <a:off x="16226867" y="1693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00000000-0008-0000-0F00-00004F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年に建設された「市民会館」と令和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年に供用を開始した「庁舎」、令和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年度に一部供用を開始した「図書館」を除き、類似団体内平均値よりも高い値となっている。「庁舎」については、立川総合支所が複合施設として令和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年度より供用を開始したことから「庁舎」としての一人当たりの面積が減少しているが、依然として類似団体内平均の</a:t>
          </a:r>
          <a:r>
            <a:rPr kumimoji="1" lang="en-US" altLang="ja-JP" sz="1300">
              <a:latin typeface="ＭＳ Ｐゴシック" panose="020B0600070205080204" pitchFamily="50" charset="-128"/>
              <a:ea typeface="ＭＳ Ｐゴシック" panose="020B0600070205080204" pitchFamily="50" charset="-128"/>
            </a:rPr>
            <a:t>1.68</a:t>
          </a:r>
          <a:r>
            <a:rPr kumimoji="1" lang="ja-JP" altLang="en-US" sz="1300">
              <a:latin typeface="ＭＳ Ｐゴシック" panose="020B0600070205080204" pitchFamily="50" charset="-128"/>
              <a:ea typeface="ＭＳ Ｐゴシック" panose="020B0600070205080204" pitchFamily="50" charset="-128"/>
            </a:rPr>
            <a:t>倍の面積がある。「図書館」については、令和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年度に全館供用開始したことから面積が増加し、一人当たりの面積は類似団体内平均値に近い値となっている。</a:t>
          </a:r>
        </a:p>
        <a:p>
          <a:r>
            <a:rPr kumimoji="1" lang="ja-JP" altLang="en-US" sz="1300">
              <a:latin typeface="ＭＳ Ｐゴシック" panose="020B0600070205080204" pitchFamily="50" charset="-128"/>
              <a:ea typeface="ＭＳ Ｐゴシック" panose="020B0600070205080204" pitchFamily="50" charset="-128"/>
            </a:rPr>
            <a:t>その他の施設についても多くの施設の一人当たり面積が類似団体内平均値を上回っていることから、令和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年度に策定した公共施設総合管理計画及び個別施設計画をもとにした長寿命化や、施設の統廃合を含めた総資産量の適正化だけでなく、施設面積の縮小を図っていく必要がある。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13836741</v>
      </c>
      <c r="BO4" s="462"/>
      <c r="BP4" s="462"/>
      <c r="BQ4" s="462"/>
      <c r="BR4" s="462"/>
      <c r="BS4" s="462"/>
      <c r="BT4" s="462"/>
      <c r="BU4" s="463"/>
      <c r="BV4" s="461">
        <v>13528236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9.3000000000000007</v>
      </c>
      <c r="CU4" s="602"/>
      <c r="CV4" s="602"/>
      <c r="CW4" s="602"/>
      <c r="CX4" s="602"/>
      <c r="CY4" s="602"/>
      <c r="CZ4" s="602"/>
      <c r="DA4" s="603"/>
      <c r="DB4" s="601">
        <v>13</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13019834</v>
      </c>
      <c r="BO5" s="433"/>
      <c r="BP5" s="433"/>
      <c r="BQ5" s="433"/>
      <c r="BR5" s="433"/>
      <c r="BS5" s="433"/>
      <c r="BT5" s="433"/>
      <c r="BU5" s="434"/>
      <c r="BV5" s="432">
        <v>12512775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95.9</v>
      </c>
      <c r="CU5" s="430"/>
      <c r="CV5" s="430"/>
      <c r="CW5" s="430"/>
      <c r="CX5" s="430"/>
      <c r="CY5" s="430"/>
      <c r="CZ5" s="430"/>
      <c r="DA5" s="431"/>
      <c r="DB5" s="429">
        <v>95.8</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816907</v>
      </c>
      <c r="BO6" s="433"/>
      <c r="BP6" s="433"/>
      <c r="BQ6" s="433"/>
      <c r="BR6" s="433"/>
      <c r="BS6" s="433"/>
      <c r="BT6" s="433"/>
      <c r="BU6" s="434"/>
      <c r="BV6" s="432">
        <v>1015461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96.1</v>
      </c>
      <c r="CU6" s="576"/>
      <c r="CV6" s="576"/>
      <c r="CW6" s="576"/>
      <c r="CX6" s="576"/>
      <c r="CY6" s="576"/>
      <c r="CZ6" s="576"/>
      <c r="DA6" s="577"/>
      <c r="DB6" s="575">
        <v>96.2</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112904</v>
      </c>
      <c r="BO7" s="433"/>
      <c r="BP7" s="433"/>
      <c r="BQ7" s="433"/>
      <c r="BR7" s="433"/>
      <c r="BS7" s="433"/>
      <c r="BT7" s="433"/>
      <c r="BU7" s="434"/>
      <c r="BV7" s="432">
        <v>40098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7574405</v>
      </c>
      <c r="CU7" s="433"/>
      <c r="CV7" s="433"/>
      <c r="CW7" s="433"/>
      <c r="CX7" s="433"/>
      <c r="CY7" s="433"/>
      <c r="CZ7" s="433"/>
      <c r="DA7" s="434"/>
      <c r="DB7" s="432">
        <v>7486483</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704003</v>
      </c>
      <c r="BO8" s="433"/>
      <c r="BP8" s="433"/>
      <c r="BQ8" s="433"/>
      <c r="BR8" s="433"/>
      <c r="BS8" s="433"/>
      <c r="BT8" s="433"/>
      <c r="BU8" s="434"/>
      <c r="BV8" s="432">
        <v>975363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0.31</v>
      </c>
      <c r="CU8" s="536"/>
      <c r="CV8" s="536"/>
      <c r="CW8" s="536"/>
      <c r="CX8" s="536"/>
      <c r="CY8" s="536"/>
      <c r="CZ8" s="536"/>
      <c r="DA8" s="537"/>
      <c r="DB8" s="535">
        <v>0.3</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20151</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-271360</v>
      </c>
      <c r="BO9" s="433"/>
      <c r="BP9" s="433"/>
      <c r="BQ9" s="433"/>
      <c r="BR9" s="433"/>
      <c r="BS9" s="433"/>
      <c r="BT9" s="433"/>
      <c r="BU9" s="434"/>
      <c r="BV9" s="432">
        <v>103072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14.9</v>
      </c>
      <c r="CU9" s="430"/>
      <c r="CV9" s="430"/>
      <c r="CW9" s="430"/>
      <c r="CX9" s="430"/>
      <c r="CY9" s="430"/>
      <c r="CZ9" s="430"/>
      <c r="DA9" s="431"/>
      <c r="DB9" s="429">
        <v>16.100000000000001</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21666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381279</v>
      </c>
      <c r="BO10" s="433"/>
      <c r="BP10" s="433"/>
      <c r="BQ10" s="433"/>
      <c r="BR10" s="433"/>
      <c r="BS10" s="433"/>
      <c r="BT10" s="433"/>
      <c r="BU10" s="434"/>
      <c r="BV10" s="432">
        <v>4206</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19144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18981</v>
      </c>
      <c r="S13" s="520"/>
      <c r="T13" s="520"/>
      <c r="U13" s="520"/>
      <c r="V13" s="521"/>
      <c r="W13" s="522" t="s">
        <v>131</v>
      </c>
      <c r="X13" s="418"/>
      <c r="Y13" s="418"/>
      <c r="Z13" s="418"/>
      <c r="AA13" s="418"/>
      <c r="AB13" s="419"/>
      <c r="AC13" s="385">
        <v>1303</v>
      </c>
      <c r="AD13" s="386"/>
      <c r="AE13" s="386"/>
      <c r="AF13" s="386"/>
      <c r="AG13" s="387"/>
      <c r="AH13" s="385">
        <v>1434</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109919</v>
      </c>
      <c r="BO13" s="433"/>
      <c r="BP13" s="433"/>
      <c r="BQ13" s="433"/>
      <c r="BR13" s="433"/>
      <c r="BS13" s="433"/>
      <c r="BT13" s="433"/>
      <c r="BU13" s="434"/>
      <c r="BV13" s="432">
        <v>107278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v>
      </c>
      <c r="CU13" s="430"/>
      <c r="CV13" s="430"/>
      <c r="CW13" s="430"/>
      <c r="CX13" s="430"/>
      <c r="CY13" s="430"/>
      <c r="CZ13" s="430"/>
      <c r="DA13" s="431"/>
      <c r="DB13" s="429">
        <v>10.8</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19453</v>
      </c>
      <c r="S14" s="520"/>
      <c r="T14" s="520"/>
      <c r="U14" s="520"/>
      <c r="V14" s="521"/>
      <c r="W14" s="523"/>
      <c r="X14" s="421"/>
      <c r="Y14" s="421"/>
      <c r="Z14" s="421"/>
      <c r="AA14" s="421"/>
      <c r="AB14" s="422"/>
      <c r="AC14" s="512">
        <v>12.3</v>
      </c>
      <c r="AD14" s="513"/>
      <c r="AE14" s="513"/>
      <c r="AF14" s="513"/>
      <c r="AG14" s="514"/>
      <c r="AH14" s="512">
        <v>13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17</v>
      </c>
      <c r="CU14" s="530"/>
      <c r="CV14" s="530"/>
      <c r="CW14" s="530"/>
      <c r="CX14" s="530"/>
      <c r="CY14" s="530"/>
      <c r="CZ14" s="530"/>
      <c r="DA14" s="531"/>
      <c r="DB14" s="529">
        <v>23.5</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19317</v>
      </c>
      <c r="S15" s="520"/>
      <c r="T15" s="520"/>
      <c r="U15" s="520"/>
      <c r="V15" s="521"/>
      <c r="W15" s="522" t="s">
        <v>137</v>
      </c>
      <c r="X15" s="418"/>
      <c r="Y15" s="418"/>
      <c r="Z15" s="418"/>
      <c r="AA15" s="418"/>
      <c r="AB15" s="419"/>
      <c r="AC15" s="385">
        <v>3125</v>
      </c>
      <c r="AD15" s="386"/>
      <c r="AE15" s="386"/>
      <c r="AF15" s="386"/>
      <c r="AG15" s="387"/>
      <c r="AH15" s="385">
        <v>3300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2138225</v>
      </c>
      <c r="BO15" s="462"/>
      <c r="BP15" s="462"/>
      <c r="BQ15" s="462"/>
      <c r="BR15" s="462"/>
      <c r="BS15" s="462"/>
      <c r="BT15" s="462"/>
      <c r="BU15" s="463"/>
      <c r="BV15" s="461">
        <v>2165797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29.5</v>
      </c>
      <c r="AD16" s="513"/>
      <c r="AE16" s="513"/>
      <c r="AF16" s="513"/>
      <c r="AG16" s="514"/>
      <c r="AH16" s="512">
        <v>29.9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7053637</v>
      </c>
      <c r="BO16" s="433"/>
      <c r="BP16" s="433"/>
      <c r="BQ16" s="433"/>
      <c r="BR16" s="433"/>
      <c r="BS16" s="433"/>
      <c r="BT16" s="433"/>
      <c r="BU16" s="434"/>
      <c r="BV16" s="432">
        <v>6939923</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6158</v>
      </c>
      <c r="AD17" s="386"/>
      <c r="AE17" s="386"/>
      <c r="AF17" s="386"/>
      <c r="AG17" s="387"/>
      <c r="AH17" s="385">
        <v>6306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2641977</v>
      </c>
      <c r="BO17" s="433"/>
      <c r="BP17" s="433"/>
      <c r="BQ17" s="433"/>
      <c r="BR17" s="433"/>
      <c r="BS17" s="433"/>
      <c r="BT17" s="433"/>
      <c r="BU17" s="434"/>
      <c r="BV17" s="432">
        <v>2677585</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249.17</v>
      </c>
      <c r="M18" s="485"/>
      <c r="N18" s="485"/>
      <c r="O18" s="485"/>
      <c r="P18" s="485"/>
      <c r="Q18" s="485"/>
      <c r="R18" s="486"/>
      <c r="S18" s="486"/>
      <c r="T18" s="486"/>
      <c r="U18" s="486"/>
      <c r="V18" s="487"/>
      <c r="W18" s="503"/>
      <c r="X18" s="504"/>
      <c r="Y18" s="504"/>
      <c r="Z18" s="504"/>
      <c r="AA18" s="504"/>
      <c r="AB18" s="528"/>
      <c r="AC18" s="402">
        <v>58.2</v>
      </c>
      <c r="AD18" s="403"/>
      <c r="AE18" s="403"/>
      <c r="AF18" s="403"/>
      <c r="AG18" s="488"/>
      <c r="AH18" s="402">
        <v>57.1</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7348286</v>
      </c>
      <c r="BO18" s="433"/>
      <c r="BP18" s="433"/>
      <c r="BQ18" s="433"/>
      <c r="BR18" s="433"/>
      <c r="BS18" s="433"/>
      <c r="BT18" s="433"/>
      <c r="BU18" s="434"/>
      <c r="BV18" s="432">
        <v>7235191</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81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10475195</v>
      </c>
      <c r="BO19" s="433"/>
      <c r="BP19" s="433"/>
      <c r="BQ19" s="433"/>
      <c r="BR19" s="433"/>
      <c r="BS19" s="433"/>
      <c r="BT19" s="433"/>
      <c r="BU19" s="434"/>
      <c r="BV19" s="432">
        <v>9928690</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6650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13843273</v>
      </c>
      <c r="BO22" s="462"/>
      <c r="BP22" s="462"/>
      <c r="BQ22" s="462"/>
      <c r="BR22" s="462"/>
      <c r="BS22" s="462"/>
      <c r="BT22" s="462"/>
      <c r="BU22" s="463"/>
      <c r="BV22" s="461">
        <v>14634335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10269580</v>
      </c>
      <c r="BO23" s="433"/>
      <c r="BP23" s="433"/>
      <c r="BQ23" s="433"/>
      <c r="BR23" s="433"/>
      <c r="BS23" s="433"/>
      <c r="BT23" s="433"/>
      <c r="BU23" s="434"/>
      <c r="BV23" s="432">
        <v>10555460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7040</v>
      </c>
      <c r="R24" s="386"/>
      <c r="S24" s="386"/>
      <c r="T24" s="386"/>
      <c r="U24" s="386"/>
      <c r="V24" s="387"/>
      <c r="W24" s="475"/>
      <c r="X24" s="412"/>
      <c r="Y24" s="413"/>
      <c r="Z24" s="388" t="s">
        <v>162</v>
      </c>
      <c r="AA24" s="389"/>
      <c r="AB24" s="389"/>
      <c r="AC24" s="389"/>
      <c r="AD24" s="389"/>
      <c r="AE24" s="389"/>
      <c r="AF24" s="389"/>
      <c r="AG24" s="390"/>
      <c r="AH24" s="385">
        <v>159</v>
      </c>
      <c r="AI24" s="386"/>
      <c r="AJ24" s="386"/>
      <c r="AK24" s="386"/>
      <c r="AL24" s="387"/>
      <c r="AM24" s="385">
        <v>515001</v>
      </c>
      <c r="AN24" s="386"/>
      <c r="AO24" s="386"/>
      <c r="AP24" s="386"/>
      <c r="AQ24" s="386"/>
      <c r="AR24" s="387"/>
      <c r="AS24" s="385">
        <v>3239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10641782</v>
      </c>
      <c r="BO24" s="433"/>
      <c r="BP24" s="433"/>
      <c r="BQ24" s="433"/>
      <c r="BR24" s="433"/>
      <c r="BS24" s="433"/>
      <c r="BT24" s="433"/>
      <c r="BU24" s="434"/>
      <c r="BV24" s="432">
        <v>11041944</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5790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1331589</v>
      </c>
      <c r="BO25" s="462"/>
      <c r="BP25" s="462"/>
      <c r="BQ25" s="462"/>
      <c r="BR25" s="462"/>
      <c r="BS25" s="462"/>
      <c r="BT25" s="462"/>
      <c r="BU25" s="463"/>
      <c r="BV25" s="461">
        <v>1487010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5570</v>
      </c>
      <c r="R26" s="386"/>
      <c r="S26" s="386"/>
      <c r="T26" s="386"/>
      <c r="U26" s="386"/>
      <c r="V26" s="387"/>
      <c r="W26" s="475"/>
      <c r="X26" s="412"/>
      <c r="Y26" s="413"/>
      <c r="Z26" s="388" t="s">
        <v>168</v>
      </c>
      <c r="AA26" s="443"/>
      <c r="AB26" s="443"/>
      <c r="AC26" s="443"/>
      <c r="AD26" s="443"/>
      <c r="AE26" s="443"/>
      <c r="AF26" s="443"/>
      <c r="AG26" s="444"/>
      <c r="AH26" s="385">
        <v>7</v>
      </c>
      <c r="AI26" s="386"/>
      <c r="AJ26" s="386"/>
      <c r="AK26" s="386"/>
      <c r="AL26" s="387"/>
      <c r="AM26" s="385">
        <v>22771</v>
      </c>
      <c r="AN26" s="386"/>
      <c r="AO26" s="386"/>
      <c r="AP26" s="386"/>
      <c r="AQ26" s="386"/>
      <c r="AR26" s="387"/>
      <c r="AS26" s="385">
        <v>3253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3170</v>
      </c>
      <c r="R27" s="386"/>
      <c r="S27" s="386"/>
      <c r="T27" s="386"/>
      <c r="U27" s="386"/>
      <c r="V27" s="387"/>
      <c r="W27" s="475"/>
      <c r="X27" s="412"/>
      <c r="Y27" s="413"/>
      <c r="Z27" s="388" t="s">
        <v>171</v>
      </c>
      <c r="AA27" s="389"/>
      <c r="AB27" s="389"/>
      <c r="AC27" s="389"/>
      <c r="AD27" s="389"/>
      <c r="AE27" s="389"/>
      <c r="AF27" s="389"/>
      <c r="AG27" s="390"/>
      <c r="AH27" s="385">
        <v>26</v>
      </c>
      <c r="AI27" s="386"/>
      <c r="AJ27" s="386"/>
      <c r="AK27" s="386"/>
      <c r="AL27" s="387"/>
      <c r="AM27" s="385">
        <v>85914</v>
      </c>
      <c r="AN27" s="386"/>
      <c r="AO27" s="386"/>
      <c r="AP27" s="386"/>
      <c r="AQ27" s="386"/>
      <c r="AR27" s="387"/>
      <c r="AS27" s="385">
        <v>3304</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2640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2260215</v>
      </c>
      <c r="BO28" s="462"/>
      <c r="BP28" s="462"/>
      <c r="BQ28" s="462"/>
      <c r="BR28" s="462"/>
      <c r="BS28" s="462"/>
      <c r="BT28" s="462"/>
      <c r="BU28" s="463"/>
      <c r="BV28" s="461">
        <v>1878936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12</v>
      </c>
      <c r="M29" s="386"/>
      <c r="N29" s="386"/>
      <c r="O29" s="386"/>
      <c r="P29" s="387"/>
      <c r="Q29" s="385">
        <v>2400</v>
      </c>
      <c r="R29" s="386"/>
      <c r="S29" s="386"/>
      <c r="T29" s="386"/>
      <c r="U29" s="386"/>
      <c r="V29" s="387"/>
      <c r="W29" s="476"/>
      <c r="X29" s="477"/>
      <c r="Y29" s="478"/>
      <c r="Z29" s="388" t="s">
        <v>177</v>
      </c>
      <c r="AA29" s="389"/>
      <c r="AB29" s="389"/>
      <c r="AC29" s="389"/>
      <c r="AD29" s="389"/>
      <c r="AE29" s="389"/>
      <c r="AF29" s="389"/>
      <c r="AG29" s="390"/>
      <c r="AH29" s="385">
        <v>185</v>
      </c>
      <c r="AI29" s="386"/>
      <c r="AJ29" s="386"/>
      <c r="AK29" s="386"/>
      <c r="AL29" s="387"/>
      <c r="AM29" s="385">
        <v>600915</v>
      </c>
      <c r="AN29" s="386"/>
      <c r="AO29" s="386"/>
      <c r="AP29" s="386"/>
      <c r="AQ29" s="386"/>
      <c r="AR29" s="387"/>
      <c r="AS29" s="385">
        <v>3248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1703729</v>
      </c>
      <c r="BO29" s="433"/>
      <c r="BP29" s="433"/>
      <c r="BQ29" s="433"/>
      <c r="BR29" s="433"/>
      <c r="BS29" s="433"/>
      <c r="BT29" s="433"/>
      <c r="BU29" s="434"/>
      <c r="BV29" s="432">
        <v>1659238</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2540868</v>
      </c>
      <c r="BO30" s="467"/>
      <c r="BP30" s="467"/>
      <c r="BQ30" s="467"/>
      <c r="BR30" s="467"/>
      <c r="BS30" s="467"/>
      <c r="BT30" s="467"/>
      <c r="BU30" s="468"/>
      <c r="BV30" s="466">
        <v>2419092</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庄内町国民健康保険特別会計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庄内町水道事業会計</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IF('各会計、関係団体の財政状況及び健全化判断比率'!B34="","",'各会計、関係団体の財政状況及び健全化判断比率'!B34)</f>
        <v>庄内町風力発電事業特別会計</v>
      </c>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イグゼあまるめ</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庄内町介護保険特別会計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庄内町ガス事業会計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63"/>
      <c r="CO35" s="380">
        <f t="shared" ref="CO35:CO43" si="3">IF(CQ35="","",CO34+1)</f>
        <v>20</v>
      </c>
      <c r="CP35" s="380"/>
      <c r="CQ35" s="381" t="str">
        <f>IF('各会計、関係団体の財政状況及び健全化判断比率'!BS8="","",'各会計、関係団体の財政状況及び健全化判断比率'!BS8)</f>
        <v>山形県庄内町土地開発公社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庄内町後期高齢者医療保険特別会計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庄内町下水道事業会計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山形県市町村交通災害共済組合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庄内広域行政組合（普通会計分）</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庄内広域行政組合（青果市場事業特別会計）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庄内広域行政組合（庄内食肉流通センター事業特別会計）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酒田地区広域行政組合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山形県後期高齢者医療広域連合（普通会計分）</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18</v>
      </c>
      <c r="BX43" s="380"/>
      <c r="BY43" s="381" t="str">
        <f>IF('各会計、関係団体の財政状況及び健全化判断比率'!B77="","",'各会計、関係団体の財政状況及び健全化判断比率'!B77)</f>
        <v>山形県後期高齢者医療広域連合（事業会計分）</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ikoigLoeG2L+3LFdPj/+V1R3xOkeLH5IipScB2uIFLhCCRFc3MwnObuoUnGG5QgAMx/MBWFmmYVbVXKEk5B0sQ==" saltValue="4bbCxFFldmRvJ3w33/UEY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1987159</v>
      </c>
      <c r="S5" s="690"/>
      <c r="T5" s="690"/>
      <c r="U5" s="690"/>
      <c r="V5" s="690"/>
      <c r="W5" s="690"/>
      <c r="X5" s="690"/>
      <c r="Y5" s="715"/>
      <c r="Z5" s="728">
        <v>14.4</v>
      </c>
      <c r="AA5" s="728"/>
      <c r="AB5" s="728"/>
      <c r="AC5" s="728"/>
      <c r="AD5" s="729">
        <v>1924106</v>
      </c>
      <c r="AE5" s="729"/>
      <c r="AF5" s="729"/>
      <c r="AG5" s="729"/>
      <c r="AH5" s="729"/>
      <c r="AI5" s="729"/>
      <c r="AJ5" s="729"/>
      <c r="AK5" s="729"/>
      <c r="AL5" s="716">
        <v>25.2</v>
      </c>
      <c r="AM5" s="698"/>
      <c r="AN5" s="698"/>
      <c r="AO5" s="717"/>
      <c r="AP5" s="692" t="s">
        <v>216</v>
      </c>
      <c r="AQ5" s="693"/>
      <c r="AR5" s="693"/>
      <c r="AS5" s="693"/>
      <c r="AT5" s="693"/>
      <c r="AU5" s="693"/>
      <c r="AV5" s="693"/>
      <c r="AW5" s="693"/>
      <c r="AX5" s="693"/>
      <c r="AY5" s="693"/>
      <c r="AZ5" s="693"/>
      <c r="BA5" s="693"/>
      <c r="BB5" s="693"/>
      <c r="BC5" s="693"/>
      <c r="BD5" s="693"/>
      <c r="BE5" s="693"/>
      <c r="BF5" s="694"/>
      <c r="BG5" s="634">
        <v>1915712</v>
      </c>
      <c r="BH5" s="635"/>
      <c r="BI5" s="635"/>
      <c r="BJ5" s="635"/>
      <c r="BK5" s="635"/>
      <c r="BL5" s="635"/>
      <c r="BM5" s="635"/>
      <c r="BN5" s="636"/>
      <c r="BO5" s="672">
        <v>96.4</v>
      </c>
      <c r="BP5" s="672"/>
      <c r="BQ5" s="672"/>
      <c r="BR5" s="672"/>
      <c r="BS5" s="673">
        <v>8805</v>
      </c>
      <c r="BT5" s="673"/>
      <c r="BU5" s="673"/>
      <c r="BV5" s="673"/>
      <c r="BW5" s="673"/>
      <c r="BX5" s="673"/>
      <c r="BY5" s="673"/>
      <c r="BZ5" s="673"/>
      <c r="CA5" s="673"/>
      <c r="CB5" s="708"/>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121089</v>
      </c>
      <c r="S6" s="635"/>
      <c r="T6" s="635"/>
      <c r="U6" s="635"/>
      <c r="V6" s="635"/>
      <c r="W6" s="635"/>
      <c r="X6" s="635"/>
      <c r="Y6" s="636"/>
      <c r="Z6" s="672">
        <v>0.9</v>
      </c>
      <c r="AA6" s="672"/>
      <c r="AB6" s="672"/>
      <c r="AC6" s="672"/>
      <c r="AD6" s="673">
        <v>121089</v>
      </c>
      <c r="AE6" s="673"/>
      <c r="AF6" s="673"/>
      <c r="AG6" s="673"/>
      <c r="AH6" s="673"/>
      <c r="AI6" s="673"/>
      <c r="AJ6" s="673"/>
      <c r="AK6" s="673"/>
      <c r="AL6" s="637">
        <v>1.6</v>
      </c>
      <c r="AM6" s="638"/>
      <c r="AN6" s="638"/>
      <c r="AO6" s="674"/>
      <c r="AP6" s="631" t="s">
        <v>221</v>
      </c>
      <c r="AQ6" s="632"/>
      <c r="AR6" s="632"/>
      <c r="AS6" s="632"/>
      <c r="AT6" s="632"/>
      <c r="AU6" s="632"/>
      <c r="AV6" s="632"/>
      <c r="AW6" s="632"/>
      <c r="AX6" s="632"/>
      <c r="AY6" s="632"/>
      <c r="AZ6" s="632"/>
      <c r="BA6" s="632"/>
      <c r="BB6" s="632"/>
      <c r="BC6" s="632"/>
      <c r="BD6" s="632"/>
      <c r="BE6" s="632"/>
      <c r="BF6" s="633"/>
      <c r="BG6" s="634">
        <v>1915712</v>
      </c>
      <c r="BH6" s="635"/>
      <c r="BI6" s="635"/>
      <c r="BJ6" s="635"/>
      <c r="BK6" s="635"/>
      <c r="BL6" s="635"/>
      <c r="BM6" s="635"/>
      <c r="BN6" s="636"/>
      <c r="BO6" s="672">
        <v>96.4</v>
      </c>
      <c r="BP6" s="672"/>
      <c r="BQ6" s="672"/>
      <c r="BR6" s="672"/>
      <c r="BS6" s="673">
        <v>8805</v>
      </c>
      <c r="BT6" s="673"/>
      <c r="BU6" s="673"/>
      <c r="BV6" s="673"/>
      <c r="BW6" s="673"/>
      <c r="BX6" s="673"/>
      <c r="BY6" s="673"/>
      <c r="BZ6" s="673"/>
      <c r="CA6" s="673"/>
      <c r="CB6" s="708"/>
      <c r="CD6" s="692" t="s">
        <v>222</v>
      </c>
      <c r="CE6" s="693"/>
      <c r="CF6" s="693"/>
      <c r="CG6" s="693"/>
      <c r="CH6" s="693"/>
      <c r="CI6" s="693"/>
      <c r="CJ6" s="693"/>
      <c r="CK6" s="693"/>
      <c r="CL6" s="693"/>
      <c r="CM6" s="693"/>
      <c r="CN6" s="693"/>
      <c r="CO6" s="693"/>
      <c r="CP6" s="693"/>
      <c r="CQ6" s="694"/>
      <c r="CR6" s="634">
        <v>111549</v>
      </c>
      <c r="CS6" s="635"/>
      <c r="CT6" s="635"/>
      <c r="CU6" s="635"/>
      <c r="CV6" s="635"/>
      <c r="CW6" s="635"/>
      <c r="CX6" s="635"/>
      <c r="CY6" s="636"/>
      <c r="CZ6" s="716">
        <v>0.9</v>
      </c>
      <c r="DA6" s="698"/>
      <c r="DB6" s="698"/>
      <c r="DC6" s="718"/>
      <c r="DD6" s="640" t="s">
        <v>122</v>
      </c>
      <c r="DE6" s="635"/>
      <c r="DF6" s="635"/>
      <c r="DG6" s="635"/>
      <c r="DH6" s="635"/>
      <c r="DI6" s="635"/>
      <c r="DJ6" s="635"/>
      <c r="DK6" s="635"/>
      <c r="DL6" s="635"/>
      <c r="DM6" s="635"/>
      <c r="DN6" s="635"/>
      <c r="DO6" s="635"/>
      <c r="DP6" s="636"/>
      <c r="DQ6" s="640">
        <v>111549</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729</v>
      </c>
      <c r="S7" s="635"/>
      <c r="T7" s="635"/>
      <c r="U7" s="635"/>
      <c r="V7" s="635"/>
      <c r="W7" s="635"/>
      <c r="X7" s="635"/>
      <c r="Y7" s="636"/>
      <c r="Z7" s="672">
        <v>0</v>
      </c>
      <c r="AA7" s="672"/>
      <c r="AB7" s="672"/>
      <c r="AC7" s="672"/>
      <c r="AD7" s="673">
        <v>729</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767418</v>
      </c>
      <c r="BH7" s="635"/>
      <c r="BI7" s="635"/>
      <c r="BJ7" s="635"/>
      <c r="BK7" s="635"/>
      <c r="BL7" s="635"/>
      <c r="BM7" s="635"/>
      <c r="BN7" s="636"/>
      <c r="BO7" s="672">
        <v>38.6</v>
      </c>
      <c r="BP7" s="672"/>
      <c r="BQ7" s="672"/>
      <c r="BR7" s="672"/>
      <c r="BS7" s="673">
        <v>8805</v>
      </c>
      <c r="BT7" s="673"/>
      <c r="BU7" s="673"/>
      <c r="BV7" s="673"/>
      <c r="BW7" s="673"/>
      <c r="BX7" s="673"/>
      <c r="BY7" s="673"/>
      <c r="BZ7" s="673"/>
      <c r="CA7" s="673"/>
      <c r="CB7" s="708"/>
      <c r="CD7" s="631" t="s">
        <v>225</v>
      </c>
      <c r="CE7" s="632"/>
      <c r="CF7" s="632"/>
      <c r="CG7" s="632"/>
      <c r="CH7" s="632"/>
      <c r="CI7" s="632"/>
      <c r="CJ7" s="632"/>
      <c r="CK7" s="632"/>
      <c r="CL7" s="632"/>
      <c r="CM7" s="632"/>
      <c r="CN7" s="632"/>
      <c r="CO7" s="632"/>
      <c r="CP7" s="632"/>
      <c r="CQ7" s="633"/>
      <c r="CR7" s="634">
        <v>2350181</v>
      </c>
      <c r="CS7" s="635"/>
      <c r="CT7" s="635"/>
      <c r="CU7" s="635"/>
      <c r="CV7" s="635"/>
      <c r="CW7" s="635"/>
      <c r="CX7" s="635"/>
      <c r="CY7" s="636"/>
      <c r="CZ7" s="672">
        <v>18.100000000000001</v>
      </c>
      <c r="DA7" s="672"/>
      <c r="DB7" s="672"/>
      <c r="DC7" s="672"/>
      <c r="DD7" s="640">
        <v>30391</v>
      </c>
      <c r="DE7" s="635"/>
      <c r="DF7" s="635"/>
      <c r="DG7" s="635"/>
      <c r="DH7" s="635"/>
      <c r="DI7" s="635"/>
      <c r="DJ7" s="635"/>
      <c r="DK7" s="635"/>
      <c r="DL7" s="635"/>
      <c r="DM7" s="635"/>
      <c r="DN7" s="635"/>
      <c r="DO7" s="635"/>
      <c r="DP7" s="636"/>
      <c r="DQ7" s="640">
        <v>2089520</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9665</v>
      </c>
      <c r="S8" s="635"/>
      <c r="T8" s="635"/>
      <c r="U8" s="635"/>
      <c r="V8" s="635"/>
      <c r="W8" s="635"/>
      <c r="X8" s="635"/>
      <c r="Y8" s="636"/>
      <c r="Z8" s="672">
        <v>0.1</v>
      </c>
      <c r="AA8" s="672"/>
      <c r="AB8" s="672"/>
      <c r="AC8" s="672"/>
      <c r="AD8" s="673">
        <v>9665</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31380</v>
      </c>
      <c r="BH8" s="635"/>
      <c r="BI8" s="635"/>
      <c r="BJ8" s="635"/>
      <c r="BK8" s="635"/>
      <c r="BL8" s="635"/>
      <c r="BM8" s="635"/>
      <c r="BN8" s="636"/>
      <c r="BO8" s="672">
        <v>1.6</v>
      </c>
      <c r="BP8" s="672"/>
      <c r="BQ8" s="672"/>
      <c r="BR8" s="672"/>
      <c r="BS8" s="673" t="s">
        <v>122</v>
      </c>
      <c r="BT8" s="673"/>
      <c r="BU8" s="673"/>
      <c r="BV8" s="673"/>
      <c r="BW8" s="673"/>
      <c r="BX8" s="673"/>
      <c r="BY8" s="673"/>
      <c r="BZ8" s="673"/>
      <c r="CA8" s="673"/>
      <c r="CB8" s="708"/>
      <c r="CD8" s="631" t="s">
        <v>228</v>
      </c>
      <c r="CE8" s="632"/>
      <c r="CF8" s="632"/>
      <c r="CG8" s="632"/>
      <c r="CH8" s="632"/>
      <c r="CI8" s="632"/>
      <c r="CJ8" s="632"/>
      <c r="CK8" s="632"/>
      <c r="CL8" s="632"/>
      <c r="CM8" s="632"/>
      <c r="CN8" s="632"/>
      <c r="CO8" s="632"/>
      <c r="CP8" s="632"/>
      <c r="CQ8" s="633"/>
      <c r="CR8" s="634">
        <v>3190962</v>
      </c>
      <c r="CS8" s="635"/>
      <c r="CT8" s="635"/>
      <c r="CU8" s="635"/>
      <c r="CV8" s="635"/>
      <c r="CW8" s="635"/>
      <c r="CX8" s="635"/>
      <c r="CY8" s="636"/>
      <c r="CZ8" s="672">
        <v>24.5</v>
      </c>
      <c r="DA8" s="672"/>
      <c r="DB8" s="672"/>
      <c r="DC8" s="672"/>
      <c r="DD8" s="640">
        <v>1723</v>
      </c>
      <c r="DE8" s="635"/>
      <c r="DF8" s="635"/>
      <c r="DG8" s="635"/>
      <c r="DH8" s="635"/>
      <c r="DI8" s="635"/>
      <c r="DJ8" s="635"/>
      <c r="DK8" s="635"/>
      <c r="DL8" s="635"/>
      <c r="DM8" s="635"/>
      <c r="DN8" s="635"/>
      <c r="DO8" s="635"/>
      <c r="DP8" s="636"/>
      <c r="DQ8" s="640">
        <v>1840310</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14139</v>
      </c>
      <c r="S9" s="635"/>
      <c r="T9" s="635"/>
      <c r="U9" s="635"/>
      <c r="V9" s="635"/>
      <c r="W9" s="635"/>
      <c r="X9" s="635"/>
      <c r="Y9" s="636"/>
      <c r="Z9" s="672">
        <v>0.1</v>
      </c>
      <c r="AA9" s="672"/>
      <c r="AB9" s="672"/>
      <c r="AC9" s="672"/>
      <c r="AD9" s="673">
        <v>14139</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664340</v>
      </c>
      <c r="BH9" s="635"/>
      <c r="BI9" s="635"/>
      <c r="BJ9" s="635"/>
      <c r="BK9" s="635"/>
      <c r="BL9" s="635"/>
      <c r="BM9" s="635"/>
      <c r="BN9" s="636"/>
      <c r="BO9" s="672">
        <v>33.4</v>
      </c>
      <c r="BP9" s="672"/>
      <c r="BQ9" s="672"/>
      <c r="BR9" s="672"/>
      <c r="BS9" s="673" t="s">
        <v>122</v>
      </c>
      <c r="BT9" s="673"/>
      <c r="BU9" s="673"/>
      <c r="BV9" s="673"/>
      <c r="BW9" s="673"/>
      <c r="BX9" s="673"/>
      <c r="BY9" s="673"/>
      <c r="BZ9" s="673"/>
      <c r="CA9" s="673"/>
      <c r="CB9" s="708"/>
      <c r="CD9" s="631" t="s">
        <v>231</v>
      </c>
      <c r="CE9" s="632"/>
      <c r="CF9" s="632"/>
      <c r="CG9" s="632"/>
      <c r="CH9" s="632"/>
      <c r="CI9" s="632"/>
      <c r="CJ9" s="632"/>
      <c r="CK9" s="632"/>
      <c r="CL9" s="632"/>
      <c r="CM9" s="632"/>
      <c r="CN9" s="632"/>
      <c r="CO9" s="632"/>
      <c r="CP9" s="632"/>
      <c r="CQ9" s="633"/>
      <c r="CR9" s="634">
        <v>536075</v>
      </c>
      <c r="CS9" s="635"/>
      <c r="CT9" s="635"/>
      <c r="CU9" s="635"/>
      <c r="CV9" s="635"/>
      <c r="CW9" s="635"/>
      <c r="CX9" s="635"/>
      <c r="CY9" s="636"/>
      <c r="CZ9" s="672">
        <v>4.0999999999999996</v>
      </c>
      <c r="DA9" s="672"/>
      <c r="DB9" s="672"/>
      <c r="DC9" s="672"/>
      <c r="DD9" s="640">
        <v>4510</v>
      </c>
      <c r="DE9" s="635"/>
      <c r="DF9" s="635"/>
      <c r="DG9" s="635"/>
      <c r="DH9" s="635"/>
      <c r="DI9" s="635"/>
      <c r="DJ9" s="635"/>
      <c r="DK9" s="635"/>
      <c r="DL9" s="635"/>
      <c r="DM9" s="635"/>
      <c r="DN9" s="635"/>
      <c r="DO9" s="635"/>
      <c r="DP9" s="636"/>
      <c r="DQ9" s="640">
        <v>487523</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40892</v>
      </c>
      <c r="BH10" s="635"/>
      <c r="BI10" s="635"/>
      <c r="BJ10" s="635"/>
      <c r="BK10" s="635"/>
      <c r="BL10" s="635"/>
      <c r="BM10" s="635"/>
      <c r="BN10" s="636"/>
      <c r="BO10" s="672">
        <v>2.1</v>
      </c>
      <c r="BP10" s="672"/>
      <c r="BQ10" s="672"/>
      <c r="BR10" s="672"/>
      <c r="BS10" s="673" t="s">
        <v>122</v>
      </c>
      <c r="BT10" s="673"/>
      <c r="BU10" s="673"/>
      <c r="BV10" s="673"/>
      <c r="BW10" s="673"/>
      <c r="BX10" s="673"/>
      <c r="BY10" s="673"/>
      <c r="BZ10" s="673"/>
      <c r="CA10" s="673"/>
      <c r="CB10" s="708"/>
      <c r="CD10" s="631" t="s">
        <v>234</v>
      </c>
      <c r="CE10" s="632"/>
      <c r="CF10" s="632"/>
      <c r="CG10" s="632"/>
      <c r="CH10" s="632"/>
      <c r="CI10" s="632"/>
      <c r="CJ10" s="632"/>
      <c r="CK10" s="632"/>
      <c r="CL10" s="632"/>
      <c r="CM10" s="632"/>
      <c r="CN10" s="632"/>
      <c r="CO10" s="632"/>
      <c r="CP10" s="632"/>
      <c r="CQ10" s="633"/>
      <c r="CR10" s="634">
        <v>16012</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4012</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497642</v>
      </c>
      <c r="S11" s="635"/>
      <c r="T11" s="635"/>
      <c r="U11" s="635"/>
      <c r="V11" s="635"/>
      <c r="W11" s="635"/>
      <c r="X11" s="635"/>
      <c r="Y11" s="636"/>
      <c r="Z11" s="637">
        <v>3.6</v>
      </c>
      <c r="AA11" s="638"/>
      <c r="AB11" s="638"/>
      <c r="AC11" s="639"/>
      <c r="AD11" s="640">
        <v>497642</v>
      </c>
      <c r="AE11" s="635"/>
      <c r="AF11" s="635"/>
      <c r="AG11" s="635"/>
      <c r="AH11" s="635"/>
      <c r="AI11" s="635"/>
      <c r="AJ11" s="635"/>
      <c r="AK11" s="636"/>
      <c r="AL11" s="637">
        <v>6.5</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30806</v>
      </c>
      <c r="BH11" s="635"/>
      <c r="BI11" s="635"/>
      <c r="BJ11" s="635"/>
      <c r="BK11" s="635"/>
      <c r="BL11" s="635"/>
      <c r="BM11" s="635"/>
      <c r="BN11" s="636"/>
      <c r="BO11" s="672">
        <v>1.6</v>
      </c>
      <c r="BP11" s="672"/>
      <c r="BQ11" s="672"/>
      <c r="BR11" s="672"/>
      <c r="BS11" s="673">
        <v>8805</v>
      </c>
      <c r="BT11" s="673"/>
      <c r="BU11" s="673"/>
      <c r="BV11" s="673"/>
      <c r="BW11" s="673"/>
      <c r="BX11" s="673"/>
      <c r="BY11" s="673"/>
      <c r="BZ11" s="673"/>
      <c r="CA11" s="673"/>
      <c r="CB11" s="708"/>
      <c r="CD11" s="631" t="s">
        <v>237</v>
      </c>
      <c r="CE11" s="632"/>
      <c r="CF11" s="632"/>
      <c r="CG11" s="632"/>
      <c r="CH11" s="632"/>
      <c r="CI11" s="632"/>
      <c r="CJ11" s="632"/>
      <c r="CK11" s="632"/>
      <c r="CL11" s="632"/>
      <c r="CM11" s="632"/>
      <c r="CN11" s="632"/>
      <c r="CO11" s="632"/>
      <c r="CP11" s="632"/>
      <c r="CQ11" s="633"/>
      <c r="CR11" s="634">
        <v>866961</v>
      </c>
      <c r="CS11" s="635"/>
      <c r="CT11" s="635"/>
      <c r="CU11" s="635"/>
      <c r="CV11" s="635"/>
      <c r="CW11" s="635"/>
      <c r="CX11" s="635"/>
      <c r="CY11" s="636"/>
      <c r="CZ11" s="672">
        <v>6.7</v>
      </c>
      <c r="DA11" s="672"/>
      <c r="DB11" s="672"/>
      <c r="DC11" s="672"/>
      <c r="DD11" s="640">
        <v>128250</v>
      </c>
      <c r="DE11" s="635"/>
      <c r="DF11" s="635"/>
      <c r="DG11" s="635"/>
      <c r="DH11" s="635"/>
      <c r="DI11" s="635"/>
      <c r="DJ11" s="635"/>
      <c r="DK11" s="635"/>
      <c r="DL11" s="635"/>
      <c r="DM11" s="635"/>
      <c r="DN11" s="635"/>
      <c r="DO11" s="635"/>
      <c r="DP11" s="636"/>
      <c r="DQ11" s="640">
        <v>346200</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5420</v>
      </c>
      <c r="S12" s="635"/>
      <c r="T12" s="635"/>
      <c r="U12" s="635"/>
      <c r="V12" s="635"/>
      <c r="W12" s="635"/>
      <c r="X12" s="635"/>
      <c r="Y12" s="636"/>
      <c r="Z12" s="672">
        <v>0</v>
      </c>
      <c r="AA12" s="672"/>
      <c r="AB12" s="672"/>
      <c r="AC12" s="672"/>
      <c r="AD12" s="673">
        <v>5420</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929638</v>
      </c>
      <c r="BH12" s="635"/>
      <c r="BI12" s="635"/>
      <c r="BJ12" s="635"/>
      <c r="BK12" s="635"/>
      <c r="BL12" s="635"/>
      <c r="BM12" s="635"/>
      <c r="BN12" s="636"/>
      <c r="BO12" s="672">
        <v>46.8</v>
      </c>
      <c r="BP12" s="672"/>
      <c r="BQ12" s="672"/>
      <c r="BR12" s="672"/>
      <c r="BS12" s="673" t="s">
        <v>122</v>
      </c>
      <c r="BT12" s="673"/>
      <c r="BU12" s="673"/>
      <c r="BV12" s="673"/>
      <c r="BW12" s="673"/>
      <c r="BX12" s="673"/>
      <c r="BY12" s="673"/>
      <c r="BZ12" s="673"/>
      <c r="CA12" s="673"/>
      <c r="CB12" s="708"/>
      <c r="CD12" s="631" t="s">
        <v>240</v>
      </c>
      <c r="CE12" s="632"/>
      <c r="CF12" s="632"/>
      <c r="CG12" s="632"/>
      <c r="CH12" s="632"/>
      <c r="CI12" s="632"/>
      <c r="CJ12" s="632"/>
      <c r="CK12" s="632"/>
      <c r="CL12" s="632"/>
      <c r="CM12" s="632"/>
      <c r="CN12" s="632"/>
      <c r="CO12" s="632"/>
      <c r="CP12" s="632"/>
      <c r="CQ12" s="633"/>
      <c r="CR12" s="634">
        <v>263633</v>
      </c>
      <c r="CS12" s="635"/>
      <c r="CT12" s="635"/>
      <c r="CU12" s="635"/>
      <c r="CV12" s="635"/>
      <c r="CW12" s="635"/>
      <c r="CX12" s="635"/>
      <c r="CY12" s="636"/>
      <c r="CZ12" s="672">
        <v>2</v>
      </c>
      <c r="DA12" s="672"/>
      <c r="DB12" s="672"/>
      <c r="DC12" s="672"/>
      <c r="DD12" s="640" t="s">
        <v>122</v>
      </c>
      <c r="DE12" s="635"/>
      <c r="DF12" s="635"/>
      <c r="DG12" s="635"/>
      <c r="DH12" s="635"/>
      <c r="DI12" s="635"/>
      <c r="DJ12" s="635"/>
      <c r="DK12" s="635"/>
      <c r="DL12" s="635"/>
      <c r="DM12" s="635"/>
      <c r="DN12" s="635"/>
      <c r="DO12" s="635"/>
      <c r="DP12" s="636"/>
      <c r="DQ12" s="640">
        <v>159375</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920747</v>
      </c>
      <c r="BH13" s="635"/>
      <c r="BI13" s="635"/>
      <c r="BJ13" s="635"/>
      <c r="BK13" s="635"/>
      <c r="BL13" s="635"/>
      <c r="BM13" s="635"/>
      <c r="BN13" s="636"/>
      <c r="BO13" s="672">
        <v>46.3</v>
      </c>
      <c r="BP13" s="672"/>
      <c r="BQ13" s="672"/>
      <c r="BR13" s="672"/>
      <c r="BS13" s="673" t="s">
        <v>122</v>
      </c>
      <c r="BT13" s="673"/>
      <c r="BU13" s="673"/>
      <c r="BV13" s="673"/>
      <c r="BW13" s="673"/>
      <c r="BX13" s="673"/>
      <c r="BY13" s="673"/>
      <c r="BZ13" s="673"/>
      <c r="CA13" s="673"/>
      <c r="CB13" s="708"/>
      <c r="CD13" s="631" t="s">
        <v>243</v>
      </c>
      <c r="CE13" s="632"/>
      <c r="CF13" s="632"/>
      <c r="CG13" s="632"/>
      <c r="CH13" s="632"/>
      <c r="CI13" s="632"/>
      <c r="CJ13" s="632"/>
      <c r="CK13" s="632"/>
      <c r="CL13" s="632"/>
      <c r="CM13" s="632"/>
      <c r="CN13" s="632"/>
      <c r="CO13" s="632"/>
      <c r="CP13" s="632"/>
      <c r="CQ13" s="633"/>
      <c r="CR13" s="634">
        <v>1843358</v>
      </c>
      <c r="CS13" s="635"/>
      <c r="CT13" s="635"/>
      <c r="CU13" s="635"/>
      <c r="CV13" s="635"/>
      <c r="CW13" s="635"/>
      <c r="CX13" s="635"/>
      <c r="CY13" s="636"/>
      <c r="CZ13" s="672">
        <v>14.2</v>
      </c>
      <c r="DA13" s="672"/>
      <c r="DB13" s="672"/>
      <c r="DC13" s="672"/>
      <c r="DD13" s="640">
        <v>593166</v>
      </c>
      <c r="DE13" s="635"/>
      <c r="DF13" s="635"/>
      <c r="DG13" s="635"/>
      <c r="DH13" s="635"/>
      <c r="DI13" s="635"/>
      <c r="DJ13" s="635"/>
      <c r="DK13" s="635"/>
      <c r="DL13" s="635"/>
      <c r="DM13" s="635"/>
      <c r="DN13" s="635"/>
      <c r="DO13" s="635"/>
      <c r="DP13" s="636"/>
      <c r="DQ13" s="640">
        <v>1237642</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90314</v>
      </c>
      <c r="BH14" s="635"/>
      <c r="BI14" s="635"/>
      <c r="BJ14" s="635"/>
      <c r="BK14" s="635"/>
      <c r="BL14" s="635"/>
      <c r="BM14" s="635"/>
      <c r="BN14" s="636"/>
      <c r="BO14" s="672">
        <v>4.5</v>
      </c>
      <c r="BP14" s="672"/>
      <c r="BQ14" s="672"/>
      <c r="BR14" s="672"/>
      <c r="BS14" s="673" t="s">
        <v>122</v>
      </c>
      <c r="BT14" s="673"/>
      <c r="BU14" s="673"/>
      <c r="BV14" s="673"/>
      <c r="BW14" s="673"/>
      <c r="BX14" s="673"/>
      <c r="BY14" s="673"/>
      <c r="BZ14" s="673"/>
      <c r="CA14" s="673"/>
      <c r="CB14" s="708"/>
      <c r="CD14" s="631" t="s">
        <v>246</v>
      </c>
      <c r="CE14" s="632"/>
      <c r="CF14" s="632"/>
      <c r="CG14" s="632"/>
      <c r="CH14" s="632"/>
      <c r="CI14" s="632"/>
      <c r="CJ14" s="632"/>
      <c r="CK14" s="632"/>
      <c r="CL14" s="632"/>
      <c r="CM14" s="632"/>
      <c r="CN14" s="632"/>
      <c r="CO14" s="632"/>
      <c r="CP14" s="632"/>
      <c r="CQ14" s="633"/>
      <c r="CR14" s="634">
        <v>469644</v>
      </c>
      <c r="CS14" s="635"/>
      <c r="CT14" s="635"/>
      <c r="CU14" s="635"/>
      <c r="CV14" s="635"/>
      <c r="CW14" s="635"/>
      <c r="CX14" s="635"/>
      <c r="CY14" s="636"/>
      <c r="CZ14" s="672">
        <v>3.6</v>
      </c>
      <c r="DA14" s="672"/>
      <c r="DB14" s="672"/>
      <c r="DC14" s="672"/>
      <c r="DD14" s="640">
        <v>18298</v>
      </c>
      <c r="DE14" s="635"/>
      <c r="DF14" s="635"/>
      <c r="DG14" s="635"/>
      <c r="DH14" s="635"/>
      <c r="DI14" s="635"/>
      <c r="DJ14" s="635"/>
      <c r="DK14" s="635"/>
      <c r="DL14" s="635"/>
      <c r="DM14" s="635"/>
      <c r="DN14" s="635"/>
      <c r="DO14" s="635"/>
      <c r="DP14" s="636"/>
      <c r="DQ14" s="640">
        <v>435937</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11586</v>
      </c>
      <c r="S15" s="635"/>
      <c r="T15" s="635"/>
      <c r="U15" s="635"/>
      <c r="V15" s="635"/>
      <c r="W15" s="635"/>
      <c r="X15" s="635"/>
      <c r="Y15" s="636"/>
      <c r="Z15" s="672">
        <v>0.1</v>
      </c>
      <c r="AA15" s="672"/>
      <c r="AB15" s="672"/>
      <c r="AC15" s="672"/>
      <c r="AD15" s="673">
        <v>11586</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121331</v>
      </c>
      <c r="BH15" s="635"/>
      <c r="BI15" s="635"/>
      <c r="BJ15" s="635"/>
      <c r="BK15" s="635"/>
      <c r="BL15" s="635"/>
      <c r="BM15" s="635"/>
      <c r="BN15" s="636"/>
      <c r="BO15" s="672">
        <v>6.1</v>
      </c>
      <c r="BP15" s="672"/>
      <c r="BQ15" s="672"/>
      <c r="BR15" s="672"/>
      <c r="BS15" s="673" t="s">
        <v>122</v>
      </c>
      <c r="BT15" s="673"/>
      <c r="BU15" s="673"/>
      <c r="BV15" s="673"/>
      <c r="BW15" s="673"/>
      <c r="BX15" s="673"/>
      <c r="BY15" s="673"/>
      <c r="BZ15" s="673"/>
      <c r="CA15" s="673"/>
      <c r="CB15" s="708"/>
      <c r="CD15" s="631" t="s">
        <v>249</v>
      </c>
      <c r="CE15" s="632"/>
      <c r="CF15" s="632"/>
      <c r="CG15" s="632"/>
      <c r="CH15" s="632"/>
      <c r="CI15" s="632"/>
      <c r="CJ15" s="632"/>
      <c r="CK15" s="632"/>
      <c r="CL15" s="632"/>
      <c r="CM15" s="632"/>
      <c r="CN15" s="632"/>
      <c r="CO15" s="632"/>
      <c r="CP15" s="632"/>
      <c r="CQ15" s="633"/>
      <c r="CR15" s="634">
        <v>1479312</v>
      </c>
      <c r="CS15" s="635"/>
      <c r="CT15" s="635"/>
      <c r="CU15" s="635"/>
      <c r="CV15" s="635"/>
      <c r="CW15" s="635"/>
      <c r="CX15" s="635"/>
      <c r="CY15" s="636"/>
      <c r="CZ15" s="672">
        <v>11.4</v>
      </c>
      <c r="DA15" s="672"/>
      <c r="DB15" s="672"/>
      <c r="DC15" s="672"/>
      <c r="DD15" s="640">
        <v>93188</v>
      </c>
      <c r="DE15" s="635"/>
      <c r="DF15" s="635"/>
      <c r="DG15" s="635"/>
      <c r="DH15" s="635"/>
      <c r="DI15" s="635"/>
      <c r="DJ15" s="635"/>
      <c r="DK15" s="635"/>
      <c r="DL15" s="635"/>
      <c r="DM15" s="635"/>
      <c r="DN15" s="635"/>
      <c r="DO15" s="635"/>
      <c r="DP15" s="636"/>
      <c r="DQ15" s="640">
        <v>1222496</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25819</v>
      </c>
      <c r="S16" s="635"/>
      <c r="T16" s="635"/>
      <c r="U16" s="635"/>
      <c r="V16" s="635"/>
      <c r="W16" s="635"/>
      <c r="X16" s="635"/>
      <c r="Y16" s="636"/>
      <c r="Z16" s="672">
        <v>0.2</v>
      </c>
      <c r="AA16" s="672"/>
      <c r="AB16" s="672"/>
      <c r="AC16" s="672"/>
      <c r="AD16" s="673">
        <v>25819</v>
      </c>
      <c r="AE16" s="673"/>
      <c r="AF16" s="673"/>
      <c r="AG16" s="673"/>
      <c r="AH16" s="673"/>
      <c r="AI16" s="673"/>
      <c r="AJ16" s="673"/>
      <c r="AK16" s="673"/>
      <c r="AL16" s="637">
        <v>0.3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7011</v>
      </c>
      <c r="BH16" s="635"/>
      <c r="BI16" s="635"/>
      <c r="BJ16" s="635"/>
      <c r="BK16" s="635"/>
      <c r="BL16" s="635"/>
      <c r="BM16" s="635"/>
      <c r="BN16" s="636"/>
      <c r="BO16" s="672">
        <v>0.4</v>
      </c>
      <c r="BP16" s="672"/>
      <c r="BQ16" s="672"/>
      <c r="BR16" s="672"/>
      <c r="BS16" s="673" t="s">
        <v>122</v>
      </c>
      <c r="BT16" s="673"/>
      <c r="BU16" s="673"/>
      <c r="BV16" s="673"/>
      <c r="BW16" s="673"/>
      <c r="BX16" s="673"/>
      <c r="BY16" s="673"/>
      <c r="BZ16" s="673"/>
      <c r="CA16" s="673"/>
      <c r="CB16" s="708"/>
      <c r="CD16" s="631" t="s">
        <v>252</v>
      </c>
      <c r="CE16" s="632"/>
      <c r="CF16" s="632"/>
      <c r="CG16" s="632"/>
      <c r="CH16" s="632"/>
      <c r="CI16" s="632"/>
      <c r="CJ16" s="632"/>
      <c r="CK16" s="632"/>
      <c r="CL16" s="632"/>
      <c r="CM16" s="632"/>
      <c r="CN16" s="632"/>
      <c r="CO16" s="632"/>
      <c r="CP16" s="632"/>
      <c r="CQ16" s="633"/>
      <c r="CR16" s="634">
        <v>320742</v>
      </c>
      <c r="CS16" s="635"/>
      <c r="CT16" s="635"/>
      <c r="CU16" s="635"/>
      <c r="CV16" s="635"/>
      <c r="CW16" s="635"/>
      <c r="CX16" s="635"/>
      <c r="CY16" s="636"/>
      <c r="CZ16" s="672">
        <v>2.5</v>
      </c>
      <c r="DA16" s="672"/>
      <c r="DB16" s="672"/>
      <c r="DC16" s="672"/>
      <c r="DD16" s="640" t="s">
        <v>122</v>
      </c>
      <c r="DE16" s="635"/>
      <c r="DF16" s="635"/>
      <c r="DG16" s="635"/>
      <c r="DH16" s="635"/>
      <c r="DI16" s="635"/>
      <c r="DJ16" s="635"/>
      <c r="DK16" s="635"/>
      <c r="DL16" s="635"/>
      <c r="DM16" s="635"/>
      <c r="DN16" s="635"/>
      <c r="DO16" s="635"/>
      <c r="DP16" s="636"/>
      <c r="DQ16" s="640">
        <v>163414</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99149</v>
      </c>
      <c r="S17" s="635"/>
      <c r="T17" s="635"/>
      <c r="U17" s="635"/>
      <c r="V17" s="635"/>
      <c r="W17" s="635"/>
      <c r="X17" s="635"/>
      <c r="Y17" s="636"/>
      <c r="Z17" s="672">
        <v>0.7</v>
      </c>
      <c r="AA17" s="672"/>
      <c r="AB17" s="672"/>
      <c r="AC17" s="672"/>
      <c r="AD17" s="673">
        <v>99149</v>
      </c>
      <c r="AE17" s="673"/>
      <c r="AF17" s="673"/>
      <c r="AG17" s="673"/>
      <c r="AH17" s="673"/>
      <c r="AI17" s="673"/>
      <c r="AJ17" s="673"/>
      <c r="AK17" s="673"/>
      <c r="AL17" s="637">
        <v>1.3</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255</v>
      </c>
      <c r="CE17" s="632"/>
      <c r="CF17" s="632"/>
      <c r="CG17" s="632"/>
      <c r="CH17" s="632"/>
      <c r="CI17" s="632"/>
      <c r="CJ17" s="632"/>
      <c r="CK17" s="632"/>
      <c r="CL17" s="632"/>
      <c r="CM17" s="632"/>
      <c r="CN17" s="632"/>
      <c r="CO17" s="632"/>
      <c r="CP17" s="632"/>
      <c r="CQ17" s="633"/>
      <c r="CR17" s="634">
        <v>1570965</v>
      </c>
      <c r="CS17" s="635"/>
      <c r="CT17" s="635"/>
      <c r="CU17" s="635"/>
      <c r="CV17" s="635"/>
      <c r="CW17" s="635"/>
      <c r="CX17" s="635"/>
      <c r="CY17" s="636"/>
      <c r="CZ17" s="672">
        <v>12.1</v>
      </c>
      <c r="DA17" s="672"/>
      <c r="DB17" s="672"/>
      <c r="DC17" s="672"/>
      <c r="DD17" s="640" t="s">
        <v>122</v>
      </c>
      <c r="DE17" s="635"/>
      <c r="DF17" s="635"/>
      <c r="DG17" s="635"/>
      <c r="DH17" s="635"/>
      <c r="DI17" s="635"/>
      <c r="DJ17" s="635"/>
      <c r="DK17" s="635"/>
      <c r="DL17" s="635"/>
      <c r="DM17" s="635"/>
      <c r="DN17" s="635"/>
      <c r="DO17" s="635"/>
      <c r="DP17" s="636"/>
      <c r="DQ17" s="640">
        <v>1559870</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16781</v>
      </c>
      <c r="S18" s="635"/>
      <c r="T18" s="635"/>
      <c r="U18" s="635"/>
      <c r="V18" s="635"/>
      <c r="W18" s="635"/>
      <c r="X18" s="635"/>
      <c r="Y18" s="636"/>
      <c r="Z18" s="672">
        <v>0.1</v>
      </c>
      <c r="AA18" s="672"/>
      <c r="AB18" s="672"/>
      <c r="AC18" s="672"/>
      <c r="AD18" s="673">
        <v>16781</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258</v>
      </c>
      <c r="CE18" s="632"/>
      <c r="CF18" s="632"/>
      <c r="CG18" s="632"/>
      <c r="CH18" s="632"/>
      <c r="CI18" s="632"/>
      <c r="CJ18" s="632"/>
      <c r="CK18" s="632"/>
      <c r="CL18" s="632"/>
      <c r="CM18" s="632"/>
      <c r="CN18" s="632"/>
      <c r="CO18" s="632"/>
      <c r="CP18" s="632"/>
      <c r="CQ18" s="633"/>
      <c r="CR18" s="634">
        <v>440</v>
      </c>
      <c r="CS18" s="635"/>
      <c r="CT18" s="635"/>
      <c r="CU18" s="635"/>
      <c r="CV18" s="635"/>
      <c r="CW18" s="635"/>
      <c r="CX18" s="635"/>
      <c r="CY18" s="636"/>
      <c r="CZ18" s="672">
        <v>0</v>
      </c>
      <c r="DA18" s="672"/>
      <c r="DB18" s="672"/>
      <c r="DC18" s="672"/>
      <c r="DD18" s="640" t="s">
        <v>122</v>
      </c>
      <c r="DE18" s="635"/>
      <c r="DF18" s="635"/>
      <c r="DG18" s="635"/>
      <c r="DH18" s="635"/>
      <c r="DI18" s="635"/>
      <c r="DJ18" s="635"/>
      <c r="DK18" s="635"/>
      <c r="DL18" s="635"/>
      <c r="DM18" s="635"/>
      <c r="DN18" s="635"/>
      <c r="DO18" s="635"/>
      <c r="DP18" s="636"/>
      <c r="DQ18" s="640">
        <v>440</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81964</v>
      </c>
      <c r="S19" s="635"/>
      <c r="T19" s="635"/>
      <c r="U19" s="635"/>
      <c r="V19" s="635"/>
      <c r="W19" s="635"/>
      <c r="X19" s="635"/>
      <c r="Y19" s="636"/>
      <c r="Z19" s="672">
        <v>0.6</v>
      </c>
      <c r="AA19" s="672"/>
      <c r="AB19" s="672"/>
      <c r="AC19" s="672"/>
      <c r="AD19" s="673">
        <v>81964</v>
      </c>
      <c r="AE19" s="673"/>
      <c r="AF19" s="673"/>
      <c r="AG19" s="673"/>
      <c r="AH19" s="673"/>
      <c r="AI19" s="673"/>
      <c r="AJ19" s="673"/>
      <c r="AK19" s="673"/>
      <c r="AL19" s="637">
        <v>1.1000000000000001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71447</v>
      </c>
      <c r="BH19" s="635"/>
      <c r="BI19" s="635"/>
      <c r="BJ19" s="635"/>
      <c r="BK19" s="635"/>
      <c r="BL19" s="635"/>
      <c r="BM19" s="635"/>
      <c r="BN19" s="636"/>
      <c r="BO19" s="672">
        <v>3.6</v>
      </c>
      <c r="BP19" s="672"/>
      <c r="BQ19" s="672"/>
      <c r="BR19" s="672"/>
      <c r="BS19" s="673" t="s">
        <v>122</v>
      </c>
      <c r="BT19" s="673"/>
      <c r="BU19" s="673"/>
      <c r="BV19" s="673"/>
      <c r="BW19" s="673"/>
      <c r="BX19" s="673"/>
      <c r="BY19" s="673"/>
      <c r="BZ19" s="673"/>
      <c r="CA19" s="673"/>
      <c r="CB19" s="708"/>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9" t="s">
        <v>262</v>
      </c>
      <c r="C20" s="710"/>
      <c r="D20" s="710"/>
      <c r="E20" s="710"/>
      <c r="F20" s="710"/>
      <c r="G20" s="710"/>
      <c r="H20" s="710"/>
      <c r="I20" s="710"/>
      <c r="J20" s="710"/>
      <c r="K20" s="710"/>
      <c r="L20" s="710"/>
      <c r="M20" s="710"/>
      <c r="N20" s="710"/>
      <c r="O20" s="710"/>
      <c r="P20" s="710"/>
      <c r="Q20" s="711"/>
      <c r="R20" s="634">
        <v>404</v>
      </c>
      <c r="S20" s="635"/>
      <c r="T20" s="635"/>
      <c r="U20" s="635"/>
      <c r="V20" s="635"/>
      <c r="W20" s="635"/>
      <c r="X20" s="635"/>
      <c r="Y20" s="636"/>
      <c r="Z20" s="672">
        <v>0</v>
      </c>
      <c r="AA20" s="672"/>
      <c r="AB20" s="672"/>
      <c r="AC20" s="672"/>
      <c r="AD20" s="673">
        <v>404</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71447</v>
      </c>
      <c r="BH20" s="635"/>
      <c r="BI20" s="635"/>
      <c r="BJ20" s="635"/>
      <c r="BK20" s="635"/>
      <c r="BL20" s="635"/>
      <c r="BM20" s="635"/>
      <c r="BN20" s="636"/>
      <c r="BO20" s="672">
        <v>3.6</v>
      </c>
      <c r="BP20" s="672"/>
      <c r="BQ20" s="672"/>
      <c r="BR20" s="672"/>
      <c r="BS20" s="673" t="s">
        <v>122</v>
      </c>
      <c r="BT20" s="673"/>
      <c r="BU20" s="673"/>
      <c r="BV20" s="673"/>
      <c r="BW20" s="673"/>
      <c r="BX20" s="673"/>
      <c r="BY20" s="673"/>
      <c r="BZ20" s="673"/>
      <c r="CA20" s="673"/>
      <c r="CB20" s="708"/>
      <c r="CD20" s="631" t="s">
        <v>264</v>
      </c>
      <c r="CE20" s="632"/>
      <c r="CF20" s="632"/>
      <c r="CG20" s="632"/>
      <c r="CH20" s="632"/>
      <c r="CI20" s="632"/>
      <c r="CJ20" s="632"/>
      <c r="CK20" s="632"/>
      <c r="CL20" s="632"/>
      <c r="CM20" s="632"/>
      <c r="CN20" s="632"/>
      <c r="CO20" s="632"/>
      <c r="CP20" s="632"/>
      <c r="CQ20" s="633"/>
      <c r="CR20" s="634">
        <v>13019834</v>
      </c>
      <c r="CS20" s="635"/>
      <c r="CT20" s="635"/>
      <c r="CU20" s="635"/>
      <c r="CV20" s="635"/>
      <c r="CW20" s="635"/>
      <c r="CX20" s="635"/>
      <c r="CY20" s="636"/>
      <c r="CZ20" s="672">
        <v>100</v>
      </c>
      <c r="DA20" s="672"/>
      <c r="DB20" s="672"/>
      <c r="DC20" s="672"/>
      <c r="DD20" s="640">
        <v>869526</v>
      </c>
      <c r="DE20" s="635"/>
      <c r="DF20" s="635"/>
      <c r="DG20" s="635"/>
      <c r="DH20" s="635"/>
      <c r="DI20" s="635"/>
      <c r="DJ20" s="635"/>
      <c r="DK20" s="635"/>
      <c r="DL20" s="635"/>
      <c r="DM20" s="635"/>
      <c r="DN20" s="635"/>
      <c r="DO20" s="635"/>
      <c r="DP20" s="636"/>
      <c r="DQ20" s="640">
        <v>9658288</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5349026</v>
      </c>
      <c r="S21" s="635"/>
      <c r="T21" s="635"/>
      <c r="U21" s="635"/>
      <c r="V21" s="635"/>
      <c r="W21" s="635"/>
      <c r="X21" s="635"/>
      <c r="Y21" s="636"/>
      <c r="Z21" s="672">
        <v>38.700000000000003</v>
      </c>
      <c r="AA21" s="672"/>
      <c r="AB21" s="672"/>
      <c r="AC21" s="672"/>
      <c r="AD21" s="673">
        <v>4915412</v>
      </c>
      <c r="AE21" s="673"/>
      <c r="AF21" s="673"/>
      <c r="AG21" s="673"/>
      <c r="AH21" s="673"/>
      <c r="AI21" s="673"/>
      <c r="AJ21" s="673"/>
      <c r="AK21" s="673"/>
      <c r="AL21" s="637">
        <v>64.3</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v>8394</v>
      </c>
      <c r="BH21" s="635"/>
      <c r="BI21" s="635"/>
      <c r="BJ21" s="635"/>
      <c r="BK21" s="635"/>
      <c r="BL21" s="635"/>
      <c r="BM21" s="635"/>
      <c r="BN21" s="636"/>
      <c r="BO21" s="672">
        <v>0.4</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4915412</v>
      </c>
      <c r="S22" s="635"/>
      <c r="T22" s="635"/>
      <c r="U22" s="635"/>
      <c r="V22" s="635"/>
      <c r="W22" s="635"/>
      <c r="X22" s="635"/>
      <c r="Y22" s="636"/>
      <c r="Z22" s="672">
        <v>35.5</v>
      </c>
      <c r="AA22" s="672"/>
      <c r="AB22" s="672"/>
      <c r="AC22" s="672"/>
      <c r="AD22" s="673">
        <v>4915412</v>
      </c>
      <c r="AE22" s="673"/>
      <c r="AF22" s="673"/>
      <c r="AG22" s="673"/>
      <c r="AH22" s="673"/>
      <c r="AI22" s="673"/>
      <c r="AJ22" s="673"/>
      <c r="AK22" s="673"/>
      <c r="AL22" s="637">
        <v>64.3</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433614</v>
      </c>
      <c r="S23" s="635"/>
      <c r="T23" s="635"/>
      <c r="U23" s="635"/>
      <c r="V23" s="635"/>
      <c r="W23" s="635"/>
      <c r="X23" s="635"/>
      <c r="Y23" s="636"/>
      <c r="Z23" s="672">
        <v>3.1</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v>63053</v>
      </c>
      <c r="BH23" s="635"/>
      <c r="BI23" s="635"/>
      <c r="BJ23" s="635"/>
      <c r="BK23" s="635"/>
      <c r="BL23" s="635"/>
      <c r="BM23" s="635"/>
      <c r="BN23" s="636"/>
      <c r="BO23" s="672">
        <v>3.2</v>
      </c>
      <c r="BP23" s="672"/>
      <c r="BQ23" s="672"/>
      <c r="BR23" s="672"/>
      <c r="BS23" s="673" t="s">
        <v>122</v>
      </c>
      <c r="BT23" s="673"/>
      <c r="BU23" s="673"/>
      <c r="BV23" s="673"/>
      <c r="BW23" s="673"/>
      <c r="BX23" s="673"/>
      <c r="BY23" s="673"/>
      <c r="BZ23" s="673"/>
      <c r="CA23" s="673"/>
      <c r="CB23" s="708"/>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279</v>
      </c>
      <c r="CE24" s="693"/>
      <c r="CF24" s="693"/>
      <c r="CG24" s="693"/>
      <c r="CH24" s="693"/>
      <c r="CI24" s="693"/>
      <c r="CJ24" s="693"/>
      <c r="CK24" s="693"/>
      <c r="CL24" s="693"/>
      <c r="CM24" s="693"/>
      <c r="CN24" s="693"/>
      <c r="CO24" s="693"/>
      <c r="CP24" s="693"/>
      <c r="CQ24" s="694"/>
      <c r="CR24" s="689">
        <v>5298808</v>
      </c>
      <c r="CS24" s="690"/>
      <c r="CT24" s="690"/>
      <c r="CU24" s="690"/>
      <c r="CV24" s="690"/>
      <c r="CW24" s="690"/>
      <c r="CX24" s="690"/>
      <c r="CY24" s="715"/>
      <c r="CZ24" s="716">
        <v>40.700000000000003</v>
      </c>
      <c r="DA24" s="698"/>
      <c r="DB24" s="698"/>
      <c r="DC24" s="718"/>
      <c r="DD24" s="714">
        <v>4056067</v>
      </c>
      <c r="DE24" s="690"/>
      <c r="DF24" s="690"/>
      <c r="DG24" s="690"/>
      <c r="DH24" s="690"/>
      <c r="DI24" s="690"/>
      <c r="DJ24" s="690"/>
      <c r="DK24" s="715"/>
      <c r="DL24" s="714">
        <v>3764628</v>
      </c>
      <c r="DM24" s="690"/>
      <c r="DN24" s="690"/>
      <c r="DO24" s="690"/>
      <c r="DP24" s="690"/>
      <c r="DQ24" s="690"/>
      <c r="DR24" s="690"/>
      <c r="DS24" s="690"/>
      <c r="DT24" s="690"/>
      <c r="DU24" s="690"/>
      <c r="DV24" s="715"/>
      <c r="DW24" s="716">
        <v>49.1</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8121423</v>
      </c>
      <c r="S25" s="635"/>
      <c r="T25" s="635"/>
      <c r="U25" s="635"/>
      <c r="V25" s="635"/>
      <c r="W25" s="635"/>
      <c r="X25" s="635"/>
      <c r="Y25" s="636"/>
      <c r="Z25" s="672">
        <v>58.7</v>
      </c>
      <c r="AA25" s="672"/>
      <c r="AB25" s="672"/>
      <c r="AC25" s="672"/>
      <c r="AD25" s="673">
        <v>7624756</v>
      </c>
      <c r="AE25" s="673"/>
      <c r="AF25" s="673"/>
      <c r="AG25" s="673"/>
      <c r="AH25" s="673"/>
      <c r="AI25" s="673"/>
      <c r="AJ25" s="673"/>
      <c r="AK25" s="673"/>
      <c r="AL25" s="637">
        <v>99.7</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282</v>
      </c>
      <c r="CE25" s="632"/>
      <c r="CF25" s="632"/>
      <c r="CG25" s="632"/>
      <c r="CH25" s="632"/>
      <c r="CI25" s="632"/>
      <c r="CJ25" s="632"/>
      <c r="CK25" s="632"/>
      <c r="CL25" s="632"/>
      <c r="CM25" s="632"/>
      <c r="CN25" s="632"/>
      <c r="CO25" s="632"/>
      <c r="CP25" s="632"/>
      <c r="CQ25" s="633"/>
      <c r="CR25" s="634">
        <v>1956013</v>
      </c>
      <c r="CS25" s="647"/>
      <c r="CT25" s="647"/>
      <c r="CU25" s="647"/>
      <c r="CV25" s="647"/>
      <c r="CW25" s="647"/>
      <c r="CX25" s="647"/>
      <c r="CY25" s="648"/>
      <c r="CZ25" s="637">
        <v>15</v>
      </c>
      <c r="DA25" s="649"/>
      <c r="DB25" s="649"/>
      <c r="DC25" s="650"/>
      <c r="DD25" s="640">
        <v>1807784</v>
      </c>
      <c r="DE25" s="647"/>
      <c r="DF25" s="647"/>
      <c r="DG25" s="647"/>
      <c r="DH25" s="647"/>
      <c r="DI25" s="647"/>
      <c r="DJ25" s="647"/>
      <c r="DK25" s="648"/>
      <c r="DL25" s="640">
        <v>1780193</v>
      </c>
      <c r="DM25" s="647"/>
      <c r="DN25" s="647"/>
      <c r="DO25" s="647"/>
      <c r="DP25" s="647"/>
      <c r="DQ25" s="647"/>
      <c r="DR25" s="647"/>
      <c r="DS25" s="647"/>
      <c r="DT25" s="647"/>
      <c r="DU25" s="647"/>
      <c r="DV25" s="648"/>
      <c r="DW25" s="637">
        <v>23.2</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1697</v>
      </c>
      <c r="S26" s="635"/>
      <c r="T26" s="635"/>
      <c r="U26" s="635"/>
      <c r="V26" s="635"/>
      <c r="W26" s="635"/>
      <c r="X26" s="635"/>
      <c r="Y26" s="636"/>
      <c r="Z26" s="672">
        <v>0</v>
      </c>
      <c r="AA26" s="672"/>
      <c r="AB26" s="672"/>
      <c r="AC26" s="672"/>
      <c r="AD26" s="673">
        <v>1697</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285</v>
      </c>
      <c r="CE26" s="632"/>
      <c r="CF26" s="632"/>
      <c r="CG26" s="632"/>
      <c r="CH26" s="632"/>
      <c r="CI26" s="632"/>
      <c r="CJ26" s="632"/>
      <c r="CK26" s="632"/>
      <c r="CL26" s="632"/>
      <c r="CM26" s="632"/>
      <c r="CN26" s="632"/>
      <c r="CO26" s="632"/>
      <c r="CP26" s="632"/>
      <c r="CQ26" s="633"/>
      <c r="CR26" s="634">
        <v>1087332</v>
      </c>
      <c r="CS26" s="635"/>
      <c r="CT26" s="635"/>
      <c r="CU26" s="635"/>
      <c r="CV26" s="635"/>
      <c r="CW26" s="635"/>
      <c r="CX26" s="635"/>
      <c r="CY26" s="636"/>
      <c r="CZ26" s="637">
        <v>8.4</v>
      </c>
      <c r="DA26" s="649"/>
      <c r="DB26" s="649"/>
      <c r="DC26" s="650"/>
      <c r="DD26" s="640">
        <v>1009218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58011</v>
      </c>
      <c r="S27" s="635"/>
      <c r="T27" s="635"/>
      <c r="U27" s="635"/>
      <c r="V27" s="635"/>
      <c r="W27" s="635"/>
      <c r="X27" s="635"/>
      <c r="Y27" s="636"/>
      <c r="Z27" s="672">
        <v>0.4</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1987159</v>
      </c>
      <c r="BH27" s="635"/>
      <c r="BI27" s="635"/>
      <c r="BJ27" s="635"/>
      <c r="BK27" s="635"/>
      <c r="BL27" s="635"/>
      <c r="BM27" s="635"/>
      <c r="BN27" s="636"/>
      <c r="BO27" s="672">
        <v>100</v>
      </c>
      <c r="BP27" s="672"/>
      <c r="BQ27" s="672"/>
      <c r="BR27" s="672"/>
      <c r="BS27" s="673">
        <v>8805</v>
      </c>
      <c r="BT27" s="673"/>
      <c r="BU27" s="673"/>
      <c r="BV27" s="673"/>
      <c r="BW27" s="673"/>
      <c r="BX27" s="673"/>
      <c r="BY27" s="673"/>
      <c r="BZ27" s="673"/>
      <c r="CA27" s="673"/>
      <c r="CB27" s="708"/>
      <c r="CD27" s="631" t="s">
        <v>288</v>
      </c>
      <c r="CE27" s="632"/>
      <c r="CF27" s="632"/>
      <c r="CG27" s="632"/>
      <c r="CH27" s="632"/>
      <c r="CI27" s="632"/>
      <c r="CJ27" s="632"/>
      <c r="CK27" s="632"/>
      <c r="CL27" s="632"/>
      <c r="CM27" s="632"/>
      <c r="CN27" s="632"/>
      <c r="CO27" s="632"/>
      <c r="CP27" s="632"/>
      <c r="CQ27" s="633"/>
      <c r="CR27" s="634">
        <v>1771830</v>
      </c>
      <c r="CS27" s="647"/>
      <c r="CT27" s="647"/>
      <c r="CU27" s="647"/>
      <c r="CV27" s="647"/>
      <c r="CW27" s="647"/>
      <c r="CX27" s="647"/>
      <c r="CY27" s="648"/>
      <c r="CZ27" s="637">
        <v>13.6</v>
      </c>
      <c r="DA27" s="649"/>
      <c r="DB27" s="649"/>
      <c r="DC27" s="650"/>
      <c r="DD27" s="640">
        <v>688413</v>
      </c>
      <c r="DE27" s="647"/>
      <c r="DF27" s="647"/>
      <c r="DG27" s="647"/>
      <c r="DH27" s="647"/>
      <c r="DI27" s="647"/>
      <c r="DJ27" s="647"/>
      <c r="DK27" s="648"/>
      <c r="DL27" s="640">
        <v>424565</v>
      </c>
      <c r="DM27" s="647"/>
      <c r="DN27" s="647"/>
      <c r="DO27" s="647"/>
      <c r="DP27" s="647"/>
      <c r="DQ27" s="647"/>
      <c r="DR27" s="647"/>
      <c r="DS27" s="647"/>
      <c r="DT27" s="647"/>
      <c r="DU27" s="647"/>
      <c r="DV27" s="648"/>
      <c r="DW27" s="637">
        <v>5.5</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98867</v>
      </c>
      <c r="S28" s="635"/>
      <c r="T28" s="635"/>
      <c r="U28" s="635"/>
      <c r="V28" s="635"/>
      <c r="W28" s="635"/>
      <c r="X28" s="635"/>
      <c r="Y28" s="636"/>
      <c r="Z28" s="672">
        <v>0.7</v>
      </c>
      <c r="AA28" s="672"/>
      <c r="AB28" s="672"/>
      <c r="AC28" s="672"/>
      <c r="AD28" s="673">
        <v>13797</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1570965</v>
      </c>
      <c r="CS28" s="635"/>
      <c r="CT28" s="635"/>
      <c r="CU28" s="635"/>
      <c r="CV28" s="635"/>
      <c r="CW28" s="635"/>
      <c r="CX28" s="635"/>
      <c r="CY28" s="636"/>
      <c r="CZ28" s="637">
        <v>12.1</v>
      </c>
      <c r="DA28" s="649"/>
      <c r="DB28" s="649"/>
      <c r="DC28" s="650"/>
      <c r="DD28" s="640">
        <v>1559870</v>
      </c>
      <c r="DE28" s="635"/>
      <c r="DF28" s="635"/>
      <c r="DG28" s="635"/>
      <c r="DH28" s="635"/>
      <c r="DI28" s="635"/>
      <c r="DJ28" s="635"/>
      <c r="DK28" s="636"/>
      <c r="DL28" s="640">
        <v>1559870</v>
      </c>
      <c r="DM28" s="635"/>
      <c r="DN28" s="635"/>
      <c r="DO28" s="635"/>
      <c r="DP28" s="635"/>
      <c r="DQ28" s="635"/>
      <c r="DR28" s="635"/>
      <c r="DS28" s="635"/>
      <c r="DT28" s="635"/>
      <c r="DU28" s="635"/>
      <c r="DV28" s="636"/>
      <c r="DW28" s="637">
        <v>20.399999999999999</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10222</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292</v>
      </c>
      <c r="CE29" s="654"/>
      <c r="CF29" s="631" t="s">
        <v>66</v>
      </c>
      <c r="CG29" s="632"/>
      <c r="CH29" s="632"/>
      <c r="CI29" s="632"/>
      <c r="CJ29" s="632"/>
      <c r="CK29" s="632"/>
      <c r="CL29" s="632"/>
      <c r="CM29" s="632"/>
      <c r="CN29" s="632"/>
      <c r="CO29" s="632"/>
      <c r="CP29" s="632"/>
      <c r="CQ29" s="633"/>
      <c r="CR29" s="634">
        <v>1570965</v>
      </c>
      <c r="CS29" s="647"/>
      <c r="CT29" s="647"/>
      <c r="CU29" s="647"/>
      <c r="CV29" s="647"/>
      <c r="CW29" s="647"/>
      <c r="CX29" s="647"/>
      <c r="CY29" s="648"/>
      <c r="CZ29" s="637">
        <v>12.1</v>
      </c>
      <c r="DA29" s="649"/>
      <c r="DB29" s="649"/>
      <c r="DC29" s="650"/>
      <c r="DD29" s="640">
        <v>1559870</v>
      </c>
      <c r="DE29" s="647"/>
      <c r="DF29" s="647"/>
      <c r="DG29" s="647"/>
      <c r="DH29" s="647"/>
      <c r="DI29" s="647"/>
      <c r="DJ29" s="647"/>
      <c r="DK29" s="648"/>
      <c r="DL29" s="640">
        <v>1559870</v>
      </c>
      <c r="DM29" s="647"/>
      <c r="DN29" s="647"/>
      <c r="DO29" s="647"/>
      <c r="DP29" s="647"/>
      <c r="DQ29" s="647"/>
      <c r="DR29" s="647"/>
      <c r="DS29" s="647"/>
      <c r="DT29" s="647"/>
      <c r="DU29" s="647"/>
      <c r="DV29" s="648"/>
      <c r="DW29" s="637">
        <v>20.399999999999999</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1485635</v>
      </c>
      <c r="S30" s="635"/>
      <c r="T30" s="635"/>
      <c r="U30" s="635"/>
      <c r="V30" s="635"/>
      <c r="W30" s="635"/>
      <c r="X30" s="635"/>
      <c r="Y30" s="636"/>
      <c r="Z30" s="672">
        <v>10.7</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6"/>
      <c r="BI30" s="706"/>
      <c r="BJ30" s="706"/>
      <c r="BK30" s="706"/>
      <c r="BL30" s="706"/>
      <c r="BM30" s="706"/>
      <c r="BN30" s="706"/>
      <c r="BO30" s="706"/>
      <c r="BP30" s="706"/>
      <c r="BQ30" s="707"/>
      <c r="BR30" s="686" t="s">
        <v>295</v>
      </c>
      <c r="BS30" s="706"/>
      <c r="BT30" s="706"/>
      <c r="BU30" s="706"/>
      <c r="BV30" s="706"/>
      <c r="BW30" s="706"/>
      <c r="BX30" s="706"/>
      <c r="BY30" s="706"/>
      <c r="BZ30" s="706"/>
      <c r="CA30" s="706"/>
      <c r="CB30" s="707"/>
      <c r="CD30" s="655"/>
      <c r="CE30" s="656"/>
      <c r="CF30" s="631" t="s">
        <v>296</v>
      </c>
      <c r="CG30" s="632"/>
      <c r="CH30" s="632"/>
      <c r="CI30" s="632"/>
      <c r="CJ30" s="632"/>
      <c r="CK30" s="632"/>
      <c r="CL30" s="632"/>
      <c r="CM30" s="632"/>
      <c r="CN30" s="632"/>
      <c r="CO30" s="632"/>
      <c r="CP30" s="632"/>
      <c r="CQ30" s="633"/>
      <c r="CR30" s="634">
        <v>1521978</v>
      </c>
      <c r="CS30" s="635"/>
      <c r="CT30" s="635"/>
      <c r="CU30" s="635"/>
      <c r="CV30" s="635"/>
      <c r="CW30" s="635"/>
      <c r="CX30" s="635"/>
      <c r="CY30" s="636"/>
      <c r="CZ30" s="637">
        <v>11.7</v>
      </c>
      <c r="DA30" s="649"/>
      <c r="DB30" s="649"/>
      <c r="DC30" s="650"/>
      <c r="DD30" s="640">
        <v>1511557</v>
      </c>
      <c r="DE30" s="635"/>
      <c r="DF30" s="635"/>
      <c r="DG30" s="635"/>
      <c r="DH30" s="635"/>
      <c r="DI30" s="635"/>
      <c r="DJ30" s="635"/>
      <c r="DK30" s="636"/>
      <c r="DL30" s="640">
        <v>1511557</v>
      </c>
      <c r="DM30" s="635"/>
      <c r="DN30" s="635"/>
      <c r="DO30" s="635"/>
      <c r="DP30" s="635"/>
      <c r="DQ30" s="635"/>
      <c r="DR30" s="635"/>
      <c r="DS30" s="635"/>
      <c r="DT30" s="635"/>
      <c r="DU30" s="635"/>
      <c r="DV30" s="636"/>
      <c r="DW30" s="637">
        <v>19.7</v>
      </c>
      <c r="DX30" s="649"/>
      <c r="DY30" s="649"/>
      <c r="DZ30" s="649"/>
      <c r="EA30" s="649"/>
      <c r="EB30" s="649"/>
      <c r="EC30" s="661"/>
    </row>
    <row r="31" spans="2:133" ht="11.25" customHeight="1" x14ac:dyDescent="0.15">
      <c r="B31" s="709" t="s">
        <v>297</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298</v>
      </c>
      <c r="AQ31" s="701"/>
      <c r="AR31" s="701"/>
      <c r="AS31" s="701"/>
      <c r="AT31" s="702" t="s">
        <v>299</v>
      </c>
      <c r="AU31" s="200"/>
      <c r="AV31" s="200"/>
      <c r="AW31" s="200"/>
      <c r="AX31" s="692" t="s">
        <v>177</v>
      </c>
      <c r="AY31" s="693"/>
      <c r="AZ31" s="693"/>
      <c r="BA31" s="693"/>
      <c r="BB31" s="693"/>
      <c r="BC31" s="693"/>
      <c r="BD31" s="693"/>
      <c r="BE31" s="693"/>
      <c r="BF31" s="694"/>
      <c r="BG31" s="696">
        <v>99.4</v>
      </c>
      <c r="BH31" s="697"/>
      <c r="BI31" s="697"/>
      <c r="BJ31" s="697"/>
      <c r="BK31" s="697"/>
      <c r="BL31" s="697"/>
      <c r="BM31" s="698">
        <v>98</v>
      </c>
      <c r="BN31" s="697"/>
      <c r="BO31" s="697"/>
      <c r="BP31" s="697"/>
      <c r="BQ31" s="699"/>
      <c r="BR31" s="696">
        <v>99.4</v>
      </c>
      <c r="BS31" s="697"/>
      <c r="BT31" s="697"/>
      <c r="BU31" s="697"/>
      <c r="BV31" s="697"/>
      <c r="BW31" s="697"/>
      <c r="BX31" s="698">
        <v>98.2</v>
      </c>
      <c r="BY31" s="697"/>
      <c r="BZ31" s="697"/>
      <c r="CA31" s="697"/>
      <c r="CB31" s="699"/>
      <c r="CD31" s="655"/>
      <c r="CE31" s="656"/>
      <c r="CF31" s="631" t="s">
        <v>300</v>
      </c>
      <c r="CG31" s="632"/>
      <c r="CH31" s="632"/>
      <c r="CI31" s="632"/>
      <c r="CJ31" s="632"/>
      <c r="CK31" s="632"/>
      <c r="CL31" s="632"/>
      <c r="CM31" s="632"/>
      <c r="CN31" s="632"/>
      <c r="CO31" s="632"/>
      <c r="CP31" s="632"/>
      <c r="CQ31" s="633"/>
      <c r="CR31" s="634">
        <v>48987</v>
      </c>
      <c r="CS31" s="647"/>
      <c r="CT31" s="647"/>
      <c r="CU31" s="647"/>
      <c r="CV31" s="647"/>
      <c r="CW31" s="647"/>
      <c r="CX31" s="647"/>
      <c r="CY31" s="648"/>
      <c r="CZ31" s="637">
        <v>0.4</v>
      </c>
      <c r="DA31" s="649"/>
      <c r="DB31" s="649"/>
      <c r="DC31" s="650"/>
      <c r="DD31" s="640">
        <v>48313</v>
      </c>
      <c r="DE31" s="647"/>
      <c r="DF31" s="647"/>
      <c r="DG31" s="647"/>
      <c r="DH31" s="647"/>
      <c r="DI31" s="647"/>
      <c r="DJ31" s="647"/>
      <c r="DK31" s="648"/>
      <c r="DL31" s="640">
        <v>48313</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1082696</v>
      </c>
      <c r="S32" s="635"/>
      <c r="T32" s="635"/>
      <c r="U32" s="635"/>
      <c r="V32" s="635"/>
      <c r="W32" s="635"/>
      <c r="X32" s="635"/>
      <c r="Y32" s="636"/>
      <c r="Z32" s="672">
        <v>7.8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302</v>
      </c>
      <c r="AX32" s="631" t="s">
        <v>303</v>
      </c>
      <c r="AY32" s="632"/>
      <c r="AZ32" s="632"/>
      <c r="BA32" s="632"/>
      <c r="BB32" s="632"/>
      <c r="BC32" s="632"/>
      <c r="BD32" s="632"/>
      <c r="BE32" s="632"/>
      <c r="BF32" s="633"/>
      <c r="BG32" s="705">
        <v>99.5</v>
      </c>
      <c r="BH32" s="647"/>
      <c r="BI32" s="647"/>
      <c r="BJ32" s="647"/>
      <c r="BK32" s="647"/>
      <c r="BL32" s="647"/>
      <c r="BM32" s="638">
        <v>98.6</v>
      </c>
      <c r="BN32" s="647"/>
      <c r="BO32" s="647"/>
      <c r="BP32" s="647"/>
      <c r="BQ32" s="670"/>
      <c r="BR32" s="705">
        <v>99.4</v>
      </c>
      <c r="BS32" s="647"/>
      <c r="BT32" s="647"/>
      <c r="BU32" s="647"/>
      <c r="BV32" s="647"/>
      <c r="BW32" s="647"/>
      <c r="BX32" s="638">
        <v>98.7</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31173</v>
      </c>
      <c r="S33" s="635"/>
      <c r="T33" s="635"/>
      <c r="U33" s="635"/>
      <c r="V33" s="635"/>
      <c r="W33" s="635"/>
      <c r="X33" s="635"/>
      <c r="Y33" s="636"/>
      <c r="Z33" s="672">
        <v>0.2</v>
      </c>
      <c r="AA33" s="672"/>
      <c r="AB33" s="672"/>
      <c r="AC33" s="672"/>
      <c r="AD33" s="673">
        <v>2215</v>
      </c>
      <c r="AE33" s="673"/>
      <c r="AF33" s="673"/>
      <c r="AG33" s="673"/>
      <c r="AH33" s="673"/>
      <c r="AI33" s="673"/>
      <c r="AJ33" s="673"/>
      <c r="AK33" s="673"/>
      <c r="AL33" s="637">
        <v>0</v>
      </c>
      <c r="AM33" s="638"/>
      <c r="AN33" s="638"/>
      <c r="AO33" s="674"/>
      <c r="AP33" s="677"/>
      <c r="AQ33" s="678"/>
      <c r="AR33" s="678"/>
      <c r="AS33" s="678"/>
      <c r="AT33" s="704"/>
      <c r="AU33" s="201"/>
      <c r="AV33" s="201"/>
      <c r="AW33" s="201"/>
      <c r="AX33" s="615" t="s">
        <v>306</v>
      </c>
      <c r="AY33" s="616"/>
      <c r="AZ33" s="616"/>
      <c r="BA33" s="616"/>
      <c r="BB33" s="616"/>
      <c r="BC33" s="616"/>
      <c r="BD33" s="616"/>
      <c r="BE33" s="616"/>
      <c r="BF33" s="617"/>
      <c r="BG33" s="695">
        <v>99.3</v>
      </c>
      <c r="BH33" s="619"/>
      <c r="BI33" s="619"/>
      <c r="BJ33" s="619"/>
      <c r="BK33" s="619"/>
      <c r="BL33" s="619"/>
      <c r="BM33" s="665">
        <v>97.3</v>
      </c>
      <c r="BN33" s="619"/>
      <c r="BO33" s="619"/>
      <c r="BP33" s="619"/>
      <c r="BQ33" s="682"/>
      <c r="BR33" s="695">
        <v>99.3</v>
      </c>
      <c r="BS33" s="619"/>
      <c r="BT33" s="619"/>
      <c r="BU33" s="619"/>
      <c r="BV33" s="619"/>
      <c r="BW33" s="619"/>
      <c r="BX33" s="665">
        <v>97.4</v>
      </c>
      <c r="BY33" s="619"/>
      <c r="BZ33" s="619"/>
      <c r="CA33" s="619"/>
      <c r="CB33" s="682"/>
      <c r="CD33" s="631" t="s">
        <v>307</v>
      </c>
      <c r="CE33" s="632"/>
      <c r="CF33" s="632"/>
      <c r="CG33" s="632"/>
      <c r="CH33" s="632"/>
      <c r="CI33" s="632"/>
      <c r="CJ33" s="632"/>
      <c r="CK33" s="632"/>
      <c r="CL33" s="632"/>
      <c r="CM33" s="632"/>
      <c r="CN33" s="632"/>
      <c r="CO33" s="632"/>
      <c r="CP33" s="632"/>
      <c r="CQ33" s="633"/>
      <c r="CR33" s="634">
        <v>6530758</v>
      </c>
      <c r="CS33" s="647"/>
      <c r="CT33" s="647"/>
      <c r="CU33" s="647"/>
      <c r="CV33" s="647"/>
      <c r="CW33" s="647"/>
      <c r="CX33" s="647"/>
      <c r="CY33" s="648"/>
      <c r="CZ33" s="637">
        <v>50.2</v>
      </c>
      <c r="DA33" s="649"/>
      <c r="DB33" s="649"/>
      <c r="DC33" s="650"/>
      <c r="DD33" s="640">
        <v>5316920</v>
      </c>
      <c r="DE33" s="647"/>
      <c r="DF33" s="647"/>
      <c r="DG33" s="647"/>
      <c r="DH33" s="647"/>
      <c r="DI33" s="647"/>
      <c r="DJ33" s="647"/>
      <c r="DK33" s="648"/>
      <c r="DL33" s="640">
        <v>3583658</v>
      </c>
      <c r="DM33" s="647"/>
      <c r="DN33" s="647"/>
      <c r="DO33" s="647"/>
      <c r="DP33" s="647"/>
      <c r="DQ33" s="647"/>
      <c r="DR33" s="647"/>
      <c r="DS33" s="647"/>
      <c r="DT33" s="647"/>
      <c r="DU33" s="647"/>
      <c r="DV33" s="648"/>
      <c r="DW33" s="637">
        <v>46.8</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927238</v>
      </c>
      <c r="S34" s="635"/>
      <c r="T34" s="635"/>
      <c r="U34" s="635"/>
      <c r="V34" s="635"/>
      <c r="W34" s="635"/>
      <c r="X34" s="635"/>
      <c r="Y34" s="636"/>
      <c r="Z34" s="672">
        <v>6.7</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2236384</v>
      </c>
      <c r="CS34" s="635"/>
      <c r="CT34" s="635"/>
      <c r="CU34" s="635"/>
      <c r="CV34" s="635"/>
      <c r="CW34" s="635"/>
      <c r="CX34" s="635"/>
      <c r="CY34" s="636"/>
      <c r="CZ34" s="637">
        <v>17.2</v>
      </c>
      <c r="DA34" s="649"/>
      <c r="DB34" s="649"/>
      <c r="DC34" s="650"/>
      <c r="DD34" s="640">
        <v>1805238</v>
      </c>
      <c r="DE34" s="635"/>
      <c r="DF34" s="635"/>
      <c r="DG34" s="635"/>
      <c r="DH34" s="635"/>
      <c r="DI34" s="635"/>
      <c r="DJ34" s="635"/>
      <c r="DK34" s="636"/>
      <c r="DL34" s="640">
        <v>1182166</v>
      </c>
      <c r="DM34" s="635"/>
      <c r="DN34" s="635"/>
      <c r="DO34" s="635"/>
      <c r="DP34" s="635"/>
      <c r="DQ34" s="635"/>
      <c r="DR34" s="635"/>
      <c r="DS34" s="635"/>
      <c r="DT34" s="635"/>
      <c r="DU34" s="635"/>
      <c r="DV34" s="636"/>
      <c r="DW34" s="637">
        <v>15.4</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34058</v>
      </c>
      <c r="S35" s="635"/>
      <c r="T35" s="635"/>
      <c r="U35" s="635"/>
      <c r="V35" s="635"/>
      <c r="W35" s="635"/>
      <c r="X35" s="635"/>
      <c r="Y35" s="636"/>
      <c r="Z35" s="672">
        <v>0.2</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427779</v>
      </c>
      <c r="CS35" s="647"/>
      <c r="CT35" s="647"/>
      <c r="CU35" s="647"/>
      <c r="CV35" s="647"/>
      <c r="CW35" s="647"/>
      <c r="CX35" s="647"/>
      <c r="CY35" s="648"/>
      <c r="CZ35" s="637">
        <v>3.3</v>
      </c>
      <c r="DA35" s="649"/>
      <c r="DB35" s="649"/>
      <c r="DC35" s="650"/>
      <c r="DD35" s="640">
        <v>367482</v>
      </c>
      <c r="DE35" s="647"/>
      <c r="DF35" s="647"/>
      <c r="DG35" s="647"/>
      <c r="DH35" s="647"/>
      <c r="DI35" s="647"/>
      <c r="DJ35" s="647"/>
      <c r="DK35" s="648"/>
      <c r="DL35" s="640">
        <v>277824</v>
      </c>
      <c r="DM35" s="647"/>
      <c r="DN35" s="647"/>
      <c r="DO35" s="647"/>
      <c r="DP35" s="647"/>
      <c r="DQ35" s="647"/>
      <c r="DR35" s="647"/>
      <c r="DS35" s="647"/>
      <c r="DT35" s="647"/>
      <c r="DU35" s="647"/>
      <c r="DV35" s="648"/>
      <c r="DW35" s="637">
        <v>3.6</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1015461</v>
      </c>
      <c r="S36" s="635"/>
      <c r="T36" s="635"/>
      <c r="U36" s="635"/>
      <c r="V36" s="635"/>
      <c r="W36" s="635"/>
      <c r="X36" s="635"/>
      <c r="Y36" s="636"/>
      <c r="Z36" s="672">
        <v>7.3</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1703522</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65917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2240829</v>
      </c>
      <c r="CS36" s="635"/>
      <c r="CT36" s="635"/>
      <c r="CU36" s="635"/>
      <c r="CV36" s="635"/>
      <c r="CW36" s="635"/>
      <c r="CX36" s="635"/>
      <c r="CY36" s="636"/>
      <c r="CZ36" s="637">
        <v>17.2</v>
      </c>
      <c r="DA36" s="649"/>
      <c r="DB36" s="649"/>
      <c r="DC36" s="650"/>
      <c r="DD36" s="640">
        <v>1720915</v>
      </c>
      <c r="DE36" s="635"/>
      <c r="DF36" s="635"/>
      <c r="DG36" s="635"/>
      <c r="DH36" s="635"/>
      <c r="DI36" s="635"/>
      <c r="DJ36" s="635"/>
      <c r="DK36" s="636"/>
      <c r="DL36" s="640">
        <v>1342842</v>
      </c>
      <c r="DM36" s="635"/>
      <c r="DN36" s="635"/>
      <c r="DO36" s="635"/>
      <c r="DP36" s="635"/>
      <c r="DQ36" s="635"/>
      <c r="DR36" s="635"/>
      <c r="DS36" s="635"/>
      <c r="DT36" s="635"/>
      <c r="DU36" s="635"/>
      <c r="DV36" s="636"/>
      <c r="DW36" s="637">
        <v>17.5</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239344</v>
      </c>
      <c r="S37" s="635"/>
      <c r="T37" s="635"/>
      <c r="U37" s="635"/>
      <c r="V37" s="635"/>
      <c r="W37" s="635"/>
      <c r="X37" s="635"/>
      <c r="Y37" s="636"/>
      <c r="Z37" s="672">
        <v>1.7</v>
      </c>
      <c r="AA37" s="672"/>
      <c r="AB37" s="672"/>
      <c r="AC37" s="672"/>
      <c r="AD37" s="673">
        <v>4393</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685637</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50372</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537943</v>
      </c>
      <c r="CS37" s="647"/>
      <c r="CT37" s="647"/>
      <c r="CU37" s="647"/>
      <c r="CV37" s="647"/>
      <c r="CW37" s="647"/>
      <c r="CX37" s="647"/>
      <c r="CY37" s="648"/>
      <c r="CZ37" s="637">
        <v>4.0999999999999996</v>
      </c>
      <c r="DA37" s="649"/>
      <c r="DB37" s="649"/>
      <c r="DC37" s="650"/>
      <c r="DD37" s="640">
        <v>518769</v>
      </c>
      <c r="DE37" s="647"/>
      <c r="DF37" s="647"/>
      <c r="DG37" s="647"/>
      <c r="DH37" s="647"/>
      <c r="DI37" s="647"/>
      <c r="DJ37" s="647"/>
      <c r="DK37" s="648"/>
      <c r="DL37" s="640">
        <v>489859</v>
      </c>
      <c r="DM37" s="647"/>
      <c r="DN37" s="647"/>
      <c r="DO37" s="647"/>
      <c r="DP37" s="647"/>
      <c r="DQ37" s="647"/>
      <c r="DR37" s="647"/>
      <c r="DS37" s="647"/>
      <c r="DT37" s="647"/>
      <c r="DU37" s="647"/>
      <c r="DV37" s="648"/>
      <c r="DW37" s="637">
        <v>6.4</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730916</v>
      </c>
      <c r="S38" s="635"/>
      <c r="T38" s="635"/>
      <c r="U38" s="635"/>
      <c r="V38" s="635"/>
      <c r="W38" s="635"/>
      <c r="X38" s="635"/>
      <c r="Y38" s="636"/>
      <c r="Z38" s="672">
        <v>5.3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13014</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2552</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1004431</v>
      </c>
      <c r="CS38" s="635"/>
      <c r="CT38" s="635"/>
      <c r="CU38" s="635"/>
      <c r="CV38" s="635"/>
      <c r="CW38" s="635"/>
      <c r="CX38" s="635"/>
      <c r="CY38" s="636"/>
      <c r="CZ38" s="637">
        <v>7.7</v>
      </c>
      <c r="DA38" s="649"/>
      <c r="DB38" s="649"/>
      <c r="DC38" s="650"/>
      <c r="DD38" s="640">
        <v>852382</v>
      </c>
      <c r="DE38" s="635"/>
      <c r="DF38" s="635"/>
      <c r="DG38" s="635"/>
      <c r="DH38" s="635"/>
      <c r="DI38" s="635"/>
      <c r="DJ38" s="635"/>
      <c r="DK38" s="636"/>
      <c r="DL38" s="640">
        <v>780826</v>
      </c>
      <c r="DM38" s="635"/>
      <c r="DN38" s="635"/>
      <c r="DO38" s="635"/>
      <c r="DP38" s="635"/>
      <c r="DQ38" s="635"/>
      <c r="DR38" s="635"/>
      <c r="DS38" s="635"/>
      <c r="DT38" s="635"/>
      <c r="DU38" s="635"/>
      <c r="DV38" s="636"/>
      <c r="DW38" s="637">
        <v>10.199999999999999</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8171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3836</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579355</v>
      </c>
      <c r="CS39" s="647"/>
      <c r="CT39" s="647"/>
      <c r="CU39" s="647"/>
      <c r="CV39" s="647"/>
      <c r="CW39" s="647"/>
      <c r="CX39" s="647"/>
      <c r="CY39" s="648"/>
      <c r="CZ39" s="637">
        <v>4.4000000000000004</v>
      </c>
      <c r="DA39" s="649"/>
      <c r="DB39" s="649"/>
      <c r="DC39" s="650"/>
      <c r="DD39" s="640">
        <v>562200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17016</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1446</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104</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41980</v>
      </c>
      <c r="CS40" s="635"/>
      <c r="CT40" s="635"/>
      <c r="CU40" s="635"/>
      <c r="CV40" s="635"/>
      <c r="CW40" s="635"/>
      <c r="CX40" s="635"/>
      <c r="CY40" s="636"/>
      <c r="CZ40" s="637">
        <v>0.3</v>
      </c>
      <c r="DA40" s="649"/>
      <c r="DB40" s="649"/>
      <c r="DC40" s="650"/>
      <c r="DD40" s="640">
        <v>8703</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13836741</v>
      </c>
      <c r="S41" s="659"/>
      <c r="T41" s="659"/>
      <c r="U41" s="659"/>
      <c r="V41" s="659"/>
      <c r="W41" s="659"/>
      <c r="X41" s="659"/>
      <c r="Y41" s="662"/>
      <c r="Z41" s="663">
        <v>100</v>
      </c>
      <c r="AA41" s="663"/>
      <c r="AB41" s="663"/>
      <c r="AC41" s="663"/>
      <c r="AD41" s="664">
        <v>7646858</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185475</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809779</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386</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1190268</v>
      </c>
      <c r="CS42" s="647"/>
      <c r="CT42" s="647"/>
      <c r="CU42" s="647"/>
      <c r="CV42" s="647"/>
      <c r="CW42" s="647"/>
      <c r="CX42" s="647"/>
      <c r="CY42" s="648"/>
      <c r="CZ42" s="637">
        <v>9.1</v>
      </c>
      <c r="DA42" s="649"/>
      <c r="DB42" s="649"/>
      <c r="DC42" s="650"/>
      <c r="DD42" s="640">
        <v>285301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28338</v>
      </c>
      <c r="CS43" s="647"/>
      <c r="CT43" s="647"/>
      <c r="CU43" s="647"/>
      <c r="CV43" s="647"/>
      <c r="CW43" s="647"/>
      <c r="CX43" s="647"/>
      <c r="CY43" s="648"/>
      <c r="CZ43" s="637">
        <v>0.2</v>
      </c>
      <c r="DA43" s="649"/>
      <c r="DB43" s="649"/>
      <c r="DC43" s="650"/>
      <c r="DD43" s="640">
        <v>28338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869526</v>
      </c>
      <c r="CS44" s="635"/>
      <c r="CT44" s="635"/>
      <c r="CU44" s="635"/>
      <c r="CV44" s="635"/>
      <c r="CW44" s="635"/>
      <c r="CX44" s="635"/>
      <c r="CY44" s="636"/>
      <c r="CZ44" s="637">
        <v>6.7</v>
      </c>
      <c r="DA44" s="638"/>
      <c r="DB44" s="638"/>
      <c r="DC44" s="639"/>
      <c r="DD44" s="640">
        <v>121887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337467</v>
      </c>
      <c r="CS45" s="647"/>
      <c r="CT45" s="647"/>
      <c r="CU45" s="647"/>
      <c r="CV45" s="647"/>
      <c r="CW45" s="647"/>
      <c r="CX45" s="647"/>
      <c r="CY45" s="648"/>
      <c r="CZ45" s="637">
        <v>2.6</v>
      </c>
      <c r="DA45" s="649"/>
      <c r="DB45" s="649"/>
      <c r="DC45" s="650"/>
      <c r="DD45" s="640">
        <v>12248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418924</v>
      </c>
      <c r="CS46" s="635"/>
      <c r="CT46" s="635"/>
      <c r="CU46" s="635"/>
      <c r="CV46" s="635"/>
      <c r="CW46" s="635"/>
      <c r="CX46" s="635"/>
      <c r="CY46" s="636"/>
      <c r="CZ46" s="637">
        <v>3.2</v>
      </c>
      <c r="DA46" s="638"/>
      <c r="DB46" s="638"/>
      <c r="DC46" s="639"/>
      <c r="DD46" s="640">
        <v>103929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320742</v>
      </c>
      <c r="CS47" s="647"/>
      <c r="CT47" s="647"/>
      <c r="CU47" s="647"/>
      <c r="CV47" s="647"/>
      <c r="CW47" s="647"/>
      <c r="CX47" s="647"/>
      <c r="CY47" s="648"/>
      <c r="CZ47" s="637">
        <v>2.5</v>
      </c>
      <c r="DA47" s="649"/>
      <c r="DB47" s="649"/>
      <c r="DC47" s="650"/>
      <c r="DD47" s="640">
        <v>163414</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13019834</v>
      </c>
      <c r="CS49" s="619"/>
      <c r="CT49" s="619"/>
      <c r="CU49" s="619"/>
      <c r="CV49" s="619"/>
      <c r="CW49" s="619"/>
      <c r="CX49" s="619"/>
      <c r="CY49" s="620"/>
      <c r="CZ49" s="621">
        <v>100</v>
      </c>
      <c r="DA49" s="622"/>
      <c r="DB49" s="622"/>
      <c r="DC49" s="623"/>
      <c r="DD49" s="624">
        <v>9658288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KMGV85FOZZwxLN/6wM4matA7N3ZCP/82/Al+heGgp1aS3TacwdpB+UkDl9VCrVdBLzmY5pPymzD9kjnGTezog==" saltValue="/jM6GInGrNwKn0MiVGSaJ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2" t="s">
        <v>352</v>
      </c>
      <c r="B2" s="1102"/>
      <c r="C2" s="1102"/>
      <c r="D2" s="1102"/>
      <c r="E2" s="1102"/>
      <c r="F2" s="1102"/>
      <c r="G2" s="1102"/>
      <c r="H2" s="1102"/>
      <c r="I2" s="1102"/>
      <c r="J2" s="1102"/>
      <c r="K2" s="1102"/>
      <c r="L2" s="1102"/>
      <c r="M2" s="1102"/>
      <c r="N2" s="1102"/>
      <c r="O2" s="1102"/>
      <c r="P2" s="1102"/>
      <c r="Q2" s="1102"/>
      <c r="R2" s="1102"/>
      <c r="S2" s="1102"/>
      <c r="T2" s="1102"/>
      <c r="U2" s="1102"/>
      <c r="V2" s="1102"/>
      <c r="W2" s="1102"/>
      <c r="X2" s="1102"/>
      <c r="Y2" s="1102"/>
      <c r="Z2" s="1102"/>
      <c r="AA2" s="1102"/>
      <c r="AB2" s="1102"/>
      <c r="AC2" s="1102"/>
      <c r="AD2" s="1102"/>
      <c r="AE2" s="1102"/>
      <c r="AF2" s="1102"/>
      <c r="AG2" s="1102"/>
      <c r="AH2" s="1102"/>
      <c r="AI2" s="1102"/>
      <c r="AJ2" s="1102"/>
      <c r="AK2" s="1102"/>
      <c r="AL2" s="1102"/>
      <c r="AM2" s="1102"/>
      <c r="AN2" s="1102"/>
      <c r="AO2" s="1102"/>
      <c r="AP2" s="1102"/>
      <c r="AQ2" s="1102"/>
      <c r="AR2" s="1102"/>
      <c r="AS2" s="1102"/>
      <c r="AT2" s="1102"/>
      <c r="AU2" s="1102"/>
      <c r="AV2" s="1102"/>
      <c r="AW2" s="1102"/>
      <c r="AX2" s="1102"/>
      <c r="AY2" s="1102"/>
      <c r="AZ2" s="1102"/>
      <c r="BA2" s="1102"/>
      <c r="BB2" s="1102"/>
      <c r="BC2" s="1102"/>
      <c r="BD2" s="1102"/>
      <c r="BE2" s="1102"/>
      <c r="BF2" s="1102"/>
      <c r="BG2" s="1102"/>
      <c r="BH2" s="1102"/>
      <c r="BI2" s="1102"/>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3" t="s">
        <v>353</v>
      </c>
      <c r="DK2" s="1104"/>
      <c r="DL2" s="1104"/>
      <c r="DM2" s="1104"/>
      <c r="DN2" s="1104"/>
      <c r="DO2" s="1105"/>
      <c r="DP2" s="210"/>
      <c r="DQ2" s="1103" t="s">
        <v>354</v>
      </c>
      <c r="DR2" s="1104"/>
      <c r="DS2" s="1104"/>
      <c r="DT2" s="1104"/>
      <c r="DU2" s="1104"/>
      <c r="DV2" s="1104"/>
      <c r="DW2" s="1104"/>
      <c r="DX2" s="1104"/>
      <c r="DY2" s="1104"/>
      <c r="DZ2" s="1105"/>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1" t="s">
        <v>355</v>
      </c>
      <c r="B4" s="1071"/>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071"/>
      <c r="AA4" s="1071"/>
      <c r="AB4" s="1071"/>
      <c r="AC4" s="1071"/>
      <c r="AD4" s="1071"/>
      <c r="AE4" s="1071"/>
      <c r="AF4" s="1071"/>
      <c r="AG4" s="1071"/>
      <c r="AH4" s="1071"/>
      <c r="AI4" s="1071"/>
      <c r="AJ4" s="1071"/>
      <c r="AK4" s="1071"/>
      <c r="AL4" s="1071"/>
      <c r="AM4" s="1071"/>
      <c r="AN4" s="1071"/>
      <c r="AO4" s="1071"/>
      <c r="AP4" s="1071"/>
      <c r="AQ4" s="1071"/>
      <c r="AR4" s="1071"/>
      <c r="AS4" s="1071"/>
      <c r="AT4" s="1071"/>
      <c r="AU4" s="1071"/>
      <c r="AV4" s="1071"/>
      <c r="AW4" s="1071"/>
      <c r="AX4" s="1071"/>
      <c r="AY4" s="1071"/>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7" t="s">
        <v>357</v>
      </c>
      <c r="B5" s="1008"/>
      <c r="C5" s="1008"/>
      <c r="D5" s="1008"/>
      <c r="E5" s="1008"/>
      <c r="F5" s="1008"/>
      <c r="G5" s="1008"/>
      <c r="H5" s="1008"/>
      <c r="I5" s="1008"/>
      <c r="J5" s="1008"/>
      <c r="K5" s="1008"/>
      <c r="L5" s="1008"/>
      <c r="M5" s="1008"/>
      <c r="N5" s="1008"/>
      <c r="O5" s="1008"/>
      <c r="P5" s="1009"/>
      <c r="Q5" s="1013" t="s">
        <v>358</v>
      </c>
      <c r="R5" s="1014"/>
      <c r="S5" s="1014"/>
      <c r="T5" s="1014"/>
      <c r="U5" s="1015"/>
      <c r="V5" s="1013" t="s">
        <v>359</v>
      </c>
      <c r="W5" s="1014"/>
      <c r="X5" s="1014"/>
      <c r="Y5" s="1014"/>
      <c r="Z5" s="1015"/>
      <c r="AA5" s="1013" t="s">
        <v>360</v>
      </c>
      <c r="AB5" s="1014"/>
      <c r="AC5" s="1014"/>
      <c r="AD5" s="1014"/>
      <c r="AE5" s="1014"/>
      <c r="AF5" s="1106" t="s">
        <v>361</v>
      </c>
      <c r="AG5" s="1014"/>
      <c r="AH5" s="1014"/>
      <c r="AI5" s="1014"/>
      <c r="AJ5" s="1027"/>
      <c r="AK5" s="1014" t="s">
        <v>362</v>
      </c>
      <c r="AL5" s="1014"/>
      <c r="AM5" s="1014"/>
      <c r="AN5" s="1014"/>
      <c r="AO5" s="1015"/>
      <c r="AP5" s="1013" t="s">
        <v>363</v>
      </c>
      <c r="AQ5" s="1014"/>
      <c r="AR5" s="1014"/>
      <c r="AS5" s="1014"/>
      <c r="AT5" s="1015"/>
      <c r="AU5" s="1013" t="s">
        <v>364</v>
      </c>
      <c r="AV5" s="1014"/>
      <c r="AW5" s="1014"/>
      <c r="AX5" s="1014"/>
      <c r="AY5" s="1027"/>
      <c r="AZ5" s="214"/>
      <c r="BA5" s="214"/>
      <c r="BB5" s="214"/>
      <c r="BC5" s="214"/>
      <c r="BD5" s="214"/>
      <c r="BE5" s="215"/>
      <c r="BF5" s="215"/>
      <c r="BG5" s="215"/>
      <c r="BH5" s="215"/>
      <c r="BI5" s="215"/>
      <c r="BJ5" s="215"/>
      <c r="BK5" s="215"/>
      <c r="BL5" s="215"/>
      <c r="BM5" s="215"/>
      <c r="BN5" s="215"/>
      <c r="BO5" s="215"/>
      <c r="BP5" s="215"/>
      <c r="BQ5" s="1007" t="s">
        <v>365</v>
      </c>
      <c r="BR5" s="1008"/>
      <c r="BS5" s="1008"/>
      <c r="BT5" s="1008"/>
      <c r="BU5" s="1008"/>
      <c r="BV5" s="1008"/>
      <c r="BW5" s="1008"/>
      <c r="BX5" s="1008"/>
      <c r="BY5" s="1008"/>
      <c r="BZ5" s="1008"/>
      <c r="CA5" s="1008"/>
      <c r="CB5" s="1008"/>
      <c r="CC5" s="1008"/>
      <c r="CD5" s="1008"/>
      <c r="CE5" s="1008"/>
      <c r="CF5" s="1008"/>
      <c r="CG5" s="1009"/>
      <c r="CH5" s="1013" t="s">
        <v>366</v>
      </c>
      <c r="CI5" s="1014"/>
      <c r="CJ5" s="1014"/>
      <c r="CK5" s="1014"/>
      <c r="CL5" s="1015"/>
      <c r="CM5" s="1013" t="s">
        <v>367</v>
      </c>
      <c r="CN5" s="1014"/>
      <c r="CO5" s="1014"/>
      <c r="CP5" s="1014"/>
      <c r="CQ5" s="1015"/>
      <c r="CR5" s="1013" t="s">
        <v>368</v>
      </c>
      <c r="CS5" s="1014"/>
      <c r="CT5" s="1014"/>
      <c r="CU5" s="1014"/>
      <c r="CV5" s="1015"/>
      <c r="CW5" s="1013" t="s">
        <v>369</v>
      </c>
      <c r="CX5" s="1014"/>
      <c r="CY5" s="1014"/>
      <c r="CZ5" s="1014"/>
      <c r="DA5" s="1015"/>
      <c r="DB5" s="1013" t="s">
        <v>370</v>
      </c>
      <c r="DC5" s="1014"/>
      <c r="DD5" s="1014"/>
      <c r="DE5" s="1014"/>
      <c r="DF5" s="1015"/>
      <c r="DG5" s="1096" t="s">
        <v>371</v>
      </c>
      <c r="DH5" s="1097"/>
      <c r="DI5" s="1097"/>
      <c r="DJ5" s="1097"/>
      <c r="DK5" s="1098"/>
      <c r="DL5" s="1096" t="s">
        <v>372</v>
      </c>
      <c r="DM5" s="1097"/>
      <c r="DN5" s="1097"/>
      <c r="DO5" s="1097"/>
      <c r="DP5" s="1098"/>
      <c r="DQ5" s="1013" t="s">
        <v>373</v>
      </c>
      <c r="DR5" s="1014"/>
      <c r="DS5" s="1014"/>
      <c r="DT5" s="1014"/>
      <c r="DU5" s="1015"/>
      <c r="DV5" s="1013" t="s">
        <v>364</v>
      </c>
      <c r="DW5" s="1014"/>
      <c r="DX5" s="1014"/>
      <c r="DY5" s="1014"/>
      <c r="DZ5" s="1027"/>
      <c r="EA5" s="216"/>
    </row>
    <row r="6" spans="1:131" s="217" customFormat="1" ht="26.25" customHeight="1" thickBot="1" x14ac:dyDescent="0.2">
      <c r="A6" s="1010"/>
      <c r="B6" s="1011"/>
      <c r="C6" s="1011"/>
      <c r="D6" s="1011"/>
      <c r="E6" s="1011"/>
      <c r="F6" s="1011"/>
      <c r="G6" s="1011"/>
      <c r="H6" s="1011"/>
      <c r="I6" s="1011"/>
      <c r="J6" s="1011"/>
      <c r="K6" s="1011"/>
      <c r="L6" s="1011"/>
      <c r="M6" s="1011"/>
      <c r="N6" s="1011"/>
      <c r="O6" s="1011"/>
      <c r="P6" s="1012"/>
      <c r="Q6" s="1016"/>
      <c r="R6" s="1017"/>
      <c r="S6" s="1017"/>
      <c r="T6" s="1017"/>
      <c r="U6" s="1018"/>
      <c r="V6" s="1016"/>
      <c r="W6" s="1017"/>
      <c r="X6" s="1017"/>
      <c r="Y6" s="1017"/>
      <c r="Z6" s="1018"/>
      <c r="AA6" s="1016"/>
      <c r="AB6" s="1017"/>
      <c r="AC6" s="1017"/>
      <c r="AD6" s="1017"/>
      <c r="AE6" s="1017"/>
      <c r="AF6" s="1107"/>
      <c r="AG6" s="1017"/>
      <c r="AH6" s="1017"/>
      <c r="AI6" s="1017"/>
      <c r="AJ6" s="1028"/>
      <c r="AK6" s="1017"/>
      <c r="AL6" s="1017"/>
      <c r="AM6" s="1017"/>
      <c r="AN6" s="1017"/>
      <c r="AO6" s="1018"/>
      <c r="AP6" s="1016"/>
      <c r="AQ6" s="1017"/>
      <c r="AR6" s="1017"/>
      <c r="AS6" s="1017"/>
      <c r="AT6" s="1018"/>
      <c r="AU6" s="1016"/>
      <c r="AV6" s="1017"/>
      <c r="AW6" s="1017"/>
      <c r="AX6" s="1017"/>
      <c r="AY6" s="1028"/>
      <c r="AZ6" s="214"/>
      <c r="BA6" s="214"/>
      <c r="BB6" s="214"/>
      <c r="BC6" s="214"/>
      <c r="BD6" s="214"/>
      <c r="BE6" s="215"/>
      <c r="BF6" s="215"/>
      <c r="BG6" s="215"/>
      <c r="BH6" s="215"/>
      <c r="BI6" s="215"/>
      <c r="BJ6" s="215"/>
      <c r="BK6" s="215"/>
      <c r="BL6" s="215"/>
      <c r="BM6" s="215"/>
      <c r="BN6" s="215"/>
      <c r="BO6" s="215"/>
      <c r="BP6" s="215"/>
      <c r="BQ6" s="1010"/>
      <c r="BR6" s="1011"/>
      <c r="BS6" s="1011"/>
      <c r="BT6" s="1011"/>
      <c r="BU6" s="1011"/>
      <c r="BV6" s="1011"/>
      <c r="BW6" s="1011"/>
      <c r="BX6" s="1011"/>
      <c r="BY6" s="1011"/>
      <c r="BZ6" s="1011"/>
      <c r="CA6" s="1011"/>
      <c r="CB6" s="1011"/>
      <c r="CC6" s="1011"/>
      <c r="CD6" s="1011"/>
      <c r="CE6" s="1011"/>
      <c r="CF6" s="1011"/>
      <c r="CG6" s="1012"/>
      <c r="CH6" s="1016"/>
      <c r="CI6" s="1017"/>
      <c r="CJ6" s="1017"/>
      <c r="CK6" s="1017"/>
      <c r="CL6" s="1018"/>
      <c r="CM6" s="1016"/>
      <c r="CN6" s="1017"/>
      <c r="CO6" s="1017"/>
      <c r="CP6" s="1017"/>
      <c r="CQ6" s="1018"/>
      <c r="CR6" s="1016"/>
      <c r="CS6" s="1017"/>
      <c r="CT6" s="1017"/>
      <c r="CU6" s="1017"/>
      <c r="CV6" s="1018"/>
      <c r="CW6" s="1016"/>
      <c r="CX6" s="1017"/>
      <c r="CY6" s="1017"/>
      <c r="CZ6" s="1017"/>
      <c r="DA6" s="1018"/>
      <c r="DB6" s="1016"/>
      <c r="DC6" s="1017"/>
      <c r="DD6" s="1017"/>
      <c r="DE6" s="1017"/>
      <c r="DF6" s="1018"/>
      <c r="DG6" s="1099"/>
      <c r="DH6" s="1100"/>
      <c r="DI6" s="1100"/>
      <c r="DJ6" s="1100"/>
      <c r="DK6" s="1101"/>
      <c r="DL6" s="1099"/>
      <c r="DM6" s="1100"/>
      <c r="DN6" s="1100"/>
      <c r="DO6" s="1100"/>
      <c r="DP6" s="1101"/>
      <c r="DQ6" s="1016"/>
      <c r="DR6" s="1017"/>
      <c r="DS6" s="1017"/>
      <c r="DT6" s="1017"/>
      <c r="DU6" s="1018"/>
      <c r="DV6" s="1016"/>
      <c r="DW6" s="1017"/>
      <c r="DX6" s="1017"/>
      <c r="DY6" s="1017"/>
      <c r="DZ6" s="1028"/>
      <c r="EA6" s="216"/>
    </row>
    <row r="7" spans="1:131" s="217" customFormat="1" ht="26.25" customHeight="1" thickTop="1" x14ac:dyDescent="0.15">
      <c r="A7" s="218">
        <v>1</v>
      </c>
      <c r="B7" s="1059" t="s">
        <v>374</v>
      </c>
      <c r="C7" s="1060"/>
      <c r="D7" s="1060"/>
      <c r="E7" s="1060"/>
      <c r="F7" s="1060"/>
      <c r="G7" s="1060"/>
      <c r="H7" s="1060"/>
      <c r="I7" s="1060"/>
      <c r="J7" s="1060"/>
      <c r="K7" s="1060"/>
      <c r="L7" s="1060"/>
      <c r="M7" s="1060"/>
      <c r="N7" s="1060"/>
      <c r="O7" s="1060"/>
      <c r="P7" s="1061"/>
      <c r="Q7" s="1114">
        <v>13835</v>
      </c>
      <c r="R7" s="1115"/>
      <c r="S7" s="1115"/>
      <c r="T7" s="1115"/>
      <c r="U7" s="1115"/>
      <c r="V7" s="1115">
        <v>13018</v>
      </c>
      <c r="W7" s="1115"/>
      <c r="X7" s="1115"/>
      <c r="Y7" s="1115"/>
      <c r="Z7" s="1115"/>
      <c r="AA7" s="1115">
        <f>Q7-V7</f>
        <v>817</v>
      </c>
      <c r="AB7" s="1115"/>
      <c r="AC7" s="1115"/>
      <c r="AD7" s="1115"/>
      <c r="AE7" s="1116"/>
      <c r="AF7" s="1117">
        <v>704</v>
      </c>
      <c r="AG7" s="1118"/>
      <c r="AH7" s="1118"/>
      <c r="AI7" s="1118"/>
      <c r="AJ7" s="1119"/>
      <c r="AK7" s="1120">
        <v>32350</v>
      </c>
      <c r="AL7" s="1121"/>
      <c r="AM7" s="1121"/>
      <c r="AN7" s="1121"/>
      <c r="AO7" s="1121"/>
      <c r="AP7" s="1121">
        <v>13843</v>
      </c>
      <c r="AQ7" s="1121"/>
      <c r="AR7" s="1121"/>
      <c r="AS7" s="1121"/>
      <c r="AT7" s="1121"/>
      <c r="AU7" s="1122"/>
      <c r="AV7" s="1122"/>
      <c r="AW7" s="1122"/>
      <c r="AX7" s="1122"/>
      <c r="AY7" s="1123"/>
      <c r="AZ7" s="214"/>
      <c r="BA7" s="214"/>
      <c r="BB7" s="214"/>
      <c r="BC7" s="214"/>
      <c r="BD7" s="214"/>
      <c r="BE7" s="215"/>
      <c r="BF7" s="215"/>
      <c r="BG7" s="215"/>
      <c r="BH7" s="215"/>
      <c r="BI7" s="215"/>
      <c r="BJ7" s="215"/>
      <c r="BK7" s="215"/>
      <c r="BL7" s="215"/>
      <c r="BM7" s="215"/>
      <c r="BN7" s="215"/>
      <c r="BO7" s="215"/>
      <c r="BP7" s="215"/>
      <c r="BQ7" s="218">
        <v>1</v>
      </c>
      <c r="BR7" s="219"/>
      <c r="BS7" s="1111" t="s">
        <v>558</v>
      </c>
      <c r="BT7" s="1112"/>
      <c r="BU7" s="1112"/>
      <c r="BV7" s="1112"/>
      <c r="BW7" s="1112"/>
      <c r="BX7" s="1112"/>
      <c r="BY7" s="1112"/>
      <c r="BZ7" s="1112"/>
      <c r="CA7" s="1112"/>
      <c r="CB7" s="1112"/>
      <c r="CC7" s="1112"/>
      <c r="CD7" s="1112"/>
      <c r="CE7" s="1112"/>
      <c r="CF7" s="1112"/>
      <c r="CG7" s="1124"/>
      <c r="CH7" s="1108">
        <v>4</v>
      </c>
      <c r="CI7" s="1109"/>
      <c r="CJ7" s="1109"/>
      <c r="CK7" s="1109"/>
      <c r="CL7" s="1110"/>
      <c r="CM7" s="1108">
        <v>26</v>
      </c>
      <c r="CN7" s="1109"/>
      <c r="CO7" s="1109"/>
      <c r="CP7" s="1109"/>
      <c r="CQ7" s="1110"/>
      <c r="CR7" s="1108">
        <v>19</v>
      </c>
      <c r="CS7" s="1109"/>
      <c r="CT7" s="1109"/>
      <c r="CU7" s="1109"/>
      <c r="CV7" s="1110"/>
      <c r="CW7" s="1108">
        <v>0</v>
      </c>
      <c r="CX7" s="1109"/>
      <c r="CY7" s="1109"/>
      <c r="CZ7" s="1109"/>
      <c r="DA7" s="1110"/>
      <c r="DB7" s="1108" t="s">
        <v>547</v>
      </c>
      <c r="DC7" s="1109"/>
      <c r="DD7" s="1109"/>
      <c r="DE7" s="1109"/>
      <c r="DF7" s="1110"/>
      <c r="DG7" s="1108" t="s">
        <v>547</v>
      </c>
      <c r="DH7" s="1109"/>
      <c r="DI7" s="1109"/>
      <c r="DJ7" s="1109"/>
      <c r="DK7" s="1110"/>
      <c r="DL7" s="1108" t="s">
        <v>547</v>
      </c>
      <c r="DM7" s="1109"/>
      <c r="DN7" s="1109"/>
      <c r="DO7" s="1109"/>
      <c r="DP7" s="1110"/>
      <c r="DQ7" s="1108" t="s">
        <v>547</v>
      </c>
      <c r="DR7" s="1109"/>
      <c r="DS7" s="1109"/>
      <c r="DT7" s="1109"/>
      <c r="DU7" s="1110"/>
      <c r="DV7" s="1111"/>
      <c r="DW7" s="1112"/>
      <c r="DX7" s="1112"/>
      <c r="DY7" s="1112"/>
      <c r="DZ7" s="1113"/>
      <c r="EA7" s="216"/>
    </row>
    <row r="8" spans="1:131" s="217" customFormat="1" ht="26.25" customHeight="1" x14ac:dyDescent="0.15">
      <c r="A8" s="220">
        <v>2</v>
      </c>
      <c r="B8" s="1042"/>
      <c r="C8" s="1043"/>
      <c r="D8" s="1043"/>
      <c r="E8" s="1043"/>
      <c r="F8" s="1043"/>
      <c r="G8" s="1043"/>
      <c r="H8" s="1043"/>
      <c r="I8" s="1043"/>
      <c r="J8" s="1043"/>
      <c r="K8" s="1043"/>
      <c r="L8" s="1043"/>
      <c r="M8" s="1043"/>
      <c r="N8" s="1043"/>
      <c r="O8" s="1043"/>
      <c r="P8" s="1044"/>
      <c r="Q8" s="1050"/>
      <c r="R8" s="1051"/>
      <c r="S8" s="1051"/>
      <c r="T8" s="1051"/>
      <c r="U8" s="1051"/>
      <c r="V8" s="1051"/>
      <c r="W8" s="1051"/>
      <c r="X8" s="1051"/>
      <c r="Y8" s="1051"/>
      <c r="Z8" s="1051"/>
      <c r="AA8" s="1051"/>
      <c r="AB8" s="1051"/>
      <c r="AC8" s="1051"/>
      <c r="AD8" s="1051"/>
      <c r="AE8" s="1052"/>
      <c r="AF8" s="1047"/>
      <c r="AG8" s="1048"/>
      <c r="AH8" s="1048"/>
      <c r="AI8" s="1048"/>
      <c r="AJ8" s="1049"/>
      <c r="AK8" s="1092"/>
      <c r="AL8" s="1093"/>
      <c r="AM8" s="1093"/>
      <c r="AN8" s="1093"/>
      <c r="AO8" s="1093"/>
      <c r="AP8" s="1093"/>
      <c r="AQ8" s="1093"/>
      <c r="AR8" s="1093"/>
      <c r="AS8" s="1093"/>
      <c r="AT8" s="1093"/>
      <c r="AU8" s="1094"/>
      <c r="AV8" s="1094"/>
      <c r="AW8" s="1094"/>
      <c r="AX8" s="1094"/>
      <c r="AY8" s="1095"/>
      <c r="AZ8" s="214"/>
      <c r="BA8" s="214"/>
      <c r="BB8" s="214"/>
      <c r="BC8" s="214"/>
      <c r="BD8" s="214"/>
      <c r="BE8" s="215"/>
      <c r="BF8" s="215"/>
      <c r="BG8" s="215"/>
      <c r="BH8" s="215"/>
      <c r="BI8" s="215"/>
      <c r="BJ8" s="215"/>
      <c r="BK8" s="215"/>
      <c r="BL8" s="215"/>
      <c r="BM8" s="215"/>
      <c r="BN8" s="215"/>
      <c r="BO8" s="215"/>
      <c r="BP8" s="215"/>
      <c r="BQ8" s="220">
        <v>2</v>
      </c>
      <c r="BR8" s="221" t="s">
        <v>560</v>
      </c>
      <c r="BS8" s="1004" t="s">
        <v>559</v>
      </c>
      <c r="BT8" s="1005"/>
      <c r="BU8" s="1005"/>
      <c r="BV8" s="1005"/>
      <c r="BW8" s="1005"/>
      <c r="BX8" s="1005"/>
      <c r="BY8" s="1005"/>
      <c r="BZ8" s="1005"/>
      <c r="CA8" s="1005"/>
      <c r="CB8" s="1005"/>
      <c r="CC8" s="1005"/>
      <c r="CD8" s="1005"/>
      <c r="CE8" s="1005"/>
      <c r="CF8" s="1005"/>
      <c r="CG8" s="1026"/>
      <c r="CH8" s="1001">
        <v>1</v>
      </c>
      <c r="CI8" s="1002"/>
      <c r="CJ8" s="1002"/>
      <c r="CK8" s="1002"/>
      <c r="CL8" s="1003"/>
      <c r="CM8" s="1001">
        <v>-15</v>
      </c>
      <c r="CN8" s="1002"/>
      <c r="CO8" s="1002"/>
      <c r="CP8" s="1002"/>
      <c r="CQ8" s="1003"/>
      <c r="CR8" s="1001">
        <v>2</v>
      </c>
      <c r="CS8" s="1002"/>
      <c r="CT8" s="1002"/>
      <c r="CU8" s="1002"/>
      <c r="CV8" s="1003"/>
      <c r="CW8" s="1001" t="s">
        <v>547</v>
      </c>
      <c r="CX8" s="1002"/>
      <c r="CY8" s="1002"/>
      <c r="CZ8" s="1002"/>
      <c r="DA8" s="1003"/>
      <c r="DB8" s="1001" t="s">
        <v>547</v>
      </c>
      <c r="DC8" s="1002"/>
      <c r="DD8" s="1002"/>
      <c r="DE8" s="1002"/>
      <c r="DF8" s="1003"/>
      <c r="DG8" s="1001" t="s">
        <v>547</v>
      </c>
      <c r="DH8" s="1002"/>
      <c r="DI8" s="1002"/>
      <c r="DJ8" s="1002"/>
      <c r="DK8" s="1003"/>
      <c r="DL8" s="1001" t="s">
        <v>547</v>
      </c>
      <c r="DM8" s="1002"/>
      <c r="DN8" s="1002"/>
      <c r="DO8" s="1002"/>
      <c r="DP8" s="1003"/>
      <c r="DQ8" s="1001">
        <v>76</v>
      </c>
      <c r="DR8" s="1002"/>
      <c r="DS8" s="1002"/>
      <c r="DT8" s="1002"/>
      <c r="DU8" s="1003"/>
      <c r="DV8" s="1004"/>
      <c r="DW8" s="1005"/>
      <c r="DX8" s="1005"/>
      <c r="DY8" s="1005"/>
      <c r="DZ8" s="1006"/>
      <c r="EA8" s="216"/>
    </row>
    <row r="9" spans="1:131" s="217" customFormat="1" ht="26.25" customHeight="1" x14ac:dyDescent="0.15">
      <c r="A9" s="220">
        <v>3</v>
      </c>
      <c r="B9" s="1042"/>
      <c r="C9" s="1043"/>
      <c r="D9" s="1043"/>
      <c r="E9" s="1043"/>
      <c r="F9" s="1043"/>
      <c r="G9" s="1043"/>
      <c r="H9" s="1043"/>
      <c r="I9" s="1043"/>
      <c r="J9" s="1043"/>
      <c r="K9" s="1043"/>
      <c r="L9" s="1043"/>
      <c r="M9" s="1043"/>
      <c r="N9" s="1043"/>
      <c r="O9" s="1043"/>
      <c r="P9" s="1044"/>
      <c r="Q9" s="1050"/>
      <c r="R9" s="1051"/>
      <c r="S9" s="1051"/>
      <c r="T9" s="1051"/>
      <c r="U9" s="1051"/>
      <c r="V9" s="1051"/>
      <c r="W9" s="1051"/>
      <c r="X9" s="1051"/>
      <c r="Y9" s="1051"/>
      <c r="Z9" s="1051"/>
      <c r="AA9" s="1051"/>
      <c r="AB9" s="1051"/>
      <c r="AC9" s="1051"/>
      <c r="AD9" s="1051"/>
      <c r="AE9" s="1052"/>
      <c r="AF9" s="1047"/>
      <c r="AG9" s="1048"/>
      <c r="AH9" s="1048"/>
      <c r="AI9" s="1048"/>
      <c r="AJ9" s="1049"/>
      <c r="AK9" s="1092"/>
      <c r="AL9" s="1093"/>
      <c r="AM9" s="1093"/>
      <c r="AN9" s="1093"/>
      <c r="AO9" s="1093"/>
      <c r="AP9" s="1093"/>
      <c r="AQ9" s="1093"/>
      <c r="AR9" s="1093"/>
      <c r="AS9" s="1093"/>
      <c r="AT9" s="1093"/>
      <c r="AU9" s="1094"/>
      <c r="AV9" s="1094"/>
      <c r="AW9" s="1094"/>
      <c r="AX9" s="1094"/>
      <c r="AY9" s="1095"/>
      <c r="AZ9" s="214"/>
      <c r="BA9" s="214"/>
      <c r="BB9" s="214"/>
      <c r="BC9" s="214"/>
      <c r="BD9" s="214"/>
      <c r="BE9" s="215"/>
      <c r="BF9" s="215"/>
      <c r="BG9" s="215"/>
      <c r="BH9" s="215"/>
      <c r="BI9" s="215"/>
      <c r="BJ9" s="215"/>
      <c r="BK9" s="215"/>
      <c r="BL9" s="215"/>
      <c r="BM9" s="215"/>
      <c r="BN9" s="215"/>
      <c r="BO9" s="215"/>
      <c r="BP9" s="215"/>
      <c r="BQ9" s="220">
        <v>3</v>
      </c>
      <c r="BR9" s="221"/>
      <c r="BS9" s="1004"/>
      <c r="BT9" s="1005"/>
      <c r="BU9" s="1005"/>
      <c r="BV9" s="1005"/>
      <c r="BW9" s="1005"/>
      <c r="BX9" s="1005"/>
      <c r="BY9" s="1005"/>
      <c r="BZ9" s="1005"/>
      <c r="CA9" s="1005"/>
      <c r="CB9" s="1005"/>
      <c r="CC9" s="1005"/>
      <c r="CD9" s="1005"/>
      <c r="CE9" s="1005"/>
      <c r="CF9" s="1005"/>
      <c r="CG9" s="1026"/>
      <c r="CH9" s="1001"/>
      <c r="CI9" s="1002"/>
      <c r="CJ9" s="1002"/>
      <c r="CK9" s="1002"/>
      <c r="CL9" s="1003"/>
      <c r="CM9" s="1001"/>
      <c r="CN9" s="1002"/>
      <c r="CO9" s="1002"/>
      <c r="CP9" s="1002"/>
      <c r="CQ9" s="1003"/>
      <c r="CR9" s="1001"/>
      <c r="CS9" s="1002"/>
      <c r="CT9" s="1002"/>
      <c r="CU9" s="1002"/>
      <c r="CV9" s="1003"/>
      <c r="CW9" s="1001"/>
      <c r="CX9" s="1002"/>
      <c r="CY9" s="1002"/>
      <c r="CZ9" s="1002"/>
      <c r="DA9" s="1003"/>
      <c r="DB9" s="1001"/>
      <c r="DC9" s="1002"/>
      <c r="DD9" s="1002"/>
      <c r="DE9" s="1002"/>
      <c r="DF9" s="1003"/>
      <c r="DG9" s="1001"/>
      <c r="DH9" s="1002"/>
      <c r="DI9" s="1002"/>
      <c r="DJ9" s="1002"/>
      <c r="DK9" s="1003"/>
      <c r="DL9" s="1001"/>
      <c r="DM9" s="1002"/>
      <c r="DN9" s="1002"/>
      <c r="DO9" s="1002"/>
      <c r="DP9" s="1003"/>
      <c r="DQ9" s="1001"/>
      <c r="DR9" s="1002"/>
      <c r="DS9" s="1002"/>
      <c r="DT9" s="1002"/>
      <c r="DU9" s="1003"/>
      <c r="DV9" s="1004"/>
      <c r="DW9" s="1005"/>
      <c r="DX9" s="1005"/>
      <c r="DY9" s="1005"/>
      <c r="DZ9" s="1006"/>
      <c r="EA9" s="216"/>
    </row>
    <row r="10" spans="1:131" s="217" customFormat="1" ht="26.25" customHeight="1" x14ac:dyDescent="0.15">
      <c r="A10" s="220">
        <v>4</v>
      </c>
      <c r="B10" s="1042"/>
      <c r="C10" s="1043"/>
      <c r="D10" s="1043"/>
      <c r="E10" s="1043"/>
      <c r="F10" s="1043"/>
      <c r="G10" s="1043"/>
      <c r="H10" s="1043"/>
      <c r="I10" s="1043"/>
      <c r="J10" s="1043"/>
      <c r="K10" s="1043"/>
      <c r="L10" s="1043"/>
      <c r="M10" s="1043"/>
      <c r="N10" s="1043"/>
      <c r="O10" s="1043"/>
      <c r="P10" s="1044"/>
      <c r="Q10" s="1050"/>
      <c r="R10" s="1051"/>
      <c r="S10" s="1051"/>
      <c r="T10" s="1051"/>
      <c r="U10" s="1051"/>
      <c r="V10" s="1051"/>
      <c r="W10" s="1051"/>
      <c r="X10" s="1051"/>
      <c r="Y10" s="1051"/>
      <c r="Z10" s="1051"/>
      <c r="AA10" s="1051"/>
      <c r="AB10" s="1051"/>
      <c r="AC10" s="1051"/>
      <c r="AD10" s="1051"/>
      <c r="AE10" s="1052"/>
      <c r="AF10" s="1047"/>
      <c r="AG10" s="1048"/>
      <c r="AH10" s="1048"/>
      <c r="AI10" s="1048"/>
      <c r="AJ10" s="1049"/>
      <c r="AK10" s="1092"/>
      <c r="AL10" s="1093"/>
      <c r="AM10" s="1093"/>
      <c r="AN10" s="1093"/>
      <c r="AO10" s="1093"/>
      <c r="AP10" s="1093"/>
      <c r="AQ10" s="1093"/>
      <c r="AR10" s="1093"/>
      <c r="AS10" s="1093"/>
      <c r="AT10" s="1093"/>
      <c r="AU10" s="1094"/>
      <c r="AV10" s="1094"/>
      <c r="AW10" s="1094"/>
      <c r="AX10" s="1094"/>
      <c r="AY10" s="1095"/>
      <c r="AZ10" s="214"/>
      <c r="BA10" s="214"/>
      <c r="BB10" s="214"/>
      <c r="BC10" s="214"/>
      <c r="BD10" s="214"/>
      <c r="BE10" s="215"/>
      <c r="BF10" s="215"/>
      <c r="BG10" s="215"/>
      <c r="BH10" s="215"/>
      <c r="BI10" s="215"/>
      <c r="BJ10" s="215"/>
      <c r="BK10" s="215"/>
      <c r="BL10" s="215"/>
      <c r="BM10" s="215"/>
      <c r="BN10" s="215"/>
      <c r="BO10" s="215"/>
      <c r="BP10" s="215"/>
      <c r="BQ10" s="220">
        <v>4</v>
      </c>
      <c r="BR10" s="221"/>
      <c r="BS10" s="1004"/>
      <c r="BT10" s="1005"/>
      <c r="BU10" s="1005"/>
      <c r="BV10" s="1005"/>
      <c r="BW10" s="1005"/>
      <c r="BX10" s="1005"/>
      <c r="BY10" s="1005"/>
      <c r="BZ10" s="1005"/>
      <c r="CA10" s="1005"/>
      <c r="CB10" s="1005"/>
      <c r="CC10" s="1005"/>
      <c r="CD10" s="1005"/>
      <c r="CE10" s="1005"/>
      <c r="CF10" s="1005"/>
      <c r="CG10" s="1026"/>
      <c r="CH10" s="1001"/>
      <c r="CI10" s="1002"/>
      <c r="CJ10" s="1002"/>
      <c r="CK10" s="1002"/>
      <c r="CL10" s="1003"/>
      <c r="CM10" s="1001"/>
      <c r="CN10" s="1002"/>
      <c r="CO10" s="1002"/>
      <c r="CP10" s="1002"/>
      <c r="CQ10" s="1003"/>
      <c r="CR10" s="1001"/>
      <c r="CS10" s="1002"/>
      <c r="CT10" s="1002"/>
      <c r="CU10" s="1002"/>
      <c r="CV10" s="1003"/>
      <c r="CW10" s="1001"/>
      <c r="CX10" s="1002"/>
      <c r="CY10" s="1002"/>
      <c r="CZ10" s="1002"/>
      <c r="DA10" s="1003"/>
      <c r="DB10" s="1001"/>
      <c r="DC10" s="1002"/>
      <c r="DD10" s="1002"/>
      <c r="DE10" s="1002"/>
      <c r="DF10" s="1003"/>
      <c r="DG10" s="1001"/>
      <c r="DH10" s="1002"/>
      <c r="DI10" s="1002"/>
      <c r="DJ10" s="1002"/>
      <c r="DK10" s="1003"/>
      <c r="DL10" s="1001"/>
      <c r="DM10" s="1002"/>
      <c r="DN10" s="1002"/>
      <c r="DO10" s="1002"/>
      <c r="DP10" s="1003"/>
      <c r="DQ10" s="1001"/>
      <c r="DR10" s="1002"/>
      <c r="DS10" s="1002"/>
      <c r="DT10" s="1002"/>
      <c r="DU10" s="1003"/>
      <c r="DV10" s="1004"/>
      <c r="DW10" s="1005"/>
      <c r="DX10" s="1005"/>
      <c r="DY10" s="1005"/>
      <c r="DZ10" s="1006"/>
      <c r="EA10" s="216"/>
    </row>
    <row r="11" spans="1:131" s="217" customFormat="1" ht="26.25" customHeight="1" x14ac:dyDescent="0.15">
      <c r="A11" s="220">
        <v>5</v>
      </c>
      <c r="B11" s="1042"/>
      <c r="C11" s="1043"/>
      <c r="D11" s="1043"/>
      <c r="E11" s="1043"/>
      <c r="F11" s="1043"/>
      <c r="G11" s="1043"/>
      <c r="H11" s="1043"/>
      <c r="I11" s="1043"/>
      <c r="J11" s="1043"/>
      <c r="K11" s="1043"/>
      <c r="L11" s="1043"/>
      <c r="M11" s="1043"/>
      <c r="N11" s="1043"/>
      <c r="O11" s="1043"/>
      <c r="P11" s="1044"/>
      <c r="Q11" s="1050"/>
      <c r="R11" s="1051"/>
      <c r="S11" s="1051"/>
      <c r="T11" s="1051"/>
      <c r="U11" s="1051"/>
      <c r="V11" s="1051"/>
      <c r="W11" s="1051"/>
      <c r="X11" s="1051"/>
      <c r="Y11" s="1051"/>
      <c r="Z11" s="1051"/>
      <c r="AA11" s="1051"/>
      <c r="AB11" s="1051"/>
      <c r="AC11" s="1051"/>
      <c r="AD11" s="1051"/>
      <c r="AE11" s="1052"/>
      <c r="AF11" s="1047"/>
      <c r="AG11" s="1048"/>
      <c r="AH11" s="1048"/>
      <c r="AI11" s="1048"/>
      <c r="AJ11" s="1049"/>
      <c r="AK11" s="1092"/>
      <c r="AL11" s="1093"/>
      <c r="AM11" s="1093"/>
      <c r="AN11" s="1093"/>
      <c r="AO11" s="1093"/>
      <c r="AP11" s="1093"/>
      <c r="AQ11" s="1093"/>
      <c r="AR11" s="1093"/>
      <c r="AS11" s="1093"/>
      <c r="AT11" s="1093"/>
      <c r="AU11" s="1094"/>
      <c r="AV11" s="1094"/>
      <c r="AW11" s="1094"/>
      <c r="AX11" s="1094"/>
      <c r="AY11" s="1095"/>
      <c r="AZ11" s="214"/>
      <c r="BA11" s="214"/>
      <c r="BB11" s="214"/>
      <c r="BC11" s="214"/>
      <c r="BD11" s="214"/>
      <c r="BE11" s="215"/>
      <c r="BF11" s="215"/>
      <c r="BG11" s="215"/>
      <c r="BH11" s="215"/>
      <c r="BI11" s="215"/>
      <c r="BJ11" s="215"/>
      <c r="BK11" s="215"/>
      <c r="BL11" s="215"/>
      <c r="BM11" s="215"/>
      <c r="BN11" s="215"/>
      <c r="BO11" s="215"/>
      <c r="BP11" s="215"/>
      <c r="BQ11" s="220">
        <v>5</v>
      </c>
      <c r="BR11" s="221"/>
      <c r="BS11" s="1004"/>
      <c r="BT11" s="1005"/>
      <c r="BU11" s="1005"/>
      <c r="BV11" s="1005"/>
      <c r="BW11" s="1005"/>
      <c r="BX11" s="1005"/>
      <c r="BY11" s="1005"/>
      <c r="BZ11" s="1005"/>
      <c r="CA11" s="1005"/>
      <c r="CB11" s="1005"/>
      <c r="CC11" s="1005"/>
      <c r="CD11" s="1005"/>
      <c r="CE11" s="1005"/>
      <c r="CF11" s="1005"/>
      <c r="CG11" s="1026"/>
      <c r="CH11" s="1001"/>
      <c r="CI11" s="1002"/>
      <c r="CJ11" s="1002"/>
      <c r="CK11" s="1002"/>
      <c r="CL11" s="1003"/>
      <c r="CM11" s="1001"/>
      <c r="CN11" s="1002"/>
      <c r="CO11" s="1002"/>
      <c r="CP11" s="1002"/>
      <c r="CQ11" s="1003"/>
      <c r="CR11" s="1001"/>
      <c r="CS11" s="1002"/>
      <c r="CT11" s="1002"/>
      <c r="CU11" s="1002"/>
      <c r="CV11" s="1003"/>
      <c r="CW11" s="1001"/>
      <c r="CX11" s="1002"/>
      <c r="CY11" s="1002"/>
      <c r="CZ11" s="1002"/>
      <c r="DA11" s="1003"/>
      <c r="DB11" s="1001"/>
      <c r="DC11" s="1002"/>
      <c r="DD11" s="1002"/>
      <c r="DE11" s="1002"/>
      <c r="DF11" s="1003"/>
      <c r="DG11" s="1001"/>
      <c r="DH11" s="1002"/>
      <c r="DI11" s="1002"/>
      <c r="DJ11" s="1002"/>
      <c r="DK11" s="1003"/>
      <c r="DL11" s="1001"/>
      <c r="DM11" s="1002"/>
      <c r="DN11" s="1002"/>
      <c r="DO11" s="1002"/>
      <c r="DP11" s="1003"/>
      <c r="DQ11" s="1001"/>
      <c r="DR11" s="1002"/>
      <c r="DS11" s="1002"/>
      <c r="DT11" s="1002"/>
      <c r="DU11" s="1003"/>
      <c r="DV11" s="1004"/>
      <c r="DW11" s="1005"/>
      <c r="DX11" s="1005"/>
      <c r="DY11" s="1005"/>
      <c r="DZ11" s="1006"/>
      <c r="EA11" s="216"/>
    </row>
    <row r="12" spans="1:131" s="217" customFormat="1" ht="26.25" customHeight="1" x14ac:dyDescent="0.15">
      <c r="A12" s="220">
        <v>6</v>
      </c>
      <c r="B12" s="1042"/>
      <c r="C12" s="1043"/>
      <c r="D12" s="1043"/>
      <c r="E12" s="1043"/>
      <c r="F12" s="1043"/>
      <c r="G12" s="1043"/>
      <c r="H12" s="1043"/>
      <c r="I12" s="1043"/>
      <c r="J12" s="1043"/>
      <c r="K12" s="1043"/>
      <c r="L12" s="1043"/>
      <c r="M12" s="1043"/>
      <c r="N12" s="1043"/>
      <c r="O12" s="1043"/>
      <c r="P12" s="1044"/>
      <c r="Q12" s="1050"/>
      <c r="R12" s="1051"/>
      <c r="S12" s="1051"/>
      <c r="T12" s="1051"/>
      <c r="U12" s="1051"/>
      <c r="V12" s="1051"/>
      <c r="W12" s="1051"/>
      <c r="X12" s="1051"/>
      <c r="Y12" s="1051"/>
      <c r="Z12" s="1051"/>
      <c r="AA12" s="1051"/>
      <c r="AB12" s="1051"/>
      <c r="AC12" s="1051"/>
      <c r="AD12" s="1051"/>
      <c r="AE12" s="1052"/>
      <c r="AF12" s="1047"/>
      <c r="AG12" s="1048"/>
      <c r="AH12" s="1048"/>
      <c r="AI12" s="1048"/>
      <c r="AJ12" s="1049"/>
      <c r="AK12" s="1092"/>
      <c r="AL12" s="1093"/>
      <c r="AM12" s="1093"/>
      <c r="AN12" s="1093"/>
      <c r="AO12" s="1093"/>
      <c r="AP12" s="1093"/>
      <c r="AQ12" s="1093"/>
      <c r="AR12" s="1093"/>
      <c r="AS12" s="1093"/>
      <c r="AT12" s="1093"/>
      <c r="AU12" s="1094"/>
      <c r="AV12" s="1094"/>
      <c r="AW12" s="1094"/>
      <c r="AX12" s="1094"/>
      <c r="AY12" s="1095"/>
      <c r="AZ12" s="214"/>
      <c r="BA12" s="214"/>
      <c r="BB12" s="214"/>
      <c r="BC12" s="214"/>
      <c r="BD12" s="214"/>
      <c r="BE12" s="215"/>
      <c r="BF12" s="215"/>
      <c r="BG12" s="215"/>
      <c r="BH12" s="215"/>
      <c r="BI12" s="215"/>
      <c r="BJ12" s="215"/>
      <c r="BK12" s="215"/>
      <c r="BL12" s="215"/>
      <c r="BM12" s="215"/>
      <c r="BN12" s="215"/>
      <c r="BO12" s="215"/>
      <c r="BP12" s="215"/>
      <c r="BQ12" s="220">
        <v>6</v>
      </c>
      <c r="BR12" s="221"/>
      <c r="BS12" s="1004"/>
      <c r="BT12" s="1005"/>
      <c r="BU12" s="1005"/>
      <c r="BV12" s="1005"/>
      <c r="BW12" s="1005"/>
      <c r="BX12" s="1005"/>
      <c r="BY12" s="1005"/>
      <c r="BZ12" s="1005"/>
      <c r="CA12" s="1005"/>
      <c r="CB12" s="1005"/>
      <c r="CC12" s="1005"/>
      <c r="CD12" s="1005"/>
      <c r="CE12" s="1005"/>
      <c r="CF12" s="1005"/>
      <c r="CG12" s="1026"/>
      <c r="CH12" s="1001"/>
      <c r="CI12" s="1002"/>
      <c r="CJ12" s="1002"/>
      <c r="CK12" s="1002"/>
      <c r="CL12" s="1003"/>
      <c r="CM12" s="1001"/>
      <c r="CN12" s="1002"/>
      <c r="CO12" s="1002"/>
      <c r="CP12" s="1002"/>
      <c r="CQ12" s="1003"/>
      <c r="CR12" s="1001"/>
      <c r="CS12" s="1002"/>
      <c r="CT12" s="1002"/>
      <c r="CU12" s="1002"/>
      <c r="CV12" s="1003"/>
      <c r="CW12" s="1001"/>
      <c r="CX12" s="1002"/>
      <c r="CY12" s="1002"/>
      <c r="CZ12" s="1002"/>
      <c r="DA12" s="1003"/>
      <c r="DB12" s="1001"/>
      <c r="DC12" s="1002"/>
      <c r="DD12" s="1002"/>
      <c r="DE12" s="1002"/>
      <c r="DF12" s="1003"/>
      <c r="DG12" s="1001"/>
      <c r="DH12" s="1002"/>
      <c r="DI12" s="1002"/>
      <c r="DJ12" s="1002"/>
      <c r="DK12" s="1003"/>
      <c r="DL12" s="1001"/>
      <c r="DM12" s="1002"/>
      <c r="DN12" s="1002"/>
      <c r="DO12" s="1002"/>
      <c r="DP12" s="1003"/>
      <c r="DQ12" s="1001"/>
      <c r="DR12" s="1002"/>
      <c r="DS12" s="1002"/>
      <c r="DT12" s="1002"/>
      <c r="DU12" s="1003"/>
      <c r="DV12" s="1004"/>
      <c r="DW12" s="1005"/>
      <c r="DX12" s="1005"/>
      <c r="DY12" s="1005"/>
      <c r="DZ12" s="1006"/>
      <c r="EA12" s="216"/>
    </row>
    <row r="13" spans="1:131" s="217" customFormat="1" ht="26.25" customHeight="1" x14ac:dyDescent="0.15">
      <c r="A13" s="220">
        <v>7</v>
      </c>
      <c r="B13" s="1042"/>
      <c r="C13" s="1043"/>
      <c r="D13" s="1043"/>
      <c r="E13" s="1043"/>
      <c r="F13" s="1043"/>
      <c r="G13" s="1043"/>
      <c r="H13" s="1043"/>
      <c r="I13" s="1043"/>
      <c r="J13" s="1043"/>
      <c r="K13" s="1043"/>
      <c r="L13" s="1043"/>
      <c r="M13" s="1043"/>
      <c r="N13" s="1043"/>
      <c r="O13" s="1043"/>
      <c r="P13" s="1044"/>
      <c r="Q13" s="1050"/>
      <c r="R13" s="1051"/>
      <c r="S13" s="1051"/>
      <c r="T13" s="1051"/>
      <c r="U13" s="1051"/>
      <c r="V13" s="1051"/>
      <c r="W13" s="1051"/>
      <c r="X13" s="1051"/>
      <c r="Y13" s="1051"/>
      <c r="Z13" s="1051"/>
      <c r="AA13" s="1051"/>
      <c r="AB13" s="1051"/>
      <c r="AC13" s="1051"/>
      <c r="AD13" s="1051"/>
      <c r="AE13" s="1052"/>
      <c r="AF13" s="1047"/>
      <c r="AG13" s="1048"/>
      <c r="AH13" s="1048"/>
      <c r="AI13" s="1048"/>
      <c r="AJ13" s="1049"/>
      <c r="AK13" s="1092"/>
      <c r="AL13" s="1093"/>
      <c r="AM13" s="1093"/>
      <c r="AN13" s="1093"/>
      <c r="AO13" s="1093"/>
      <c r="AP13" s="1093"/>
      <c r="AQ13" s="1093"/>
      <c r="AR13" s="1093"/>
      <c r="AS13" s="1093"/>
      <c r="AT13" s="1093"/>
      <c r="AU13" s="1094"/>
      <c r="AV13" s="1094"/>
      <c r="AW13" s="1094"/>
      <c r="AX13" s="1094"/>
      <c r="AY13" s="1095"/>
      <c r="AZ13" s="214"/>
      <c r="BA13" s="214"/>
      <c r="BB13" s="214"/>
      <c r="BC13" s="214"/>
      <c r="BD13" s="214"/>
      <c r="BE13" s="215"/>
      <c r="BF13" s="215"/>
      <c r="BG13" s="215"/>
      <c r="BH13" s="215"/>
      <c r="BI13" s="215"/>
      <c r="BJ13" s="215"/>
      <c r="BK13" s="215"/>
      <c r="BL13" s="215"/>
      <c r="BM13" s="215"/>
      <c r="BN13" s="215"/>
      <c r="BO13" s="215"/>
      <c r="BP13" s="215"/>
      <c r="BQ13" s="220">
        <v>7</v>
      </c>
      <c r="BR13" s="221"/>
      <c r="BS13" s="1004"/>
      <c r="BT13" s="1005"/>
      <c r="BU13" s="1005"/>
      <c r="BV13" s="1005"/>
      <c r="BW13" s="1005"/>
      <c r="BX13" s="1005"/>
      <c r="BY13" s="1005"/>
      <c r="BZ13" s="1005"/>
      <c r="CA13" s="1005"/>
      <c r="CB13" s="1005"/>
      <c r="CC13" s="1005"/>
      <c r="CD13" s="1005"/>
      <c r="CE13" s="1005"/>
      <c r="CF13" s="1005"/>
      <c r="CG13" s="1026"/>
      <c r="CH13" s="1001"/>
      <c r="CI13" s="1002"/>
      <c r="CJ13" s="1002"/>
      <c r="CK13" s="1002"/>
      <c r="CL13" s="1003"/>
      <c r="CM13" s="1001"/>
      <c r="CN13" s="1002"/>
      <c r="CO13" s="1002"/>
      <c r="CP13" s="1002"/>
      <c r="CQ13" s="1003"/>
      <c r="CR13" s="1001"/>
      <c r="CS13" s="1002"/>
      <c r="CT13" s="1002"/>
      <c r="CU13" s="1002"/>
      <c r="CV13" s="1003"/>
      <c r="CW13" s="1001"/>
      <c r="CX13" s="1002"/>
      <c r="CY13" s="1002"/>
      <c r="CZ13" s="1002"/>
      <c r="DA13" s="1003"/>
      <c r="DB13" s="1001"/>
      <c r="DC13" s="1002"/>
      <c r="DD13" s="1002"/>
      <c r="DE13" s="1002"/>
      <c r="DF13" s="1003"/>
      <c r="DG13" s="1001"/>
      <c r="DH13" s="1002"/>
      <c r="DI13" s="1002"/>
      <c r="DJ13" s="1002"/>
      <c r="DK13" s="1003"/>
      <c r="DL13" s="1001"/>
      <c r="DM13" s="1002"/>
      <c r="DN13" s="1002"/>
      <c r="DO13" s="1002"/>
      <c r="DP13" s="1003"/>
      <c r="DQ13" s="1001"/>
      <c r="DR13" s="1002"/>
      <c r="DS13" s="1002"/>
      <c r="DT13" s="1002"/>
      <c r="DU13" s="1003"/>
      <c r="DV13" s="1004"/>
      <c r="DW13" s="1005"/>
      <c r="DX13" s="1005"/>
      <c r="DY13" s="1005"/>
      <c r="DZ13" s="1006"/>
      <c r="EA13" s="216"/>
    </row>
    <row r="14" spans="1:131" s="217" customFormat="1" ht="26.25" customHeight="1" x14ac:dyDescent="0.15">
      <c r="A14" s="220">
        <v>8</v>
      </c>
      <c r="B14" s="1042"/>
      <c r="C14" s="1043"/>
      <c r="D14" s="1043"/>
      <c r="E14" s="1043"/>
      <c r="F14" s="1043"/>
      <c r="G14" s="1043"/>
      <c r="H14" s="1043"/>
      <c r="I14" s="1043"/>
      <c r="J14" s="1043"/>
      <c r="K14" s="1043"/>
      <c r="L14" s="1043"/>
      <c r="M14" s="1043"/>
      <c r="N14" s="1043"/>
      <c r="O14" s="1043"/>
      <c r="P14" s="1044"/>
      <c r="Q14" s="1050"/>
      <c r="R14" s="1051"/>
      <c r="S14" s="1051"/>
      <c r="T14" s="1051"/>
      <c r="U14" s="1051"/>
      <c r="V14" s="1051"/>
      <c r="W14" s="1051"/>
      <c r="X14" s="1051"/>
      <c r="Y14" s="1051"/>
      <c r="Z14" s="1051"/>
      <c r="AA14" s="1051"/>
      <c r="AB14" s="1051"/>
      <c r="AC14" s="1051"/>
      <c r="AD14" s="1051"/>
      <c r="AE14" s="1052"/>
      <c r="AF14" s="1047"/>
      <c r="AG14" s="1048"/>
      <c r="AH14" s="1048"/>
      <c r="AI14" s="1048"/>
      <c r="AJ14" s="1049"/>
      <c r="AK14" s="1092"/>
      <c r="AL14" s="1093"/>
      <c r="AM14" s="1093"/>
      <c r="AN14" s="1093"/>
      <c r="AO14" s="1093"/>
      <c r="AP14" s="1093"/>
      <c r="AQ14" s="1093"/>
      <c r="AR14" s="1093"/>
      <c r="AS14" s="1093"/>
      <c r="AT14" s="1093"/>
      <c r="AU14" s="1094"/>
      <c r="AV14" s="1094"/>
      <c r="AW14" s="1094"/>
      <c r="AX14" s="1094"/>
      <c r="AY14" s="1095"/>
      <c r="AZ14" s="214"/>
      <c r="BA14" s="214"/>
      <c r="BB14" s="214"/>
      <c r="BC14" s="214"/>
      <c r="BD14" s="214"/>
      <c r="BE14" s="215"/>
      <c r="BF14" s="215"/>
      <c r="BG14" s="215"/>
      <c r="BH14" s="215"/>
      <c r="BI14" s="215"/>
      <c r="BJ14" s="215"/>
      <c r="BK14" s="215"/>
      <c r="BL14" s="215"/>
      <c r="BM14" s="215"/>
      <c r="BN14" s="215"/>
      <c r="BO14" s="215"/>
      <c r="BP14" s="215"/>
      <c r="BQ14" s="220">
        <v>8</v>
      </c>
      <c r="BR14" s="221"/>
      <c r="BS14" s="1004"/>
      <c r="BT14" s="1005"/>
      <c r="BU14" s="1005"/>
      <c r="BV14" s="1005"/>
      <c r="BW14" s="1005"/>
      <c r="BX14" s="1005"/>
      <c r="BY14" s="1005"/>
      <c r="BZ14" s="1005"/>
      <c r="CA14" s="1005"/>
      <c r="CB14" s="1005"/>
      <c r="CC14" s="1005"/>
      <c r="CD14" s="1005"/>
      <c r="CE14" s="1005"/>
      <c r="CF14" s="1005"/>
      <c r="CG14" s="1026"/>
      <c r="CH14" s="1001"/>
      <c r="CI14" s="1002"/>
      <c r="CJ14" s="1002"/>
      <c r="CK14" s="1002"/>
      <c r="CL14" s="1003"/>
      <c r="CM14" s="1001"/>
      <c r="CN14" s="1002"/>
      <c r="CO14" s="1002"/>
      <c r="CP14" s="1002"/>
      <c r="CQ14" s="1003"/>
      <c r="CR14" s="1001"/>
      <c r="CS14" s="1002"/>
      <c r="CT14" s="1002"/>
      <c r="CU14" s="1002"/>
      <c r="CV14" s="1003"/>
      <c r="CW14" s="1001"/>
      <c r="CX14" s="1002"/>
      <c r="CY14" s="1002"/>
      <c r="CZ14" s="1002"/>
      <c r="DA14" s="1003"/>
      <c r="DB14" s="1001"/>
      <c r="DC14" s="1002"/>
      <c r="DD14" s="1002"/>
      <c r="DE14" s="1002"/>
      <c r="DF14" s="1003"/>
      <c r="DG14" s="1001"/>
      <c r="DH14" s="1002"/>
      <c r="DI14" s="1002"/>
      <c r="DJ14" s="1002"/>
      <c r="DK14" s="1003"/>
      <c r="DL14" s="1001"/>
      <c r="DM14" s="1002"/>
      <c r="DN14" s="1002"/>
      <c r="DO14" s="1002"/>
      <c r="DP14" s="1003"/>
      <c r="DQ14" s="1001"/>
      <c r="DR14" s="1002"/>
      <c r="DS14" s="1002"/>
      <c r="DT14" s="1002"/>
      <c r="DU14" s="1003"/>
      <c r="DV14" s="1004"/>
      <c r="DW14" s="1005"/>
      <c r="DX14" s="1005"/>
      <c r="DY14" s="1005"/>
      <c r="DZ14" s="1006"/>
      <c r="EA14" s="216"/>
    </row>
    <row r="15" spans="1:131" s="217" customFormat="1" ht="26.25" customHeight="1" x14ac:dyDescent="0.15">
      <c r="A15" s="220">
        <v>9</v>
      </c>
      <c r="B15" s="1042"/>
      <c r="C15" s="1043"/>
      <c r="D15" s="1043"/>
      <c r="E15" s="1043"/>
      <c r="F15" s="1043"/>
      <c r="G15" s="1043"/>
      <c r="H15" s="1043"/>
      <c r="I15" s="1043"/>
      <c r="J15" s="1043"/>
      <c r="K15" s="1043"/>
      <c r="L15" s="1043"/>
      <c r="M15" s="1043"/>
      <c r="N15" s="1043"/>
      <c r="O15" s="1043"/>
      <c r="P15" s="1044"/>
      <c r="Q15" s="1050"/>
      <c r="R15" s="1051"/>
      <c r="S15" s="1051"/>
      <c r="T15" s="1051"/>
      <c r="U15" s="1051"/>
      <c r="V15" s="1051"/>
      <c r="W15" s="1051"/>
      <c r="X15" s="1051"/>
      <c r="Y15" s="1051"/>
      <c r="Z15" s="1051"/>
      <c r="AA15" s="1051"/>
      <c r="AB15" s="1051"/>
      <c r="AC15" s="1051"/>
      <c r="AD15" s="1051"/>
      <c r="AE15" s="1052"/>
      <c r="AF15" s="1047"/>
      <c r="AG15" s="1048"/>
      <c r="AH15" s="1048"/>
      <c r="AI15" s="1048"/>
      <c r="AJ15" s="1049"/>
      <c r="AK15" s="1092"/>
      <c r="AL15" s="1093"/>
      <c r="AM15" s="1093"/>
      <c r="AN15" s="1093"/>
      <c r="AO15" s="1093"/>
      <c r="AP15" s="1093"/>
      <c r="AQ15" s="1093"/>
      <c r="AR15" s="1093"/>
      <c r="AS15" s="1093"/>
      <c r="AT15" s="1093"/>
      <c r="AU15" s="1094"/>
      <c r="AV15" s="1094"/>
      <c r="AW15" s="1094"/>
      <c r="AX15" s="1094"/>
      <c r="AY15" s="1095"/>
      <c r="AZ15" s="214"/>
      <c r="BA15" s="214"/>
      <c r="BB15" s="214"/>
      <c r="BC15" s="214"/>
      <c r="BD15" s="214"/>
      <c r="BE15" s="215"/>
      <c r="BF15" s="215"/>
      <c r="BG15" s="215"/>
      <c r="BH15" s="215"/>
      <c r="BI15" s="215"/>
      <c r="BJ15" s="215"/>
      <c r="BK15" s="215"/>
      <c r="BL15" s="215"/>
      <c r="BM15" s="215"/>
      <c r="BN15" s="215"/>
      <c r="BO15" s="215"/>
      <c r="BP15" s="215"/>
      <c r="BQ15" s="220">
        <v>9</v>
      </c>
      <c r="BR15" s="221"/>
      <c r="BS15" s="1004"/>
      <c r="BT15" s="1005"/>
      <c r="BU15" s="1005"/>
      <c r="BV15" s="1005"/>
      <c r="BW15" s="1005"/>
      <c r="BX15" s="1005"/>
      <c r="BY15" s="1005"/>
      <c r="BZ15" s="1005"/>
      <c r="CA15" s="1005"/>
      <c r="CB15" s="1005"/>
      <c r="CC15" s="1005"/>
      <c r="CD15" s="1005"/>
      <c r="CE15" s="1005"/>
      <c r="CF15" s="1005"/>
      <c r="CG15" s="1026"/>
      <c r="CH15" s="1001"/>
      <c r="CI15" s="1002"/>
      <c r="CJ15" s="1002"/>
      <c r="CK15" s="1002"/>
      <c r="CL15" s="1003"/>
      <c r="CM15" s="1001"/>
      <c r="CN15" s="1002"/>
      <c r="CO15" s="1002"/>
      <c r="CP15" s="1002"/>
      <c r="CQ15" s="1003"/>
      <c r="CR15" s="1001"/>
      <c r="CS15" s="1002"/>
      <c r="CT15" s="1002"/>
      <c r="CU15" s="1002"/>
      <c r="CV15" s="1003"/>
      <c r="CW15" s="1001"/>
      <c r="CX15" s="1002"/>
      <c r="CY15" s="1002"/>
      <c r="CZ15" s="1002"/>
      <c r="DA15" s="1003"/>
      <c r="DB15" s="1001"/>
      <c r="DC15" s="1002"/>
      <c r="DD15" s="1002"/>
      <c r="DE15" s="1002"/>
      <c r="DF15" s="1003"/>
      <c r="DG15" s="1001"/>
      <c r="DH15" s="1002"/>
      <c r="DI15" s="1002"/>
      <c r="DJ15" s="1002"/>
      <c r="DK15" s="1003"/>
      <c r="DL15" s="1001"/>
      <c r="DM15" s="1002"/>
      <c r="DN15" s="1002"/>
      <c r="DO15" s="1002"/>
      <c r="DP15" s="1003"/>
      <c r="DQ15" s="1001"/>
      <c r="DR15" s="1002"/>
      <c r="DS15" s="1002"/>
      <c r="DT15" s="1002"/>
      <c r="DU15" s="1003"/>
      <c r="DV15" s="1004"/>
      <c r="DW15" s="1005"/>
      <c r="DX15" s="1005"/>
      <c r="DY15" s="1005"/>
      <c r="DZ15" s="1006"/>
      <c r="EA15" s="216"/>
    </row>
    <row r="16" spans="1:131" s="217" customFormat="1" ht="26.25" customHeight="1" x14ac:dyDescent="0.15">
      <c r="A16" s="220">
        <v>10</v>
      </c>
      <c r="B16" s="1042"/>
      <c r="C16" s="1043"/>
      <c r="D16" s="1043"/>
      <c r="E16" s="1043"/>
      <c r="F16" s="1043"/>
      <c r="G16" s="1043"/>
      <c r="H16" s="1043"/>
      <c r="I16" s="1043"/>
      <c r="J16" s="1043"/>
      <c r="K16" s="1043"/>
      <c r="L16" s="1043"/>
      <c r="M16" s="1043"/>
      <c r="N16" s="1043"/>
      <c r="O16" s="1043"/>
      <c r="P16" s="1044"/>
      <c r="Q16" s="1050"/>
      <c r="R16" s="1051"/>
      <c r="S16" s="1051"/>
      <c r="T16" s="1051"/>
      <c r="U16" s="1051"/>
      <c r="V16" s="1051"/>
      <c r="W16" s="1051"/>
      <c r="X16" s="1051"/>
      <c r="Y16" s="1051"/>
      <c r="Z16" s="1051"/>
      <c r="AA16" s="1051"/>
      <c r="AB16" s="1051"/>
      <c r="AC16" s="1051"/>
      <c r="AD16" s="1051"/>
      <c r="AE16" s="1052"/>
      <c r="AF16" s="1047"/>
      <c r="AG16" s="1048"/>
      <c r="AH16" s="1048"/>
      <c r="AI16" s="1048"/>
      <c r="AJ16" s="1049"/>
      <c r="AK16" s="1092"/>
      <c r="AL16" s="1093"/>
      <c r="AM16" s="1093"/>
      <c r="AN16" s="1093"/>
      <c r="AO16" s="1093"/>
      <c r="AP16" s="1093"/>
      <c r="AQ16" s="1093"/>
      <c r="AR16" s="1093"/>
      <c r="AS16" s="1093"/>
      <c r="AT16" s="1093"/>
      <c r="AU16" s="1094"/>
      <c r="AV16" s="1094"/>
      <c r="AW16" s="1094"/>
      <c r="AX16" s="1094"/>
      <c r="AY16" s="1095"/>
      <c r="AZ16" s="214"/>
      <c r="BA16" s="214"/>
      <c r="BB16" s="214"/>
      <c r="BC16" s="214"/>
      <c r="BD16" s="214"/>
      <c r="BE16" s="215"/>
      <c r="BF16" s="215"/>
      <c r="BG16" s="215"/>
      <c r="BH16" s="215"/>
      <c r="BI16" s="215"/>
      <c r="BJ16" s="215"/>
      <c r="BK16" s="215"/>
      <c r="BL16" s="215"/>
      <c r="BM16" s="215"/>
      <c r="BN16" s="215"/>
      <c r="BO16" s="215"/>
      <c r="BP16" s="215"/>
      <c r="BQ16" s="220">
        <v>10</v>
      </c>
      <c r="BR16" s="221"/>
      <c r="BS16" s="1004"/>
      <c r="BT16" s="1005"/>
      <c r="BU16" s="1005"/>
      <c r="BV16" s="1005"/>
      <c r="BW16" s="1005"/>
      <c r="BX16" s="1005"/>
      <c r="BY16" s="1005"/>
      <c r="BZ16" s="1005"/>
      <c r="CA16" s="1005"/>
      <c r="CB16" s="1005"/>
      <c r="CC16" s="1005"/>
      <c r="CD16" s="1005"/>
      <c r="CE16" s="1005"/>
      <c r="CF16" s="1005"/>
      <c r="CG16" s="1026"/>
      <c r="CH16" s="1001"/>
      <c r="CI16" s="1002"/>
      <c r="CJ16" s="1002"/>
      <c r="CK16" s="1002"/>
      <c r="CL16" s="1003"/>
      <c r="CM16" s="1001"/>
      <c r="CN16" s="1002"/>
      <c r="CO16" s="1002"/>
      <c r="CP16" s="1002"/>
      <c r="CQ16" s="1003"/>
      <c r="CR16" s="1001"/>
      <c r="CS16" s="1002"/>
      <c r="CT16" s="1002"/>
      <c r="CU16" s="1002"/>
      <c r="CV16" s="1003"/>
      <c r="CW16" s="1001"/>
      <c r="CX16" s="1002"/>
      <c r="CY16" s="1002"/>
      <c r="CZ16" s="1002"/>
      <c r="DA16" s="1003"/>
      <c r="DB16" s="1001"/>
      <c r="DC16" s="1002"/>
      <c r="DD16" s="1002"/>
      <c r="DE16" s="1002"/>
      <c r="DF16" s="1003"/>
      <c r="DG16" s="1001"/>
      <c r="DH16" s="1002"/>
      <c r="DI16" s="1002"/>
      <c r="DJ16" s="1002"/>
      <c r="DK16" s="1003"/>
      <c r="DL16" s="1001"/>
      <c r="DM16" s="1002"/>
      <c r="DN16" s="1002"/>
      <c r="DO16" s="1002"/>
      <c r="DP16" s="1003"/>
      <c r="DQ16" s="1001"/>
      <c r="DR16" s="1002"/>
      <c r="DS16" s="1002"/>
      <c r="DT16" s="1002"/>
      <c r="DU16" s="1003"/>
      <c r="DV16" s="1004"/>
      <c r="DW16" s="1005"/>
      <c r="DX16" s="1005"/>
      <c r="DY16" s="1005"/>
      <c r="DZ16" s="1006"/>
      <c r="EA16" s="216"/>
    </row>
    <row r="17" spans="1:131" s="217" customFormat="1" ht="26.25" customHeight="1" x14ac:dyDescent="0.15">
      <c r="A17" s="220">
        <v>11</v>
      </c>
      <c r="B17" s="1042"/>
      <c r="C17" s="1043"/>
      <c r="D17" s="1043"/>
      <c r="E17" s="1043"/>
      <c r="F17" s="1043"/>
      <c r="G17" s="1043"/>
      <c r="H17" s="1043"/>
      <c r="I17" s="1043"/>
      <c r="J17" s="1043"/>
      <c r="K17" s="1043"/>
      <c r="L17" s="1043"/>
      <c r="M17" s="1043"/>
      <c r="N17" s="1043"/>
      <c r="O17" s="1043"/>
      <c r="P17" s="1044"/>
      <c r="Q17" s="1050"/>
      <c r="R17" s="1051"/>
      <c r="S17" s="1051"/>
      <c r="T17" s="1051"/>
      <c r="U17" s="1051"/>
      <c r="V17" s="1051"/>
      <c r="W17" s="1051"/>
      <c r="X17" s="1051"/>
      <c r="Y17" s="1051"/>
      <c r="Z17" s="1051"/>
      <c r="AA17" s="1051"/>
      <c r="AB17" s="1051"/>
      <c r="AC17" s="1051"/>
      <c r="AD17" s="1051"/>
      <c r="AE17" s="1052"/>
      <c r="AF17" s="1047"/>
      <c r="AG17" s="1048"/>
      <c r="AH17" s="1048"/>
      <c r="AI17" s="1048"/>
      <c r="AJ17" s="1049"/>
      <c r="AK17" s="1092"/>
      <c r="AL17" s="1093"/>
      <c r="AM17" s="1093"/>
      <c r="AN17" s="1093"/>
      <c r="AO17" s="1093"/>
      <c r="AP17" s="1093"/>
      <c r="AQ17" s="1093"/>
      <c r="AR17" s="1093"/>
      <c r="AS17" s="1093"/>
      <c r="AT17" s="1093"/>
      <c r="AU17" s="1094"/>
      <c r="AV17" s="1094"/>
      <c r="AW17" s="1094"/>
      <c r="AX17" s="1094"/>
      <c r="AY17" s="1095"/>
      <c r="AZ17" s="214"/>
      <c r="BA17" s="214"/>
      <c r="BB17" s="214"/>
      <c r="BC17" s="214"/>
      <c r="BD17" s="214"/>
      <c r="BE17" s="215"/>
      <c r="BF17" s="215"/>
      <c r="BG17" s="215"/>
      <c r="BH17" s="215"/>
      <c r="BI17" s="215"/>
      <c r="BJ17" s="215"/>
      <c r="BK17" s="215"/>
      <c r="BL17" s="215"/>
      <c r="BM17" s="215"/>
      <c r="BN17" s="215"/>
      <c r="BO17" s="215"/>
      <c r="BP17" s="215"/>
      <c r="BQ17" s="220">
        <v>11</v>
      </c>
      <c r="BR17" s="221"/>
      <c r="BS17" s="1004"/>
      <c r="BT17" s="1005"/>
      <c r="BU17" s="1005"/>
      <c r="BV17" s="1005"/>
      <c r="BW17" s="1005"/>
      <c r="BX17" s="1005"/>
      <c r="BY17" s="1005"/>
      <c r="BZ17" s="1005"/>
      <c r="CA17" s="1005"/>
      <c r="CB17" s="1005"/>
      <c r="CC17" s="1005"/>
      <c r="CD17" s="1005"/>
      <c r="CE17" s="1005"/>
      <c r="CF17" s="1005"/>
      <c r="CG17" s="1026"/>
      <c r="CH17" s="1001"/>
      <c r="CI17" s="1002"/>
      <c r="CJ17" s="1002"/>
      <c r="CK17" s="1002"/>
      <c r="CL17" s="1003"/>
      <c r="CM17" s="1001"/>
      <c r="CN17" s="1002"/>
      <c r="CO17" s="1002"/>
      <c r="CP17" s="1002"/>
      <c r="CQ17" s="1003"/>
      <c r="CR17" s="1001"/>
      <c r="CS17" s="1002"/>
      <c r="CT17" s="1002"/>
      <c r="CU17" s="1002"/>
      <c r="CV17" s="1003"/>
      <c r="CW17" s="1001"/>
      <c r="CX17" s="1002"/>
      <c r="CY17" s="1002"/>
      <c r="CZ17" s="1002"/>
      <c r="DA17" s="1003"/>
      <c r="DB17" s="1001"/>
      <c r="DC17" s="1002"/>
      <c r="DD17" s="1002"/>
      <c r="DE17" s="1002"/>
      <c r="DF17" s="1003"/>
      <c r="DG17" s="1001"/>
      <c r="DH17" s="1002"/>
      <c r="DI17" s="1002"/>
      <c r="DJ17" s="1002"/>
      <c r="DK17" s="1003"/>
      <c r="DL17" s="1001"/>
      <c r="DM17" s="1002"/>
      <c r="DN17" s="1002"/>
      <c r="DO17" s="1002"/>
      <c r="DP17" s="1003"/>
      <c r="DQ17" s="1001"/>
      <c r="DR17" s="1002"/>
      <c r="DS17" s="1002"/>
      <c r="DT17" s="1002"/>
      <c r="DU17" s="1003"/>
      <c r="DV17" s="1004"/>
      <c r="DW17" s="1005"/>
      <c r="DX17" s="1005"/>
      <c r="DY17" s="1005"/>
      <c r="DZ17" s="1006"/>
      <c r="EA17" s="216"/>
    </row>
    <row r="18" spans="1:131" s="217" customFormat="1" ht="26.25" customHeight="1" x14ac:dyDescent="0.15">
      <c r="A18" s="220">
        <v>12</v>
      </c>
      <c r="B18" s="1042"/>
      <c r="C18" s="1043"/>
      <c r="D18" s="1043"/>
      <c r="E18" s="1043"/>
      <c r="F18" s="1043"/>
      <c r="G18" s="1043"/>
      <c r="H18" s="1043"/>
      <c r="I18" s="1043"/>
      <c r="J18" s="1043"/>
      <c r="K18" s="1043"/>
      <c r="L18" s="1043"/>
      <c r="M18" s="1043"/>
      <c r="N18" s="1043"/>
      <c r="O18" s="1043"/>
      <c r="P18" s="1044"/>
      <c r="Q18" s="1050"/>
      <c r="R18" s="1051"/>
      <c r="S18" s="1051"/>
      <c r="T18" s="1051"/>
      <c r="U18" s="1051"/>
      <c r="V18" s="1051"/>
      <c r="W18" s="1051"/>
      <c r="X18" s="1051"/>
      <c r="Y18" s="1051"/>
      <c r="Z18" s="1051"/>
      <c r="AA18" s="1051"/>
      <c r="AB18" s="1051"/>
      <c r="AC18" s="1051"/>
      <c r="AD18" s="1051"/>
      <c r="AE18" s="1052"/>
      <c r="AF18" s="1047"/>
      <c r="AG18" s="1048"/>
      <c r="AH18" s="1048"/>
      <c r="AI18" s="1048"/>
      <c r="AJ18" s="1049"/>
      <c r="AK18" s="1092"/>
      <c r="AL18" s="1093"/>
      <c r="AM18" s="1093"/>
      <c r="AN18" s="1093"/>
      <c r="AO18" s="1093"/>
      <c r="AP18" s="1093"/>
      <c r="AQ18" s="1093"/>
      <c r="AR18" s="1093"/>
      <c r="AS18" s="1093"/>
      <c r="AT18" s="1093"/>
      <c r="AU18" s="1094"/>
      <c r="AV18" s="1094"/>
      <c r="AW18" s="1094"/>
      <c r="AX18" s="1094"/>
      <c r="AY18" s="1095"/>
      <c r="AZ18" s="214"/>
      <c r="BA18" s="214"/>
      <c r="BB18" s="214"/>
      <c r="BC18" s="214"/>
      <c r="BD18" s="214"/>
      <c r="BE18" s="215"/>
      <c r="BF18" s="215"/>
      <c r="BG18" s="215"/>
      <c r="BH18" s="215"/>
      <c r="BI18" s="215"/>
      <c r="BJ18" s="215"/>
      <c r="BK18" s="215"/>
      <c r="BL18" s="215"/>
      <c r="BM18" s="215"/>
      <c r="BN18" s="215"/>
      <c r="BO18" s="215"/>
      <c r="BP18" s="215"/>
      <c r="BQ18" s="220">
        <v>12</v>
      </c>
      <c r="BR18" s="221"/>
      <c r="BS18" s="1004"/>
      <c r="BT18" s="1005"/>
      <c r="BU18" s="1005"/>
      <c r="BV18" s="1005"/>
      <c r="BW18" s="1005"/>
      <c r="BX18" s="1005"/>
      <c r="BY18" s="1005"/>
      <c r="BZ18" s="1005"/>
      <c r="CA18" s="1005"/>
      <c r="CB18" s="1005"/>
      <c r="CC18" s="1005"/>
      <c r="CD18" s="1005"/>
      <c r="CE18" s="1005"/>
      <c r="CF18" s="1005"/>
      <c r="CG18" s="1026"/>
      <c r="CH18" s="1001"/>
      <c r="CI18" s="1002"/>
      <c r="CJ18" s="1002"/>
      <c r="CK18" s="1002"/>
      <c r="CL18" s="1003"/>
      <c r="CM18" s="1001"/>
      <c r="CN18" s="1002"/>
      <c r="CO18" s="1002"/>
      <c r="CP18" s="1002"/>
      <c r="CQ18" s="1003"/>
      <c r="CR18" s="1001"/>
      <c r="CS18" s="1002"/>
      <c r="CT18" s="1002"/>
      <c r="CU18" s="1002"/>
      <c r="CV18" s="1003"/>
      <c r="CW18" s="1001"/>
      <c r="CX18" s="1002"/>
      <c r="CY18" s="1002"/>
      <c r="CZ18" s="1002"/>
      <c r="DA18" s="1003"/>
      <c r="DB18" s="1001"/>
      <c r="DC18" s="1002"/>
      <c r="DD18" s="1002"/>
      <c r="DE18" s="1002"/>
      <c r="DF18" s="1003"/>
      <c r="DG18" s="1001"/>
      <c r="DH18" s="1002"/>
      <c r="DI18" s="1002"/>
      <c r="DJ18" s="1002"/>
      <c r="DK18" s="1003"/>
      <c r="DL18" s="1001"/>
      <c r="DM18" s="1002"/>
      <c r="DN18" s="1002"/>
      <c r="DO18" s="1002"/>
      <c r="DP18" s="1003"/>
      <c r="DQ18" s="1001"/>
      <c r="DR18" s="1002"/>
      <c r="DS18" s="1002"/>
      <c r="DT18" s="1002"/>
      <c r="DU18" s="1003"/>
      <c r="DV18" s="1004"/>
      <c r="DW18" s="1005"/>
      <c r="DX18" s="1005"/>
      <c r="DY18" s="1005"/>
      <c r="DZ18" s="1006"/>
      <c r="EA18" s="216"/>
    </row>
    <row r="19" spans="1:131" s="217" customFormat="1" ht="26.25" customHeight="1" x14ac:dyDescent="0.15">
      <c r="A19" s="220">
        <v>13</v>
      </c>
      <c r="B19" s="1042"/>
      <c r="C19" s="1043"/>
      <c r="D19" s="1043"/>
      <c r="E19" s="1043"/>
      <c r="F19" s="1043"/>
      <c r="G19" s="1043"/>
      <c r="H19" s="1043"/>
      <c r="I19" s="1043"/>
      <c r="J19" s="1043"/>
      <c r="K19" s="1043"/>
      <c r="L19" s="1043"/>
      <c r="M19" s="1043"/>
      <c r="N19" s="1043"/>
      <c r="O19" s="1043"/>
      <c r="P19" s="1044"/>
      <c r="Q19" s="1050"/>
      <c r="R19" s="1051"/>
      <c r="S19" s="1051"/>
      <c r="T19" s="1051"/>
      <c r="U19" s="1051"/>
      <c r="V19" s="1051"/>
      <c r="W19" s="1051"/>
      <c r="X19" s="1051"/>
      <c r="Y19" s="1051"/>
      <c r="Z19" s="1051"/>
      <c r="AA19" s="1051"/>
      <c r="AB19" s="1051"/>
      <c r="AC19" s="1051"/>
      <c r="AD19" s="1051"/>
      <c r="AE19" s="1052"/>
      <c r="AF19" s="1047"/>
      <c r="AG19" s="1048"/>
      <c r="AH19" s="1048"/>
      <c r="AI19" s="1048"/>
      <c r="AJ19" s="1049"/>
      <c r="AK19" s="1092"/>
      <c r="AL19" s="1093"/>
      <c r="AM19" s="1093"/>
      <c r="AN19" s="1093"/>
      <c r="AO19" s="1093"/>
      <c r="AP19" s="1093"/>
      <c r="AQ19" s="1093"/>
      <c r="AR19" s="1093"/>
      <c r="AS19" s="1093"/>
      <c r="AT19" s="1093"/>
      <c r="AU19" s="1094"/>
      <c r="AV19" s="1094"/>
      <c r="AW19" s="1094"/>
      <c r="AX19" s="1094"/>
      <c r="AY19" s="1095"/>
      <c r="AZ19" s="214"/>
      <c r="BA19" s="214"/>
      <c r="BB19" s="214"/>
      <c r="BC19" s="214"/>
      <c r="BD19" s="214"/>
      <c r="BE19" s="215"/>
      <c r="BF19" s="215"/>
      <c r="BG19" s="215"/>
      <c r="BH19" s="215"/>
      <c r="BI19" s="215"/>
      <c r="BJ19" s="215"/>
      <c r="BK19" s="215"/>
      <c r="BL19" s="215"/>
      <c r="BM19" s="215"/>
      <c r="BN19" s="215"/>
      <c r="BO19" s="215"/>
      <c r="BP19" s="215"/>
      <c r="BQ19" s="220">
        <v>13</v>
      </c>
      <c r="BR19" s="221"/>
      <c r="BS19" s="1004"/>
      <c r="BT19" s="1005"/>
      <c r="BU19" s="1005"/>
      <c r="BV19" s="1005"/>
      <c r="BW19" s="1005"/>
      <c r="BX19" s="1005"/>
      <c r="BY19" s="1005"/>
      <c r="BZ19" s="1005"/>
      <c r="CA19" s="1005"/>
      <c r="CB19" s="1005"/>
      <c r="CC19" s="1005"/>
      <c r="CD19" s="1005"/>
      <c r="CE19" s="1005"/>
      <c r="CF19" s="1005"/>
      <c r="CG19" s="1026"/>
      <c r="CH19" s="1001"/>
      <c r="CI19" s="1002"/>
      <c r="CJ19" s="1002"/>
      <c r="CK19" s="1002"/>
      <c r="CL19" s="1003"/>
      <c r="CM19" s="1001"/>
      <c r="CN19" s="1002"/>
      <c r="CO19" s="1002"/>
      <c r="CP19" s="1002"/>
      <c r="CQ19" s="1003"/>
      <c r="CR19" s="1001"/>
      <c r="CS19" s="1002"/>
      <c r="CT19" s="1002"/>
      <c r="CU19" s="1002"/>
      <c r="CV19" s="1003"/>
      <c r="CW19" s="1001"/>
      <c r="CX19" s="1002"/>
      <c r="CY19" s="1002"/>
      <c r="CZ19" s="1002"/>
      <c r="DA19" s="1003"/>
      <c r="DB19" s="1001"/>
      <c r="DC19" s="1002"/>
      <c r="DD19" s="1002"/>
      <c r="DE19" s="1002"/>
      <c r="DF19" s="1003"/>
      <c r="DG19" s="1001"/>
      <c r="DH19" s="1002"/>
      <c r="DI19" s="1002"/>
      <c r="DJ19" s="1002"/>
      <c r="DK19" s="1003"/>
      <c r="DL19" s="1001"/>
      <c r="DM19" s="1002"/>
      <c r="DN19" s="1002"/>
      <c r="DO19" s="1002"/>
      <c r="DP19" s="1003"/>
      <c r="DQ19" s="1001"/>
      <c r="DR19" s="1002"/>
      <c r="DS19" s="1002"/>
      <c r="DT19" s="1002"/>
      <c r="DU19" s="1003"/>
      <c r="DV19" s="1004"/>
      <c r="DW19" s="1005"/>
      <c r="DX19" s="1005"/>
      <c r="DY19" s="1005"/>
      <c r="DZ19" s="1006"/>
      <c r="EA19" s="216"/>
    </row>
    <row r="20" spans="1:131" s="217" customFormat="1" ht="26.25" customHeight="1" x14ac:dyDescent="0.15">
      <c r="A20" s="220">
        <v>14</v>
      </c>
      <c r="B20" s="1042"/>
      <c r="C20" s="1043"/>
      <c r="D20" s="1043"/>
      <c r="E20" s="1043"/>
      <c r="F20" s="1043"/>
      <c r="G20" s="1043"/>
      <c r="H20" s="1043"/>
      <c r="I20" s="1043"/>
      <c r="J20" s="1043"/>
      <c r="K20" s="1043"/>
      <c r="L20" s="1043"/>
      <c r="M20" s="1043"/>
      <c r="N20" s="1043"/>
      <c r="O20" s="1043"/>
      <c r="P20" s="1044"/>
      <c r="Q20" s="1050"/>
      <c r="R20" s="1051"/>
      <c r="S20" s="1051"/>
      <c r="T20" s="1051"/>
      <c r="U20" s="1051"/>
      <c r="V20" s="1051"/>
      <c r="W20" s="1051"/>
      <c r="X20" s="1051"/>
      <c r="Y20" s="1051"/>
      <c r="Z20" s="1051"/>
      <c r="AA20" s="1051"/>
      <c r="AB20" s="1051"/>
      <c r="AC20" s="1051"/>
      <c r="AD20" s="1051"/>
      <c r="AE20" s="1052"/>
      <c r="AF20" s="1047"/>
      <c r="AG20" s="1048"/>
      <c r="AH20" s="1048"/>
      <c r="AI20" s="1048"/>
      <c r="AJ20" s="1049"/>
      <c r="AK20" s="1092"/>
      <c r="AL20" s="1093"/>
      <c r="AM20" s="1093"/>
      <c r="AN20" s="1093"/>
      <c r="AO20" s="1093"/>
      <c r="AP20" s="1093"/>
      <c r="AQ20" s="1093"/>
      <c r="AR20" s="1093"/>
      <c r="AS20" s="1093"/>
      <c r="AT20" s="1093"/>
      <c r="AU20" s="1094"/>
      <c r="AV20" s="1094"/>
      <c r="AW20" s="1094"/>
      <c r="AX20" s="1094"/>
      <c r="AY20" s="1095"/>
      <c r="AZ20" s="214"/>
      <c r="BA20" s="214"/>
      <c r="BB20" s="214"/>
      <c r="BC20" s="214"/>
      <c r="BD20" s="214"/>
      <c r="BE20" s="215"/>
      <c r="BF20" s="215"/>
      <c r="BG20" s="215"/>
      <c r="BH20" s="215"/>
      <c r="BI20" s="215"/>
      <c r="BJ20" s="215"/>
      <c r="BK20" s="215"/>
      <c r="BL20" s="215"/>
      <c r="BM20" s="215"/>
      <c r="BN20" s="215"/>
      <c r="BO20" s="215"/>
      <c r="BP20" s="215"/>
      <c r="BQ20" s="220">
        <v>14</v>
      </c>
      <c r="BR20" s="221"/>
      <c r="BS20" s="1004"/>
      <c r="BT20" s="1005"/>
      <c r="BU20" s="1005"/>
      <c r="BV20" s="1005"/>
      <c r="BW20" s="1005"/>
      <c r="BX20" s="1005"/>
      <c r="BY20" s="1005"/>
      <c r="BZ20" s="1005"/>
      <c r="CA20" s="1005"/>
      <c r="CB20" s="1005"/>
      <c r="CC20" s="1005"/>
      <c r="CD20" s="1005"/>
      <c r="CE20" s="1005"/>
      <c r="CF20" s="1005"/>
      <c r="CG20" s="1026"/>
      <c r="CH20" s="1001"/>
      <c r="CI20" s="1002"/>
      <c r="CJ20" s="1002"/>
      <c r="CK20" s="1002"/>
      <c r="CL20" s="1003"/>
      <c r="CM20" s="1001"/>
      <c r="CN20" s="1002"/>
      <c r="CO20" s="1002"/>
      <c r="CP20" s="1002"/>
      <c r="CQ20" s="1003"/>
      <c r="CR20" s="1001"/>
      <c r="CS20" s="1002"/>
      <c r="CT20" s="1002"/>
      <c r="CU20" s="1002"/>
      <c r="CV20" s="1003"/>
      <c r="CW20" s="1001"/>
      <c r="CX20" s="1002"/>
      <c r="CY20" s="1002"/>
      <c r="CZ20" s="1002"/>
      <c r="DA20" s="1003"/>
      <c r="DB20" s="1001"/>
      <c r="DC20" s="1002"/>
      <c r="DD20" s="1002"/>
      <c r="DE20" s="1002"/>
      <c r="DF20" s="1003"/>
      <c r="DG20" s="1001"/>
      <c r="DH20" s="1002"/>
      <c r="DI20" s="1002"/>
      <c r="DJ20" s="1002"/>
      <c r="DK20" s="1003"/>
      <c r="DL20" s="1001"/>
      <c r="DM20" s="1002"/>
      <c r="DN20" s="1002"/>
      <c r="DO20" s="1002"/>
      <c r="DP20" s="1003"/>
      <c r="DQ20" s="1001"/>
      <c r="DR20" s="1002"/>
      <c r="DS20" s="1002"/>
      <c r="DT20" s="1002"/>
      <c r="DU20" s="1003"/>
      <c r="DV20" s="1004"/>
      <c r="DW20" s="1005"/>
      <c r="DX20" s="1005"/>
      <c r="DY20" s="1005"/>
      <c r="DZ20" s="1006"/>
      <c r="EA20" s="216"/>
    </row>
    <row r="21" spans="1:131" s="217" customFormat="1" ht="26.25" customHeight="1" thickBot="1" x14ac:dyDescent="0.2">
      <c r="A21" s="220">
        <v>15</v>
      </c>
      <c r="B21" s="1042"/>
      <c r="C21" s="1043"/>
      <c r="D21" s="1043"/>
      <c r="E21" s="1043"/>
      <c r="F21" s="1043"/>
      <c r="G21" s="1043"/>
      <c r="H21" s="1043"/>
      <c r="I21" s="1043"/>
      <c r="J21" s="1043"/>
      <c r="K21" s="1043"/>
      <c r="L21" s="1043"/>
      <c r="M21" s="1043"/>
      <c r="N21" s="1043"/>
      <c r="O21" s="1043"/>
      <c r="P21" s="1044"/>
      <c r="Q21" s="1050"/>
      <c r="R21" s="1051"/>
      <c r="S21" s="1051"/>
      <c r="T21" s="1051"/>
      <c r="U21" s="1051"/>
      <c r="V21" s="1051"/>
      <c r="W21" s="1051"/>
      <c r="X21" s="1051"/>
      <c r="Y21" s="1051"/>
      <c r="Z21" s="1051"/>
      <c r="AA21" s="1051"/>
      <c r="AB21" s="1051"/>
      <c r="AC21" s="1051"/>
      <c r="AD21" s="1051"/>
      <c r="AE21" s="1052"/>
      <c r="AF21" s="1047"/>
      <c r="AG21" s="1048"/>
      <c r="AH21" s="1048"/>
      <c r="AI21" s="1048"/>
      <c r="AJ21" s="1049"/>
      <c r="AK21" s="1092"/>
      <c r="AL21" s="1093"/>
      <c r="AM21" s="1093"/>
      <c r="AN21" s="1093"/>
      <c r="AO21" s="1093"/>
      <c r="AP21" s="1093"/>
      <c r="AQ21" s="1093"/>
      <c r="AR21" s="1093"/>
      <c r="AS21" s="1093"/>
      <c r="AT21" s="1093"/>
      <c r="AU21" s="1094"/>
      <c r="AV21" s="1094"/>
      <c r="AW21" s="1094"/>
      <c r="AX21" s="1094"/>
      <c r="AY21" s="1095"/>
      <c r="AZ21" s="214"/>
      <c r="BA21" s="214"/>
      <c r="BB21" s="214"/>
      <c r="BC21" s="214"/>
      <c r="BD21" s="214"/>
      <c r="BE21" s="215"/>
      <c r="BF21" s="215"/>
      <c r="BG21" s="215"/>
      <c r="BH21" s="215"/>
      <c r="BI21" s="215"/>
      <c r="BJ21" s="215"/>
      <c r="BK21" s="215"/>
      <c r="BL21" s="215"/>
      <c r="BM21" s="215"/>
      <c r="BN21" s="215"/>
      <c r="BO21" s="215"/>
      <c r="BP21" s="215"/>
      <c r="BQ21" s="220">
        <v>15</v>
      </c>
      <c r="BR21" s="221"/>
      <c r="BS21" s="1004"/>
      <c r="BT21" s="1005"/>
      <c r="BU21" s="1005"/>
      <c r="BV21" s="1005"/>
      <c r="BW21" s="1005"/>
      <c r="BX21" s="1005"/>
      <c r="BY21" s="1005"/>
      <c r="BZ21" s="1005"/>
      <c r="CA21" s="1005"/>
      <c r="CB21" s="1005"/>
      <c r="CC21" s="1005"/>
      <c r="CD21" s="1005"/>
      <c r="CE21" s="1005"/>
      <c r="CF21" s="1005"/>
      <c r="CG21" s="1026"/>
      <c r="CH21" s="1001"/>
      <c r="CI21" s="1002"/>
      <c r="CJ21" s="1002"/>
      <c r="CK21" s="1002"/>
      <c r="CL21" s="1003"/>
      <c r="CM21" s="1001"/>
      <c r="CN21" s="1002"/>
      <c r="CO21" s="1002"/>
      <c r="CP21" s="1002"/>
      <c r="CQ21" s="1003"/>
      <c r="CR21" s="1001"/>
      <c r="CS21" s="1002"/>
      <c r="CT21" s="1002"/>
      <c r="CU21" s="1002"/>
      <c r="CV21" s="1003"/>
      <c r="CW21" s="1001"/>
      <c r="CX21" s="1002"/>
      <c r="CY21" s="1002"/>
      <c r="CZ21" s="1002"/>
      <c r="DA21" s="1003"/>
      <c r="DB21" s="1001"/>
      <c r="DC21" s="1002"/>
      <c r="DD21" s="1002"/>
      <c r="DE21" s="1002"/>
      <c r="DF21" s="1003"/>
      <c r="DG21" s="1001"/>
      <c r="DH21" s="1002"/>
      <c r="DI21" s="1002"/>
      <c r="DJ21" s="1002"/>
      <c r="DK21" s="1003"/>
      <c r="DL21" s="1001"/>
      <c r="DM21" s="1002"/>
      <c r="DN21" s="1002"/>
      <c r="DO21" s="1002"/>
      <c r="DP21" s="1003"/>
      <c r="DQ21" s="1001"/>
      <c r="DR21" s="1002"/>
      <c r="DS21" s="1002"/>
      <c r="DT21" s="1002"/>
      <c r="DU21" s="1003"/>
      <c r="DV21" s="1004"/>
      <c r="DW21" s="1005"/>
      <c r="DX21" s="1005"/>
      <c r="DY21" s="1005"/>
      <c r="DZ21" s="1006"/>
      <c r="EA21" s="216"/>
    </row>
    <row r="22" spans="1:131" s="217" customFormat="1" ht="26.25" customHeight="1" x14ac:dyDescent="0.15">
      <c r="A22" s="220">
        <v>16</v>
      </c>
      <c r="B22" s="1042"/>
      <c r="C22" s="1043"/>
      <c r="D22" s="1043"/>
      <c r="E22" s="1043"/>
      <c r="F22" s="1043"/>
      <c r="G22" s="1043"/>
      <c r="H22" s="1043"/>
      <c r="I22" s="1043"/>
      <c r="J22" s="1043"/>
      <c r="K22" s="1043"/>
      <c r="L22" s="1043"/>
      <c r="M22" s="1043"/>
      <c r="N22" s="1043"/>
      <c r="O22" s="1043"/>
      <c r="P22" s="1044"/>
      <c r="Q22" s="1085"/>
      <c r="R22" s="1086"/>
      <c r="S22" s="1086"/>
      <c r="T22" s="1086"/>
      <c r="U22" s="1086"/>
      <c r="V22" s="1086"/>
      <c r="W22" s="1086"/>
      <c r="X22" s="1086"/>
      <c r="Y22" s="1086"/>
      <c r="Z22" s="1086"/>
      <c r="AA22" s="1086"/>
      <c r="AB22" s="1086"/>
      <c r="AC22" s="1086"/>
      <c r="AD22" s="1086"/>
      <c r="AE22" s="1087"/>
      <c r="AF22" s="1047"/>
      <c r="AG22" s="1048"/>
      <c r="AH22" s="1048"/>
      <c r="AI22" s="1048"/>
      <c r="AJ22" s="1049"/>
      <c r="AK22" s="1088"/>
      <c r="AL22" s="1089"/>
      <c r="AM22" s="1089"/>
      <c r="AN22" s="1089"/>
      <c r="AO22" s="1089"/>
      <c r="AP22" s="1089"/>
      <c r="AQ22" s="1089"/>
      <c r="AR22" s="1089"/>
      <c r="AS22" s="1089"/>
      <c r="AT22" s="1089"/>
      <c r="AU22" s="1090"/>
      <c r="AV22" s="1090"/>
      <c r="AW22" s="1090"/>
      <c r="AX22" s="1090"/>
      <c r="AY22" s="1091"/>
      <c r="AZ22" s="1040" t="s">
        <v>375</v>
      </c>
      <c r="BA22" s="1040"/>
      <c r="BB22" s="1040"/>
      <c r="BC22" s="1040"/>
      <c r="BD22" s="1041"/>
      <c r="BE22" s="215"/>
      <c r="BF22" s="215"/>
      <c r="BG22" s="215"/>
      <c r="BH22" s="215"/>
      <c r="BI22" s="215"/>
      <c r="BJ22" s="215"/>
      <c r="BK22" s="215"/>
      <c r="BL22" s="215"/>
      <c r="BM22" s="215"/>
      <c r="BN22" s="215"/>
      <c r="BO22" s="215"/>
      <c r="BP22" s="215"/>
      <c r="BQ22" s="220">
        <v>16</v>
      </c>
      <c r="BR22" s="221"/>
      <c r="BS22" s="1004"/>
      <c r="BT22" s="1005"/>
      <c r="BU22" s="1005"/>
      <c r="BV22" s="1005"/>
      <c r="BW22" s="1005"/>
      <c r="BX22" s="1005"/>
      <c r="BY22" s="1005"/>
      <c r="BZ22" s="1005"/>
      <c r="CA22" s="1005"/>
      <c r="CB22" s="1005"/>
      <c r="CC22" s="1005"/>
      <c r="CD22" s="1005"/>
      <c r="CE22" s="1005"/>
      <c r="CF22" s="1005"/>
      <c r="CG22" s="1026"/>
      <c r="CH22" s="1001"/>
      <c r="CI22" s="1002"/>
      <c r="CJ22" s="1002"/>
      <c r="CK22" s="1002"/>
      <c r="CL22" s="1003"/>
      <c r="CM22" s="1001"/>
      <c r="CN22" s="1002"/>
      <c r="CO22" s="1002"/>
      <c r="CP22" s="1002"/>
      <c r="CQ22" s="1003"/>
      <c r="CR22" s="1001"/>
      <c r="CS22" s="1002"/>
      <c r="CT22" s="1002"/>
      <c r="CU22" s="1002"/>
      <c r="CV22" s="1003"/>
      <c r="CW22" s="1001"/>
      <c r="CX22" s="1002"/>
      <c r="CY22" s="1002"/>
      <c r="CZ22" s="1002"/>
      <c r="DA22" s="1003"/>
      <c r="DB22" s="1001"/>
      <c r="DC22" s="1002"/>
      <c r="DD22" s="1002"/>
      <c r="DE22" s="1002"/>
      <c r="DF22" s="1003"/>
      <c r="DG22" s="1001"/>
      <c r="DH22" s="1002"/>
      <c r="DI22" s="1002"/>
      <c r="DJ22" s="1002"/>
      <c r="DK22" s="1003"/>
      <c r="DL22" s="1001"/>
      <c r="DM22" s="1002"/>
      <c r="DN22" s="1002"/>
      <c r="DO22" s="1002"/>
      <c r="DP22" s="1003"/>
      <c r="DQ22" s="1001"/>
      <c r="DR22" s="1002"/>
      <c r="DS22" s="1002"/>
      <c r="DT22" s="1002"/>
      <c r="DU22" s="1003"/>
      <c r="DV22" s="1004"/>
      <c r="DW22" s="1005"/>
      <c r="DX22" s="1005"/>
      <c r="DY22" s="1005"/>
      <c r="DZ22" s="1006"/>
      <c r="EA22" s="216"/>
    </row>
    <row r="23" spans="1:131" s="217" customFormat="1" ht="26.25" customHeight="1" thickBot="1" x14ac:dyDescent="0.2">
      <c r="A23" s="222" t="s">
        <v>376</v>
      </c>
      <c r="B23" s="961" t="s">
        <v>377</v>
      </c>
      <c r="C23" s="962"/>
      <c r="D23" s="962"/>
      <c r="E23" s="962"/>
      <c r="F23" s="962"/>
      <c r="G23" s="962"/>
      <c r="H23" s="962"/>
      <c r="I23" s="962"/>
      <c r="J23" s="962"/>
      <c r="K23" s="962"/>
      <c r="L23" s="962"/>
      <c r="M23" s="962"/>
      <c r="N23" s="962"/>
      <c r="O23" s="962"/>
      <c r="P23" s="963"/>
      <c r="Q23" s="1079">
        <v>13835</v>
      </c>
      <c r="R23" s="1073"/>
      <c r="S23" s="1073"/>
      <c r="T23" s="1073"/>
      <c r="U23" s="1073"/>
      <c r="V23" s="1073">
        <v>13018</v>
      </c>
      <c r="W23" s="1073"/>
      <c r="X23" s="1073"/>
      <c r="Y23" s="1073"/>
      <c r="Z23" s="1073"/>
      <c r="AA23" s="1073">
        <v>917</v>
      </c>
      <c r="AB23" s="1073"/>
      <c r="AC23" s="1073"/>
      <c r="AD23" s="1073"/>
      <c r="AE23" s="1080"/>
      <c r="AF23" s="1081">
        <v>704</v>
      </c>
      <c r="AG23" s="1073"/>
      <c r="AH23" s="1073"/>
      <c r="AI23" s="1073"/>
      <c r="AJ23" s="1082"/>
      <c r="AK23" s="1083"/>
      <c r="AL23" s="1084"/>
      <c r="AM23" s="1084"/>
      <c r="AN23" s="1084"/>
      <c r="AO23" s="1084"/>
      <c r="AP23" s="1073">
        <v>13843</v>
      </c>
      <c r="AQ23" s="1073"/>
      <c r="AR23" s="1073"/>
      <c r="AS23" s="1073"/>
      <c r="AT23" s="1073"/>
      <c r="AU23" s="1074"/>
      <c r="AV23" s="1074"/>
      <c r="AW23" s="1074"/>
      <c r="AX23" s="1074"/>
      <c r="AY23" s="1075"/>
      <c r="AZ23" s="1076" t="s">
        <v>122</v>
      </c>
      <c r="BA23" s="1077"/>
      <c r="BB23" s="1077"/>
      <c r="BC23" s="1077"/>
      <c r="BD23" s="1078"/>
      <c r="BE23" s="215"/>
      <c r="BF23" s="215"/>
      <c r="BG23" s="215"/>
      <c r="BH23" s="215"/>
      <c r="BI23" s="215"/>
      <c r="BJ23" s="215"/>
      <c r="BK23" s="215"/>
      <c r="BL23" s="215"/>
      <c r="BM23" s="215"/>
      <c r="BN23" s="215"/>
      <c r="BO23" s="215"/>
      <c r="BP23" s="215"/>
      <c r="BQ23" s="220">
        <v>17</v>
      </c>
      <c r="BR23" s="221"/>
      <c r="BS23" s="1004"/>
      <c r="BT23" s="1005"/>
      <c r="BU23" s="1005"/>
      <c r="BV23" s="1005"/>
      <c r="BW23" s="1005"/>
      <c r="BX23" s="1005"/>
      <c r="BY23" s="1005"/>
      <c r="BZ23" s="1005"/>
      <c r="CA23" s="1005"/>
      <c r="CB23" s="1005"/>
      <c r="CC23" s="1005"/>
      <c r="CD23" s="1005"/>
      <c r="CE23" s="1005"/>
      <c r="CF23" s="1005"/>
      <c r="CG23" s="1026"/>
      <c r="CH23" s="1001"/>
      <c r="CI23" s="1002"/>
      <c r="CJ23" s="1002"/>
      <c r="CK23" s="1002"/>
      <c r="CL23" s="1003"/>
      <c r="CM23" s="1001"/>
      <c r="CN23" s="1002"/>
      <c r="CO23" s="1002"/>
      <c r="CP23" s="1002"/>
      <c r="CQ23" s="1003"/>
      <c r="CR23" s="1001"/>
      <c r="CS23" s="1002"/>
      <c r="CT23" s="1002"/>
      <c r="CU23" s="1002"/>
      <c r="CV23" s="1003"/>
      <c r="CW23" s="1001"/>
      <c r="CX23" s="1002"/>
      <c r="CY23" s="1002"/>
      <c r="CZ23" s="1002"/>
      <c r="DA23" s="1003"/>
      <c r="DB23" s="1001"/>
      <c r="DC23" s="1002"/>
      <c r="DD23" s="1002"/>
      <c r="DE23" s="1002"/>
      <c r="DF23" s="1003"/>
      <c r="DG23" s="1001"/>
      <c r="DH23" s="1002"/>
      <c r="DI23" s="1002"/>
      <c r="DJ23" s="1002"/>
      <c r="DK23" s="1003"/>
      <c r="DL23" s="1001"/>
      <c r="DM23" s="1002"/>
      <c r="DN23" s="1002"/>
      <c r="DO23" s="1002"/>
      <c r="DP23" s="1003"/>
      <c r="DQ23" s="1001"/>
      <c r="DR23" s="1002"/>
      <c r="DS23" s="1002"/>
      <c r="DT23" s="1002"/>
      <c r="DU23" s="1003"/>
      <c r="DV23" s="1004"/>
      <c r="DW23" s="1005"/>
      <c r="DX23" s="1005"/>
      <c r="DY23" s="1005"/>
      <c r="DZ23" s="1006"/>
      <c r="EA23" s="216"/>
    </row>
    <row r="24" spans="1:131" s="217" customFormat="1" ht="26.25" customHeight="1" x14ac:dyDescent="0.15">
      <c r="A24" s="1072" t="s">
        <v>378</v>
      </c>
      <c r="B24" s="1072"/>
      <c r="C24" s="1072"/>
      <c r="D24" s="1072"/>
      <c r="E24" s="1072"/>
      <c r="F24" s="1072"/>
      <c r="G24" s="1072"/>
      <c r="H24" s="1072"/>
      <c r="I24" s="1072"/>
      <c r="J24" s="1072"/>
      <c r="K24" s="1072"/>
      <c r="L24" s="1072"/>
      <c r="M24" s="1072"/>
      <c r="N24" s="1072"/>
      <c r="O24" s="1072"/>
      <c r="P24" s="1072"/>
      <c r="Q24" s="1072"/>
      <c r="R24" s="1072"/>
      <c r="S24" s="1072"/>
      <c r="T24" s="1072"/>
      <c r="U24" s="1072"/>
      <c r="V24" s="1072"/>
      <c r="W24" s="1072"/>
      <c r="X24" s="1072"/>
      <c r="Y24" s="1072"/>
      <c r="Z24" s="1072"/>
      <c r="AA24" s="1072"/>
      <c r="AB24" s="1072"/>
      <c r="AC24" s="1072"/>
      <c r="AD24" s="1072"/>
      <c r="AE24" s="1072"/>
      <c r="AF24" s="1072"/>
      <c r="AG24" s="1072"/>
      <c r="AH24" s="1072"/>
      <c r="AI24" s="1072"/>
      <c r="AJ24" s="1072"/>
      <c r="AK24" s="1072"/>
      <c r="AL24" s="1072"/>
      <c r="AM24" s="1072"/>
      <c r="AN24" s="1072"/>
      <c r="AO24" s="1072"/>
      <c r="AP24" s="1072"/>
      <c r="AQ24" s="1072"/>
      <c r="AR24" s="1072"/>
      <c r="AS24" s="1072"/>
      <c r="AT24" s="1072"/>
      <c r="AU24" s="1072"/>
      <c r="AV24" s="1072"/>
      <c r="AW24" s="1072"/>
      <c r="AX24" s="1072"/>
      <c r="AY24" s="1072"/>
      <c r="AZ24" s="214"/>
      <c r="BA24" s="214"/>
      <c r="BB24" s="214"/>
      <c r="BC24" s="214"/>
      <c r="BD24" s="214"/>
      <c r="BE24" s="215"/>
      <c r="BF24" s="215"/>
      <c r="BG24" s="215"/>
      <c r="BH24" s="215"/>
      <c r="BI24" s="215"/>
      <c r="BJ24" s="215"/>
      <c r="BK24" s="215"/>
      <c r="BL24" s="215"/>
      <c r="BM24" s="215"/>
      <c r="BN24" s="215"/>
      <c r="BO24" s="215"/>
      <c r="BP24" s="215"/>
      <c r="BQ24" s="220">
        <v>18</v>
      </c>
      <c r="BR24" s="221"/>
      <c r="BS24" s="1004"/>
      <c r="BT24" s="1005"/>
      <c r="BU24" s="1005"/>
      <c r="BV24" s="1005"/>
      <c r="BW24" s="1005"/>
      <c r="BX24" s="1005"/>
      <c r="BY24" s="1005"/>
      <c r="BZ24" s="1005"/>
      <c r="CA24" s="1005"/>
      <c r="CB24" s="1005"/>
      <c r="CC24" s="1005"/>
      <c r="CD24" s="1005"/>
      <c r="CE24" s="1005"/>
      <c r="CF24" s="1005"/>
      <c r="CG24" s="1026"/>
      <c r="CH24" s="1001"/>
      <c r="CI24" s="1002"/>
      <c r="CJ24" s="1002"/>
      <c r="CK24" s="1002"/>
      <c r="CL24" s="1003"/>
      <c r="CM24" s="1001"/>
      <c r="CN24" s="1002"/>
      <c r="CO24" s="1002"/>
      <c r="CP24" s="1002"/>
      <c r="CQ24" s="1003"/>
      <c r="CR24" s="1001"/>
      <c r="CS24" s="1002"/>
      <c r="CT24" s="1002"/>
      <c r="CU24" s="1002"/>
      <c r="CV24" s="1003"/>
      <c r="CW24" s="1001"/>
      <c r="CX24" s="1002"/>
      <c r="CY24" s="1002"/>
      <c r="CZ24" s="1002"/>
      <c r="DA24" s="1003"/>
      <c r="DB24" s="1001"/>
      <c r="DC24" s="1002"/>
      <c r="DD24" s="1002"/>
      <c r="DE24" s="1002"/>
      <c r="DF24" s="1003"/>
      <c r="DG24" s="1001"/>
      <c r="DH24" s="1002"/>
      <c r="DI24" s="1002"/>
      <c r="DJ24" s="1002"/>
      <c r="DK24" s="1003"/>
      <c r="DL24" s="1001"/>
      <c r="DM24" s="1002"/>
      <c r="DN24" s="1002"/>
      <c r="DO24" s="1002"/>
      <c r="DP24" s="1003"/>
      <c r="DQ24" s="1001"/>
      <c r="DR24" s="1002"/>
      <c r="DS24" s="1002"/>
      <c r="DT24" s="1002"/>
      <c r="DU24" s="1003"/>
      <c r="DV24" s="1004"/>
      <c r="DW24" s="1005"/>
      <c r="DX24" s="1005"/>
      <c r="DY24" s="1005"/>
      <c r="DZ24" s="1006"/>
      <c r="EA24" s="216"/>
    </row>
    <row r="25" spans="1:131" ht="26.25" customHeight="1" thickBot="1" x14ac:dyDescent="0.2">
      <c r="A25" s="1071" t="s">
        <v>379</v>
      </c>
      <c r="B25" s="1071"/>
      <c r="C25" s="1071"/>
      <c r="D25" s="1071"/>
      <c r="E25" s="1071"/>
      <c r="F25" s="1071"/>
      <c r="G25" s="1071"/>
      <c r="H25" s="1071"/>
      <c r="I25" s="1071"/>
      <c r="J25" s="1071"/>
      <c r="K25" s="1071"/>
      <c r="L25" s="1071"/>
      <c r="M25" s="1071"/>
      <c r="N25" s="1071"/>
      <c r="O25" s="1071"/>
      <c r="P25" s="1071"/>
      <c r="Q25" s="1071"/>
      <c r="R25" s="1071"/>
      <c r="S25" s="1071"/>
      <c r="T25" s="1071"/>
      <c r="U25" s="1071"/>
      <c r="V25" s="1071"/>
      <c r="W25" s="1071"/>
      <c r="X25" s="1071"/>
      <c r="Y25" s="1071"/>
      <c r="Z25" s="1071"/>
      <c r="AA25" s="1071"/>
      <c r="AB25" s="1071"/>
      <c r="AC25" s="1071"/>
      <c r="AD25" s="1071"/>
      <c r="AE25" s="1071"/>
      <c r="AF25" s="1071"/>
      <c r="AG25" s="1071"/>
      <c r="AH25" s="1071"/>
      <c r="AI25" s="1071"/>
      <c r="AJ25" s="1071"/>
      <c r="AK25" s="1071"/>
      <c r="AL25" s="1071"/>
      <c r="AM25" s="1071"/>
      <c r="AN25" s="1071"/>
      <c r="AO25" s="1071"/>
      <c r="AP25" s="1071"/>
      <c r="AQ25" s="1071"/>
      <c r="AR25" s="1071"/>
      <c r="AS25" s="1071"/>
      <c r="AT25" s="1071"/>
      <c r="AU25" s="1071"/>
      <c r="AV25" s="1071"/>
      <c r="AW25" s="1071"/>
      <c r="AX25" s="1071"/>
      <c r="AY25" s="1071"/>
      <c r="AZ25" s="1071"/>
      <c r="BA25" s="1071"/>
      <c r="BB25" s="1071"/>
      <c r="BC25" s="1071"/>
      <c r="BD25" s="1071"/>
      <c r="BE25" s="1071"/>
      <c r="BF25" s="1071"/>
      <c r="BG25" s="1071"/>
      <c r="BH25" s="1071"/>
      <c r="BI25" s="1071"/>
      <c r="BJ25" s="214"/>
      <c r="BK25" s="214"/>
      <c r="BL25" s="214"/>
      <c r="BM25" s="214"/>
      <c r="BN25" s="214"/>
      <c r="BO25" s="223"/>
      <c r="BP25" s="223"/>
      <c r="BQ25" s="220">
        <v>19</v>
      </c>
      <c r="BR25" s="221"/>
      <c r="BS25" s="1004"/>
      <c r="BT25" s="1005"/>
      <c r="BU25" s="1005"/>
      <c r="BV25" s="1005"/>
      <c r="BW25" s="1005"/>
      <c r="BX25" s="1005"/>
      <c r="BY25" s="1005"/>
      <c r="BZ25" s="1005"/>
      <c r="CA25" s="1005"/>
      <c r="CB25" s="1005"/>
      <c r="CC25" s="1005"/>
      <c r="CD25" s="1005"/>
      <c r="CE25" s="1005"/>
      <c r="CF25" s="1005"/>
      <c r="CG25" s="1026"/>
      <c r="CH25" s="1001"/>
      <c r="CI25" s="1002"/>
      <c r="CJ25" s="1002"/>
      <c r="CK25" s="1002"/>
      <c r="CL25" s="1003"/>
      <c r="CM25" s="1001"/>
      <c r="CN25" s="1002"/>
      <c r="CO25" s="1002"/>
      <c r="CP25" s="1002"/>
      <c r="CQ25" s="1003"/>
      <c r="CR25" s="1001"/>
      <c r="CS25" s="1002"/>
      <c r="CT25" s="1002"/>
      <c r="CU25" s="1002"/>
      <c r="CV25" s="1003"/>
      <c r="CW25" s="1001"/>
      <c r="CX25" s="1002"/>
      <c r="CY25" s="1002"/>
      <c r="CZ25" s="1002"/>
      <c r="DA25" s="1003"/>
      <c r="DB25" s="1001"/>
      <c r="DC25" s="1002"/>
      <c r="DD25" s="1002"/>
      <c r="DE25" s="1002"/>
      <c r="DF25" s="1003"/>
      <c r="DG25" s="1001"/>
      <c r="DH25" s="1002"/>
      <c r="DI25" s="1002"/>
      <c r="DJ25" s="1002"/>
      <c r="DK25" s="1003"/>
      <c r="DL25" s="1001"/>
      <c r="DM25" s="1002"/>
      <c r="DN25" s="1002"/>
      <c r="DO25" s="1002"/>
      <c r="DP25" s="1003"/>
      <c r="DQ25" s="1001"/>
      <c r="DR25" s="1002"/>
      <c r="DS25" s="1002"/>
      <c r="DT25" s="1002"/>
      <c r="DU25" s="1003"/>
      <c r="DV25" s="1004"/>
      <c r="DW25" s="1005"/>
      <c r="DX25" s="1005"/>
      <c r="DY25" s="1005"/>
      <c r="DZ25" s="1006"/>
      <c r="EA25" s="212"/>
    </row>
    <row r="26" spans="1:131" ht="26.25" customHeight="1" x14ac:dyDescent="0.15">
      <c r="A26" s="1007" t="s">
        <v>357</v>
      </c>
      <c r="B26" s="1008"/>
      <c r="C26" s="1008"/>
      <c r="D26" s="1008"/>
      <c r="E26" s="1008"/>
      <c r="F26" s="1008"/>
      <c r="G26" s="1008"/>
      <c r="H26" s="1008"/>
      <c r="I26" s="1008"/>
      <c r="J26" s="1008"/>
      <c r="K26" s="1008"/>
      <c r="L26" s="1008"/>
      <c r="M26" s="1008"/>
      <c r="N26" s="1008"/>
      <c r="O26" s="1008"/>
      <c r="P26" s="1009"/>
      <c r="Q26" s="1013" t="s">
        <v>380</v>
      </c>
      <c r="R26" s="1014"/>
      <c r="S26" s="1014"/>
      <c r="T26" s="1014"/>
      <c r="U26" s="1015"/>
      <c r="V26" s="1013" t="s">
        <v>381</v>
      </c>
      <c r="W26" s="1014"/>
      <c r="X26" s="1014"/>
      <c r="Y26" s="1014"/>
      <c r="Z26" s="1015"/>
      <c r="AA26" s="1013" t="s">
        <v>382</v>
      </c>
      <c r="AB26" s="1014"/>
      <c r="AC26" s="1014"/>
      <c r="AD26" s="1014"/>
      <c r="AE26" s="1014"/>
      <c r="AF26" s="1067" t="s">
        <v>383</v>
      </c>
      <c r="AG26" s="1020"/>
      <c r="AH26" s="1020"/>
      <c r="AI26" s="1020"/>
      <c r="AJ26" s="1068"/>
      <c r="AK26" s="1014" t="s">
        <v>384</v>
      </c>
      <c r="AL26" s="1014"/>
      <c r="AM26" s="1014"/>
      <c r="AN26" s="1014"/>
      <c r="AO26" s="1015"/>
      <c r="AP26" s="1013" t="s">
        <v>385</v>
      </c>
      <c r="AQ26" s="1014"/>
      <c r="AR26" s="1014"/>
      <c r="AS26" s="1014"/>
      <c r="AT26" s="1015"/>
      <c r="AU26" s="1013" t="s">
        <v>386</v>
      </c>
      <c r="AV26" s="1014"/>
      <c r="AW26" s="1014"/>
      <c r="AX26" s="1014"/>
      <c r="AY26" s="1015"/>
      <c r="AZ26" s="1013" t="s">
        <v>387</v>
      </c>
      <c r="BA26" s="1014"/>
      <c r="BB26" s="1014"/>
      <c r="BC26" s="1014"/>
      <c r="BD26" s="1015"/>
      <c r="BE26" s="1013" t="s">
        <v>364</v>
      </c>
      <c r="BF26" s="1014"/>
      <c r="BG26" s="1014"/>
      <c r="BH26" s="1014"/>
      <c r="BI26" s="1027"/>
      <c r="BJ26" s="214"/>
      <c r="BK26" s="214"/>
      <c r="BL26" s="214"/>
      <c r="BM26" s="214"/>
      <c r="BN26" s="214"/>
      <c r="BO26" s="223"/>
      <c r="BP26" s="223"/>
      <c r="BQ26" s="220">
        <v>20</v>
      </c>
      <c r="BR26" s="221"/>
      <c r="BS26" s="1004"/>
      <c r="BT26" s="1005"/>
      <c r="BU26" s="1005"/>
      <c r="BV26" s="1005"/>
      <c r="BW26" s="1005"/>
      <c r="BX26" s="1005"/>
      <c r="BY26" s="1005"/>
      <c r="BZ26" s="1005"/>
      <c r="CA26" s="1005"/>
      <c r="CB26" s="1005"/>
      <c r="CC26" s="1005"/>
      <c r="CD26" s="1005"/>
      <c r="CE26" s="1005"/>
      <c r="CF26" s="1005"/>
      <c r="CG26" s="1026"/>
      <c r="CH26" s="1001"/>
      <c r="CI26" s="1002"/>
      <c r="CJ26" s="1002"/>
      <c r="CK26" s="1002"/>
      <c r="CL26" s="1003"/>
      <c r="CM26" s="1001"/>
      <c r="CN26" s="1002"/>
      <c r="CO26" s="1002"/>
      <c r="CP26" s="1002"/>
      <c r="CQ26" s="1003"/>
      <c r="CR26" s="1001"/>
      <c r="CS26" s="1002"/>
      <c r="CT26" s="1002"/>
      <c r="CU26" s="1002"/>
      <c r="CV26" s="1003"/>
      <c r="CW26" s="1001"/>
      <c r="CX26" s="1002"/>
      <c r="CY26" s="1002"/>
      <c r="CZ26" s="1002"/>
      <c r="DA26" s="1003"/>
      <c r="DB26" s="1001"/>
      <c r="DC26" s="1002"/>
      <c r="DD26" s="1002"/>
      <c r="DE26" s="1002"/>
      <c r="DF26" s="1003"/>
      <c r="DG26" s="1001"/>
      <c r="DH26" s="1002"/>
      <c r="DI26" s="1002"/>
      <c r="DJ26" s="1002"/>
      <c r="DK26" s="1003"/>
      <c r="DL26" s="1001"/>
      <c r="DM26" s="1002"/>
      <c r="DN26" s="1002"/>
      <c r="DO26" s="1002"/>
      <c r="DP26" s="1003"/>
      <c r="DQ26" s="1001"/>
      <c r="DR26" s="1002"/>
      <c r="DS26" s="1002"/>
      <c r="DT26" s="1002"/>
      <c r="DU26" s="1003"/>
      <c r="DV26" s="1004"/>
      <c r="DW26" s="1005"/>
      <c r="DX26" s="1005"/>
      <c r="DY26" s="1005"/>
      <c r="DZ26" s="1006"/>
      <c r="EA26" s="212"/>
    </row>
    <row r="27" spans="1:131" ht="26.25" customHeight="1" thickBot="1" x14ac:dyDescent="0.2">
      <c r="A27" s="1010"/>
      <c r="B27" s="1011"/>
      <c r="C27" s="1011"/>
      <c r="D27" s="1011"/>
      <c r="E27" s="1011"/>
      <c r="F27" s="1011"/>
      <c r="G27" s="1011"/>
      <c r="H27" s="1011"/>
      <c r="I27" s="1011"/>
      <c r="J27" s="1011"/>
      <c r="K27" s="1011"/>
      <c r="L27" s="1011"/>
      <c r="M27" s="1011"/>
      <c r="N27" s="1011"/>
      <c r="O27" s="1011"/>
      <c r="P27" s="1012"/>
      <c r="Q27" s="1016"/>
      <c r="R27" s="1017"/>
      <c r="S27" s="1017"/>
      <c r="T27" s="1017"/>
      <c r="U27" s="1018"/>
      <c r="V27" s="1016"/>
      <c r="W27" s="1017"/>
      <c r="X27" s="1017"/>
      <c r="Y27" s="1017"/>
      <c r="Z27" s="1018"/>
      <c r="AA27" s="1016"/>
      <c r="AB27" s="1017"/>
      <c r="AC27" s="1017"/>
      <c r="AD27" s="1017"/>
      <c r="AE27" s="1017"/>
      <c r="AF27" s="1069"/>
      <c r="AG27" s="1023"/>
      <c r="AH27" s="1023"/>
      <c r="AI27" s="1023"/>
      <c r="AJ27" s="1070"/>
      <c r="AK27" s="1017"/>
      <c r="AL27" s="1017"/>
      <c r="AM27" s="1017"/>
      <c r="AN27" s="1017"/>
      <c r="AO27" s="1018"/>
      <c r="AP27" s="1016"/>
      <c r="AQ27" s="1017"/>
      <c r="AR27" s="1017"/>
      <c r="AS27" s="1017"/>
      <c r="AT27" s="1018"/>
      <c r="AU27" s="1016"/>
      <c r="AV27" s="1017"/>
      <c r="AW27" s="1017"/>
      <c r="AX27" s="1017"/>
      <c r="AY27" s="1018"/>
      <c r="AZ27" s="1016"/>
      <c r="BA27" s="1017"/>
      <c r="BB27" s="1017"/>
      <c r="BC27" s="1017"/>
      <c r="BD27" s="1018"/>
      <c r="BE27" s="1016"/>
      <c r="BF27" s="1017"/>
      <c r="BG27" s="1017"/>
      <c r="BH27" s="1017"/>
      <c r="BI27" s="1028"/>
      <c r="BJ27" s="214"/>
      <c r="BK27" s="214"/>
      <c r="BL27" s="214"/>
      <c r="BM27" s="214"/>
      <c r="BN27" s="214"/>
      <c r="BO27" s="223"/>
      <c r="BP27" s="223"/>
      <c r="BQ27" s="220">
        <v>21</v>
      </c>
      <c r="BR27" s="221"/>
      <c r="BS27" s="1004"/>
      <c r="BT27" s="1005"/>
      <c r="BU27" s="1005"/>
      <c r="BV27" s="1005"/>
      <c r="BW27" s="1005"/>
      <c r="BX27" s="1005"/>
      <c r="BY27" s="1005"/>
      <c r="BZ27" s="1005"/>
      <c r="CA27" s="1005"/>
      <c r="CB27" s="1005"/>
      <c r="CC27" s="1005"/>
      <c r="CD27" s="1005"/>
      <c r="CE27" s="1005"/>
      <c r="CF27" s="1005"/>
      <c r="CG27" s="1026"/>
      <c r="CH27" s="1001"/>
      <c r="CI27" s="1002"/>
      <c r="CJ27" s="1002"/>
      <c r="CK27" s="1002"/>
      <c r="CL27" s="1003"/>
      <c r="CM27" s="1001"/>
      <c r="CN27" s="1002"/>
      <c r="CO27" s="1002"/>
      <c r="CP27" s="1002"/>
      <c r="CQ27" s="1003"/>
      <c r="CR27" s="1001"/>
      <c r="CS27" s="1002"/>
      <c r="CT27" s="1002"/>
      <c r="CU27" s="1002"/>
      <c r="CV27" s="1003"/>
      <c r="CW27" s="1001"/>
      <c r="CX27" s="1002"/>
      <c r="CY27" s="1002"/>
      <c r="CZ27" s="1002"/>
      <c r="DA27" s="1003"/>
      <c r="DB27" s="1001"/>
      <c r="DC27" s="1002"/>
      <c r="DD27" s="1002"/>
      <c r="DE27" s="1002"/>
      <c r="DF27" s="1003"/>
      <c r="DG27" s="1001"/>
      <c r="DH27" s="1002"/>
      <c r="DI27" s="1002"/>
      <c r="DJ27" s="1002"/>
      <c r="DK27" s="1003"/>
      <c r="DL27" s="1001"/>
      <c r="DM27" s="1002"/>
      <c r="DN27" s="1002"/>
      <c r="DO27" s="1002"/>
      <c r="DP27" s="1003"/>
      <c r="DQ27" s="1001"/>
      <c r="DR27" s="1002"/>
      <c r="DS27" s="1002"/>
      <c r="DT27" s="1002"/>
      <c r="DU27" s="1003"/>
      <c r="DV27" s="1004"/>
      <c r="DW27" s="1005"/>
      <c r="DX27" s="1005"/>
      <c r="DY27" s="1005"/>
      <c r="DZ27" s="1006"/>
      <c r="EA27" s="212"/>
    </row>
    <row r="28" spans="1:131" ht="26.25" customHeight="1" thickTop="1" x14ac:dyDescent="0.15">
      <c r="A28" s="224">
        <v>1</v>
      </c>
      <c r="B28" s="1059" t="s">
        <v>388</v>
      </c>
      <c r="C28" s="1060"/>
      <c r="D28" s="1060"/>
      <c r="E28" s="1060"/>
      <c r="F28" s="1060"/>
      <c r="G28" s="1060"/>
      <c r="H28" s="1060"/>
      <c r="I28" s="1060"/>
      <c r="J28" s="1060"/>
      <c r="K28" s="1060"/>
      <c r="L28" s="1060"/>
      <c r="M28" s="1060"/>
      <c r="N28" s="1060"/>
      <c r="O28" s="1060"/>
      <c r="P28" s="1061"/>
      <c r="Q28" s="1062">
        <v>2161</v>
      </c>
      <c r="R28" s="1063"/>
      <c r="S28" s="1063"/>
      <c r="T28" s="1063"/>
      <c r="U28" s="1063"/>
      <c r="V28" s="1063">
        <v>2095</v>
      </c>
      <c r="W28" s="1063"/>
      <c r="X28" s="1063"/>
      <c r="Y28" s="1063"/>
      <c r="Z28" s="1063"/>
      <c r="AA28" s="1063">
        <f>Q28-V28</f>
        <v>66</v>
      </c>
      <c r="AB28" s="1063"/>
      <c r="AC28" s="1063"/>
      <c r="AD28" s="1063"/>
      <c r="AE28" s="1064"/>
      <c r="AF28" s="1065">
        <v>66</v>
      </c>
      <c r="AG28" s="1063"/>
      <c r="AH28" s="1063"/>
      <c r="AI28" s="1063"/>
      <c r="AJ28" s="1066"/>
      <c r="AK28" s="1054">
        <v>130</v>
      </c>
      <c r="AL28" s="1055"/>
      <c r="AM28" s="1055"/>
      <c r="AN28" s="1055"/>
      <c r="AO28" s="1055"/>
      <c r="AP28" s="1055" t="s">
        <v>547</v>
      </c>
      <c r="AQ28" s="1055"/>
      <c r="AR28" s="1055"/>
      <c r="AS28" s="1055"/>
      <c r="AT28" s="1055"/>
      <c r="AU28" s="1055" t="s">
        <v>547</v>
      </c>
      <c r="AV28" s="1055"/>
      <c r="AW28" s="1055"/>
      <c r="AX28" s="1055"/>
      <c r="AY28" s="1055"/>
      <c r="AZ28" s="1056" t="s">
        <v>547</v>
      </c>
      <c r="BA28" s="1056"/>
      <c r="BB28" s="1056"/>
      <c r="BC28" s="1056"/>
      <c r="BD28" s="1056"/>
      <c r="BE28" s="1057"/>
      <c r="BF28" s="1057"/>
      <c r="BG28" s="1057"/>
      <c r="BH28" s="1057"/>
      <c r="BI28" s="1058"/>
      <c r="BJ28" s="214"/>
      <c r="BK28" s="214"/>
      <c r="BL28" s="214"/>
      <c r="BM28" s="214"/>
      <c r="BN28" s="214"/>
      <c r="BO28" s="223"/>
      <c r="BP28" s="223"/>
      <c r="BQ28" s="220">
        <v>22</v>
      </c>
      <c r="BR28" s="221"/>
      <c r="BS28" s="1004"/>
      <c r="BT28" s="1005"/>
      <c r="BU28" s="1005"/>
      <c r="BV28" s="1005"/>
      <c r="BW28" s="1005"/>
      <c r="BX28" s="1005"/>
      <c r="BY28" s="1005"/>
      <c r="BZ28" s="1005"/>
      <c r="CA28" s="1005"/>
      <c r="CB28" s="1005"/>
      <c r="CC28" s="1005"/>
      <c r="CD28" s="1005"/>
      <c r="CE28" s="1005"/>
      <c r="CF28" s="1005"/>
      <c r="CG28" s="1026"/>
      <c r="CH28" s="1001"/>
      <c r="CI28" s="1002"/>
      <c r="CJ28" s="1002"/>
      <c r="CK28" s="1002"/>
      <c r="CL28" s="1003"/>
      <c r="CM28" s="1001"/>
      <c r="CN28" s="1002"/>
      <c r="CO28" s="1002"/>
      <c r="CP28" s="1002"/>
      <c r="CQ28" s="1003"/>
      <c r="CR28" s="1001"/>
      <c r="CS28" s="1002"/>
      <c r="CT28" s="1002"/>
      <c r="CU28" s="1002"/>
      <c r="CV28" s="1003"/>
      <c r="CW28" s="1001"/>
      <c r="CX28" s="1002"/>
      <c r="CY28" s="1002"/>
      <c r="CZ28" s="1002"/>
      <c r="DA28" s="1003"/>
      <c r="DB28" s="1001"/>
      <c r="DC28" s="1002"/>
      <c r="DD28" s="1002"/>
      <c r="DE28" s="1002"/>
      <c r="DF28" s="1003"/>
      <c r="DG28" s="1001"/>
      <c r="DH28" s="1002"/>
      <c r="DI28" s="1002"/>
      <c r="DJ28" s="1002"/>
      <c r="DK28" s="1003"/>
      <c r="DL28" s="1001"/>
      <c r="DM28" s="1002"/>
      <c r="DN28" s="1002"/>
      <c r="DO28" s="1002"/>
      <c r="DP28" s="1003"/>
      <c r="DQ28" s="1001"/>
      <c r="DR28" s="1002"/>
      <c r="DS28" s="1002"/>
      <c r="DT28" s="1002"/>
      <c r="DU28" s="1003"/>
      <c r="DV28" s="1004"/>
      <c r="DW28" s="1005"/>
      <c r="DX28" s="1005"/>
      <c r="DY28" s="1005"/>
      <c r="DZ28" s="1006"/>
      <c r="EA28" s="212"/>
    </row>
    <row r="29" spans="1:131" ht="26.25" customHeight="1" x14ac:dyDescent="0.15">
      <c r="A29" s="224">
        <v>2</v>
      </c>
      <c r="B29" s="1042" t="s">
        <v>389</v>
      </c>
      <c r="C29" s="1043"/>
      <c r="D29" s="1043"/>
      <c r="E29" s="1043"/>
      <c r="F29" s="1043"/>
      <c r="G29" s="1043"/>
      <c r="H29" s="1043"/>
      <c r="I29" s="1043"/>
      <c r="J29" s="1043"/>
      <c r="K29" s="1043"/>
      <c r="L29" s="1043"/>
      <c r="M29" s="1043"/>
      <c r="N29" s="1043"/>
      <c r="O29" s="1043"/>
      <c r="P29" s="1044"/>
      <c r="Q29" s="1050">
        <v>3001</v>
      </c>
      <c r="R29" s="1051"/>
      <c r="S29" s="1051"/>
      <c r="T29" s="1051"/>
      <c r="U29" s="1051"/>
      <c r="V29" s="1051">
        <v>2876</v>
      </c>
      <c r="W29" s="1051"/>
      <c r="X29" s="1051"/>
      <c r="Y29" s="1051"/>
      <c r="Z29" s="1051"/>
      <c r="AA29" s="1051">
        <f>Q29-V29</f>
        <v>125</v>
      </c>
      <c r="AB29" s="1051"/>
      <c r="AC29" s="1051"/>
      <c r="AD29" s="1051"/>
      <c r="AE29" s="1052"/>
      <c r="AF29" s="1047">
        <v>125</v>
      </c>
      <c r="AG29" s="1048"/>
      <c r="AH29" s="1048"/>
      <c r="AI29" s="1048"/>
      <c r="AJ29" s="1049"/>
      <c r="AK29" s="992">
        <v>400</v>
      </c>
      <c r="AL29" s="983"/>
      <c r="AM29" s="983"/>
      <c r="AN29" s="983"/>
      <c r="AO29" s="983"/>
      <c r="AP29" s="983" t="s">
        <v>547</v>
      </c>
      <c r="AQ29" s="983"/>
      <c r="AR29" s="983"/>
      <c r="AS29" s="983"/>
      <c r="AT29" s="983"/>
      <c r="AU29" s="983" t="s">
        <v>547</v>
      </c>
      <c r="AV29" s="983"/>
      <c r="AW29" s="983"/>
      <c r="AX29" s="983"/>
      <c r="AY29" s="983"/>
      <c r="AZ29" s="1053" t="s">
        <v>547</v>
      </c>
      <c r="BA29" s="1053"/>
      <c r="BB29" s="1053"/>
      <c r="BC29" s="1053"/>
      <c r="BD29" s="1053"/>
      <c r="BE29" s="984"/>
      <c r="BF29" s="984"/>
      <c r="BG29" s="984"/>
      <c r="BH29" s="984"/>
      <c r="BI29" s="985"/>
      <c r="BJ29" s="214"/>
      <c r="BK29" s="214"/>
      <c r="BL29" s="214"/>
      <c r="BM29" s="214"/>
      <c r="BN29" s="214"/>
      <c r="BO29" s="223"/>
      <c r="BP29" s="223"/>
      <c r="BQ29" s="220">
        <v>23</v>
      </c>
      <c r="BR29" s="221"/>
      <c r="BS29" s="1004"/>
      <c r="BT29" s="1005"/>
      <c r="BU29" s="1005"/>
      <c r="BV29" s="1005"/>
      <c r="BW29" s="1005"/>
      <c r="BX29" s="1005"/>
      <c r="BY29" s="1005"/>
      <c r="BZ29" s="1005"/>
      <c r="CA29" s="1005"/>
      <c r="CB29" s="1005"/>
      <c r="CC29" s="1005"/>
      <c r="CD29" s="1005"/>
      <c r="CE29" s="1005"/>
      <c r="CF29" s="1005"/>
      <c r="CG29" s="1026"/>
      <c r="CH29" s="1001"/>
      <c r="CI29" s="1002"/>
      <c r="CJ29" s="1002"/>
      <c r="CK29" s="1002"/>
      <c r="CL29" s="1003"/>
      <c r="CM29" s="1001"/>
      <c r="CN29" s="1002"/>
      <c r="CO29" s="1002"/>
      <c r="CP29" s="1002"/>
      <c r="CQ29" s="1003"/>
      <c r="CR29" s="1001"/>
      <c r="CS29" s="1002"/>
      <c r="CT29" s="1002"/>
      <c r="CU29" s="1002"/>
      <c r="CV29" s="1003"/>
      <c r="CW29" s="1001"/>
      <c r="CX29" s="1002"/>
      <c r="CY29" s="1002"/>
      <c r="CZ29" s="1002"/>
      <c r="DA29" s="1003"/>
      <c r="DB29" s="1001"/>
      <c r="DC29" s="1002"/>
      <c r="DD29" s="1002"/>
      <c r="DE29" s="1002"/>
      <c r="DF29" s="1003"/>
      <c r="DG29" s="1001"/>
      <c r="DH29" s="1002"/>
      <c r="DI29" s="1002"/>
      <c r="DJ29" s="1002"/>
      <c r="DK29" s="1003"/>
      <c r="DL29" s="1001"/>
      <c r="DM29" s="1002"/>
      <c r="DN29" s="1002"/>
      <c r="DO29" s="1002"/>
      <c r="DP29" s="1003"/>
      <c r="DQ29" s="1001"/>
      <c r="DR29" s="1002"/>
      <c r="DS29" s="1002"/>
      <c r="DT29" s="1002"/>
      <c r="DU29" s="1003"/>
      <c r="DV29" s="1004"/>
      <c r="DW29" s="1005"/>
      <c r="DX29" s="1005"/>
      <c r="DY29" s="1005"/>
      <c r="DZ29" s="1006"/>
      <c r="EA29" s="212"/>
    </row>
    <row r="30" spans="1:131" ht="26.25" customHeight="1" x14ac:dyDescent="0.15">
      <c r="A30" s="224">
        <v>3</v>
      </c>
      <c r="B30" s="1042" t="s">
        <v>390</v>
      </c>
      <c r="C30" s="1043"/>
      <c r="D30" s="1043"/>
      <c r="E30" s="1043"/>
      <c r="F30" s="1043"/>
      <c r="G30" s="1043"/>
      <c r="H30" s="1043"/>
      <c r="I30" s="1043"/>
      <c r="J30" s="1043"/>
      <c r="K30" s="1043"/>
      <c r="L30" s="1043"/>
      <c r="M30" s="1043"/>
      <c r="N30" s="1043"/>
      <c r="O30" s="1043"/>
      <c r="P30" s="1044"/>
      <c r="Q30" s="1050">
        <v>313</v>
      </c>
      <c r="R30" s="1051"/>
      <c r="S30" s="1051"/>
      <c r="T30" s="1051"/>
      <c r="U30" s="1051"/>
      <c r="V30" s="1051">
        <v>307</v>
      </c>
      <c r="W30" s="1051"/>
      <c r="X30" s="1051"/>
      <c r="Y30" s="1051"/>
      <c r="Z30" s="1051"/>
      <c r="AA30" s="1051">
        <f>Q30-V30</f>
        <v>6</v>
      </c>
      <c r="AB30" s="1051"/>
      <c r="AC30" s="1051"/>
      <c r="AD30" s="1051"/>
      <c r="AE30" s="1052"/>
      <c r="AF30" s="1047">
        <v>6</v>
      </c>
      <c r="AG30" s="1048"/>
      <c r="AH30" s="1048"/>
      <c r="AI30" s="1048"/>
      <c r="AJ30" s="1049"/>
      <c r="AK30" s="992">
        <v>95</v>
      </c>
      <c r="AL30" s="983"/>
      <c r="AM30" s="983"/>
      <c r="AN30" s="983"/>
      <c r="AO30" s="983"/>
      <c r="AP30" s="983" t="s">
        <v>547</v>
      </c>
      <c r="AQ30" s="983"/>
      <c r="AR30" s="983"/>
      <c r="AS30" s="983"/>
      <c r="AT30" s="983"/>
      <c r="AU30" s="983" t="s">
        <v>547</v>
      </c>
      <c r="AV30" s="983"/>
      <c r="AW30" s="983"/>
      <c r="AX30" s="983"/>
      <c r="AY30" s="983"/>
      <c r="AZ30" s="1053" t="s">
        <v>547</v>
      </c>
      <c r="BA30" s="1053"/>
      <c r="BB30" s="1053"/>
      <c r="BC30" s="1053"/>
      <c r="BD30" s="1053"/>
      <c r="BE30" s="984"/>
      <c r="BF30" s="984"/>
      <c r="BG30" s="984"/>
      <c r="BH30" s="984"/>
      <c r="BI30" s="985"/>
      <c r="BJ30" s="214"/>
      <c r="BK30" s="214"/>
      <c r="BL30" s="214"/>
      <c r="BM30" s="214"/>
      <c r="BN30" s="214"/>
      <c r="BO30" s="223"/>
      <c r="BP30" s="223"/>
      <c r="BQ30" s="220">
        <v>24</v>
      </c>
      <c r="BR30" s="221"/>
      <c r="BS30" s="1004"/>
      <c r="BT30" s="1005"/>
      <c r="BU30" s="1005"/>
      <c r="BV30" s="1005"/>
      <c r="BW30" s="1005"/>
      <c r="BX30" s="1005"/>
      <c r="BY30" s="1005"/>
      <c r="BZ30" s="1005"/>
      <c r="CA30" s="1005"/>
      <c r="CB30" s="1005"/>
      <c r="CC30" s="1005"/>
      <c r="CD30" s="1005"/>
      <c r="CE30" s="1005"/>
      <c r="CF30" s="1005"/>
      <c r="CG30" s="1026"/>
      <c r="CH30" s="1001"/>
      <c r="CI30" s="1002"/>
      <c r="CJ30" s="1002"/>
      <c r="CK30" s="1002"/>
      <c r="CL30" s="1003"/>
      <c r="CM30" s="1001"/>
      <c r="CN30" s="1002"/>
      <c r="CO30" s="1002"/>
      <c r="CP30" s="1002"/>
      <c r="CQ30" s="1003"/>
      <c r="CR30" s="1001"/>
      <c r="CS30" s="1002"/>
      <c r="CT30" s="1002"/>
      <c r="CU30" s="1002"/>
      <c r="CV30" s="1003"/>
      <c r="CW30" s="1001"/>
      <c r="CX30" s="1002"/>
      <c r="CY30" s="1002"/>
      <c r="CZ30" s="1002"/>
      <c r="DA30" s="1003"/>
      <c r="DB30" s="1001"/>
      <c r="DC30" s="1002"/>
      <c r="DD30" s="1002"/>
      <c r="DE30" s="1002"/>
      <c r="DF30" s="1003"/>
      <c r="DG30" s="1001"/>
      <c r="DH30" s="1002"/>
      <c r="DI30" s="1002"/>
      <c r="DJ30" s="1002"/>
      <c r="DK30" s="1003"/>
      <c r="DL30" s="1001"/>
      <c r="DM30" s="1002"/>
      <c r="DN30" s="1002"/>
      <c r="DO30" s="1002"/>
      <c r="DP30" s="1003"/>
      <c r="DQ30" s="1001"/>
      <c r="DR30" s="1002"/>
      <c r="DS30" s="1002"/>
      <c r="DT30" s="1002"/>
      <c r="DU30" s="1003"/>
      <c r="DV30" s="1004"/>
      <c r="DW30" s="1005"/>
      <c r="DX30" s="1005"/>
      <c r="DY30" s="1005"/>
      <c r="DZ30" s="1006"/>
      <c r="EA30" s="212"/>
    </row>
    <row r="31" spans="1:131" ht="26.25" customHeight="1" x14ac:dyDescent="0.15">
      <c r="A31" s="224">
        <v>4</v>
      </c>
      <c r="B31" s="1042" t="s">
        <v>391</v>
      </c>
      <c r="C31" s="1043"/>
      <c r="D31" s="1043"/>
      <c r="E31" s="1043"/>
      <c r="F31" s="1043"/>
      <c r="G31" s="1043"/>
      <c r="H31" s="1043"/>
      <c r="I31" s="1043"/>
      <c r="J31" s="1043"/>
      <c r="K31" s="1043"/>
      <c r="L31" s="1043"/>
      <c r="M31" s="1043"/>
      <c r="N31" s="1043"/>
      <c r="O31" s="1043"/>
      <c r="P31" s="1044"/>
      <c r="Q31" s="1050">
        <v>544</v>
      </c>
      <c r="R31" s="1051"/>
      <c r="S31" s="1051"/>
      <c r="T31" s="1051"/>
      <c r="U31" s="1051"/>
      <c r="V31" s="1051">
        <v>537</v>
      </c>
      <c r="W31" s="1051"/>
      <c r="X31" s="1051"/>
      <c r="Y31" s="1051"/>
      <c r="Z31" s="1051"/>
      <c r="AA31" s="1051">
        <v>6</v>
      </c>
      <c r="AB31" s="1051"/>
      <c r="AC31" s="1051"/>
      <c r="AD31" s="1051"/>
      <c r="AE31" s="1052"/>
      <c r="AF31" s="1047">
        <v>327</v>
      </c>
      <c r="AG31" s="1048"/>
      <c r="AH31" s="1048"/>
      <c r="AI31" s="1048"/>
      <c r="AJ31" s="1049"/>
      <c r="AK31" s="992">
        <v>13</v>
      </c>
      <c r="AL31" s="983"/>
      <c r="AM31" s="983"/>
      <c r="AN31" s="983"/>
      <c r="AO31" s="983"/>
      <c r="AP31" s="983">
        <v>1061</v>
      </c>
      <c r="AQ31" s="983"/>
      <c r="AR31" s="983"/>
      <c r="AS31" s="983"/>
      <c r="AT31" s="983"/>
      <c r="AU31" s="983">
        <v>70</v>
      </c>
      <c r="AV31" s="983"/>
      <c r="AW31" s="983"/>
      <c r="AX31" s="983"/>
      <c r="AY31" s="983"/>
      <c r="AZ31" s="1053" t="s">
        <v>547</v>
      </c>
      <c r="BA31" s="1053"/>
      <c r="BB31" s="1053"/>
      <c r="BC31" s="1053"/>
      <c r="BD31" s="1053"/>
      <c r="BE31" s="984" t="s">
        <v>392</v>
      </c>
      <c r="BF31" s="984"/>
      <c r="BG31" s="984"/>
      <c r="BH31" s="984"/>
      <c r="BI31" s="985"/>
      <c r="BJ31" s="214"/>
      <c r="BK31" s="214"/>
      <c r="BL31" s="214"/>
      <c r="BM31" s="214"/>
      <c r="BN31" s="214"/>
      <c r="BO31" s="223"/>
      <c r="BP31" s="223"/>
      <c r="BQ31" s="220">
        <v>25</v>
      </c>
      <c r="BR31" s="221"/>
      <c r="BS31" s="1004"/>
      <c r="BT31" s="1005"/>
      <c r="BU31" s="1005"/>
      <c r="BV31" s="1005"/>
      <c r="BW31" s="1005"/>
      <c r="BX31" s="1005"/>
      <c r="BY31" s="1005"/>
      <c r="BZ31" s="1005"/>
      <c r="CA31" s="1005"/>
      <c r="CB31" s="1005"/>
      <c r="CC31" s="1005"/>
      <c r="CD31" s="1005"/>
      <c r="CE31" s="1005"/>
      <c r="CF31" s="1005"/>
      <c r="CG31" s="1026"/>
      <c r="CH31" s="1001"/>
      <c r="CI31" s="1002"/>
      <c r="CJ31" s="1002"/>
      <c r="CK31" s="1002"/>
      <c r="CL31" s="1003"/>
      <c r="CM31" s="1001"/>
      <c r="CN31" s="1002"/>
      <c r="CO31" s="1002"/>
      <c r="CP31" s="1002"/>
      <c r="CQ31" s="1003"/>
      <c r="CR31" s="1001"/>
      <c r="CS31" s="1002"/>
      <c r="CT31" s="1002"/>
      <c r="CU31" s="1002"/>
      <c r="CV31" s="1003"/>
      <c r="CW31" s="1001"/>
      <c r="CX31" s="1002"/>
      <c r="CY31" s="1002"/>
      <c r="CZ31" s="1002"/>
      <c r="DA31" s="1003"/>
      <c r="DB31" s="1001"/>
      <c r="DC31" s="1002"/>
      <c r="DD31" s="1002"/>
      <c r="DE31" s="1002"/>
      <c r="DF31" s="1003"/>
      <c r="DG31" s="1001"/>
      <c r="DH31" s="1002"/>
      <c r="DI31" s="1002"/>
      <c r="DJ31" s="1002"/>
      <c r="DK31" s="1003"/>
      <c r="DL31" s="1001"/>
      <c r="DM31" s="1002"/>
      <c r="DN31" s="1002"/>
      <c r="DO31" s="1002"/>
      <c r="DP31" s="1003"/>
      <c r="DQ31" s="1001"/>
      <c r="DR31" s="1002"/>
      <c r="DS31" s="1002"/>
      <c r="DT31" s="1002"/>
      <c r="DU31" s="1003"/>
      <c r="DV31" s="1004"/>
      <c r="DW31" s="1005"/>
      <c r="DX31" s="1005"/>
      <c r="DY31" s="1005"/>
      <c r="DZ31" s="1006"/>
      <c r="EA31" s="212"/>
    </row>
    <row r="32" spans="1:131" ht="26.25" customHeight="1" x14ac:dyDescent="0.15">
      <c r="A32" s="224">
        <v>5</v>
      </c>
      <c r="B32" s="1042" t="s">
        <v>393</v>
      </c>
      <c r="C32" s="1043"/>
      <c r="D32" s="1043"/>
      <c r="E32" s="1043"/>
      <c r="F32" s="1043"/>
      <c r="G32" s="1043"/>
      <c r="H32" s="1043"/>
      <c r="I32" s="1043"/>
      <c r="J32" s="1043"/>
      <c r="K32" s="1043"/>
      <c r="L32" s="1043"/>
      <c r="M32" s="1043"/>
      <c r="N32" s="1043"/>
      <c r="O32" s="1043"/>
      <c r="P32" s="1044"/>
      <c r="Q32" s="1050">
        <v>537</v>
      </c>
      <c r="R32" s="1051"/>
      <c r="S32" s="1051"/>
      <c r="T32" s="1051"/>
      <c r="U32" s="1051"/>
      <c r="V32" s="1051">
        <v>544</v>
      </c>
      <c r="W32" s="1051"/>
      <c r="X32" s="1051"/>
      <c r="Y32" s="1051"/>
      <c r="Z32" s="1051"/>
      <c r="AA32" s="1051">
        <v>7</v>
      </c>
      <c r="AB32" s="1051"/>
      <c r="AC32" s="1051"/>
      <c r="AD32" s="1051"/>
      <c r="AE32" s="1052"/>
      <c r="AF32" s="1047">
        <v>409</v>
      </c>
      <c r="AG32" s="1048"/>
      <c r="AH32" s="1048"/>
      <c r="AI32" s="1048"/>
      <c r="AJ32" s="1049"/>
      <c r="AK32" s="992">
        <v>0</v>
      </c>
      <c r="AL32" s="983"/>
      <c r="AM32" s="983"/>
      <c r="AN32" s="983"/>
      <c r="AO32" s="983"/>
      <c r="AP32" s="983">
        <v>251</v>
      </c>
      <c r="AQ32" s="983"/>
      <c r="AR32" s="983"/>
      <c r="AS32" s="983"/>
      <c r="AT32" s="983"/>
      <c r="AU32" s="983" t="s">
        <v>547</v>
      </c>
      <c r="AV32" s="983"/>
      <c r="AW32" s="983"/>
      <c r="AX32" s="983"/>
      <c r="AY32" s="983"/>
      <c r="AZ32" s="1053" t="s">
        <v>547</v>
      </c>
      <c r="BA32" s="1053"/>
      <c r="BB32" s="1053"/>
      <c r="BC32" s="1053"/>
      <c r="BD32" s="1053"/>
      <c r="BE32" s="984" t="s">
        <v>392</v>
      </c>
      <c r="BF32" s="984"/>
      <c r="BG32" s="984"/>
      <c r="BH32" s="984"/>
      <c r="BI32" s="985"/>
      <c r="BJ32" s="214"/>
      <c r="BK32" s="214"/>
      <c r="BL32" s="214"/>
      <c r="BM32" s="214"/>
      <c r="BN32" s="214"/>
      <c r="BO32" s="223"/>
      <c r="BP32" s="223"/>
      <c r="BQ32" s="220">
        <v>26</v>
      </c>
      <c r="BR32" s="221"/>
      <c r="BS32" s="1004"/>
      <c r="BT32" s="1005"/>
      <c r="BU32" s="1005"/>
      <c r="BV32" s="1005"/>
      <c r="BW32" s="1005"/>
      <c r="BX32" s="1005"/>
      <c r="BY32" s="1005"/>
      <c r="BZ32" s="1005"/>
      <c r="CA32" s="1005"/>
      <c r="CB32" s="1005"/>
      <c r="CC32" s="1005"/>
      <c r="CD32" s="1005"/>
      <c r="CE32" s="1005"/>
      <c r="CF32" s="1005"/>
      <c r="CG32" s="1026"/>
      <c r="CH32" s="1001"/>
      <c r="CI32" s="1002"/>
      <c r="CJ32" s="1002"/>
      <c r="CK32" s="1002"/>
      <c r="CL32" s="1003"/>
      <c r="CM32" s="1001"/>
      <c r="CN32" s="1002"/>
      <c r="CO32" s="1002"/>
      <c r="CP32" s="1002"/>
      <c r="CQ32" s="1003"/>
      <c r="CR32" s="1001"/>
      <c r="CS32" s="1002"/>
      <c r="CT32" s="1002"/>
      <c r="CU32" s="1002"/>
      <c r="CV32" s="1003"/>
      <c r="CW32" s="1001"/>
      <c r="CX32" s="1002"/>
      <c r="CY32" s="1002"/>
      <c r="CZ32" s="1002"/>
      <c r="DA32" s="1003"/>
      <c r="DB32" s="1001"/>
      <c r="DC32" s="1002"/>
      <c r="DD32" s="1002"/>
      <c r="DE32" s="1002"/>
      <c r="DF32" s="1003"/>
      <c r="DG32" s="1001"/>
      <c r="DH32" s="1002"/>
      <c r="DI32" s="1002"/>
      <c r="DJ32" s="1002"/>
      <c r="DK32" s="1003"/>
      <c r="DL32" s="1001"/>
      <c r="DM32" s="1002"/>
      <c r="DN32" s="1002"/>
      <c r="DO32" s="1002"/>
      <c r="DP32" s="1003"/>
      <c r="DQ32" s="1001"/>
      <c r="DR32" s="1002"/>
      <c r="DS32" s="1002"/>
      <c r="DT32" s="1002"/>
      <c r="DU32" s="1003"/>
      <c r="DV32" s="1004"/>
      <c r="DW32" s="1005"/>
      <c r="DX32" s="1005"/>
      <c r="DY32" s="1005"/>
      <c r="DZ32" s="1006"/>
      <c r="EA32" s="212"/>
    </row>
    <row r="33" spans="1:131" ht="26.25" customHeight="1" x14ac:dyDescent="0.15">
      <c r="A33" s="224">
        <v>6</v>
      </c>
      <c r="B33" s="1042" t="s">
        <v>394</v>
      </c>
      <c r="C33" s="1043"/>
      <c r="D33" s="1043"/>
      <c r="E33" s="1043"/>
      <c r="F33" s="1043"/>
      <c r="G33" s="1043"/>
      <c r="H33" s="1043"/>
      <c r="I33" s="1043"/>
      <c r="J33" s="1043"/>
      <c r="K33" s="1043"/>
      <c r="L33" s="1043"/>
      <c r="M33" s="1043"/>
      <c r="N33" s="1043"/>
      <c r="O33" s="1043"/>
      <c r="P33" s="1044"/>
      <c r="Q33" s="1050">
        <v>885</v>
      </c>
      <c r="R33" s="1051"/>
      <c r="S33" s="1051"/>
      <c r="T33" s="1051"/>
      <c r="U33" s="1051"/>
      <c r="V33" s="1051">
        <v>893</v>
      </c>
      <c r="W33" s="1051"/>
      <c r="X33" s="1051"/>
      <c r="Y33" s="1051"/>
      <c r="Z33" s="1051"/>
      <c r="AA33" s="1051">
        <v>-8</v>
      </c>
      <c r="AB33" s="1051"/>
      <c r="AC33" s="1051"/>
      <c r="AD33" s="1051"/>
      <c r="AE33" s="1052"/>
      <c r="AF33" s="1047">
        <v>3</v>
      </c>
      <c r="AG33" s="1048"/>
      <c r="AH33" s="1048"/>
      <c r="AI33" s="1048"/>
      <c r="AJ33" s="1049"/>
      <c r="AK33" s="992">
        <v>686</v>
      </c>
      <c r="AL33" s="983"/>
      <c r="AM33" s="983"/>
      <c r="AN33" s="983"/>
      <c r="AO33" s="983"/>
      <c r="AP33" s="983">
        <v>3853</v>
      </c>
      <c r="AQ33" s="983"/>
      <c r="AR33" s="983"/>
      <c r="AS33" s="983"/>
      <c r="AT33" s="983"/>
      <c r="AU33" s="983">
        <v>4074</v>
      </c>
      <c r="AV33" s="983"/>
      <c r="AW33" s="983"/>
      <c r="AX33" s="983"/>
      <c r="AY33" s="983"/>
      <c r="AZ33" s="1053" t="s">
        <v>547</v>
      </c>
      <c r="BA33" s="1053"/>
      <c r="BB33" s="1053"/>
      <c r="BC33" s="1053"/>
      <c r="BD33" s="1053"/>
      <c r="BE33" s="984" t="s">
        <v>392</v>
      </c>
      <c r="BF33" s="984"/>
      <c r="BG33" s="984"/>
      <c r="BH33" s="984"/>
      <c r="BI33" s="985"/>
      <c r="BJ33" s="214"/>
      <c r="BK33" s="214"/>
      <c r="BL33" s="214"/>
      <c r="BM33" s="214"/>
      <c r="BN33" s="214"/>
      <c r="BO33" s="223"/>
      <c r="BP33" s="223"/>
      <c r="BQ33" s="220">
        <v>27</v>
      </c>
      <c r="BR33" s="221"/>
      <c r="BS33" s="1004"/>
      <c r="BT33" s="1005"/>
      <c r="BU33" s="1005"/>
      <c r="BV33" s="1005"/>
      <c r="BW33" s="1005"/>
      <c r="BX33" s="1005"/>
      <c r="BY33" s="1005"/>
      <c r="BZ33" s="1005"/>
      <c r="CA33" s="1005"/>
      <c r="CB33" s="1005"/>
      <c r="CC33" s="1005"/>
      <c r="CD33" s="1005"/>
      <c r="CE33" s="1005"/>
      <c r="CF33" s="1005"/>
      <c r="CG33" s="1026"/>
      <c r="CH33" s="1001"/>
      <c r="CI33" s="1002"/>
      <c r="CJ33" s="1002"/>
      <c r="CK33" s="1002"/>
      <c r="CL33" s="1003"/>
      <c r="CM33" s="1001"/>
      <c r="CN33" s="1002"/>
      <c r="CO33" s="1002"/>
      <c r="CP33" s="1002"/>
      <c r="CQ33" s="1003"/>
      <c r="CR33" s="1001"/>
      <c r="CS33" s="1002"/>
      <c r="CT33" s="1002"/>
      <c r="CU33" s="1002"/>
      <c r="CV33" s="1003"/>
      <c r="CW33" s="1001"/>
      <c r="CX33" s="1002"/>
      <c r="CY33" s="1002"/>
      <c r="CZ33" s="1002"/>
      <c r="DA33" s="1003"/>
      <c r="DB33" s="1001"/>
      <c r="DC33" s="1002"/>
      <c r="DD33" s="1002"/>
      <c r="DE33" s="1002"/>
      <c r="DF33" s="1003"/>
      <c r="DG33" s="1001"/>
      <c r="DH33" s="1002"/>
      <c r="DI33" s="1002"/>
      <c r="DJ33" s="1002"/>
      <c r="DK33" s="1003"/>
      <c r="DL33" s="1001"/>
      <c r="DM33" s="1002"/>
      <c r="DN33" s="1002"/>
      <c r="DO33" s="1002"/>
      <c r="DP33" s="1003"/>
      <c r="DQ33" s="1001"/>
      <c r="DR33" s="1002"/>
      <c r="DS33" s="1002"/>
      <c r="DT33" s="1002"/>
      <c r="DU33" s="1003"/>
      <c r="DV33" s="1004"/>
      <c r="DW33" s="1005"/>
      <c r="DX33" s="1005"/>
      <c r="DY33" s="1005"/>
      <c r="DZ33" s="1006"/>
      <c r="EA33" s="212"/>
    </row>
    <row r="34" spans="1:131" ht="26.25" customHeight="1" x14ac:dyDescent="0.15">
      <c r="A34" s="224">
        <v>7</v>
      </c>
      <c r="B34" s="1042" t="s">
        <v>395</v>
      </c>
      <c r="C34" s="1043"/>
      <c r="D34" s="1043"/>
      <c r="E34" s="1043"/>
      <c r="F34" s="1043"/>
      <c r="G34" s="1043"/>
      <c r="H34" s="1043"/>
      <c r="I34" s="1043"/>
      <c r="J34" s="1043"/>
      <c r="K34" s="1043"/>
      <c r="L34" s="1043"/>
      <c r="M34" s="1043"/>
      <c r="N34" s="1043"/>
      <c r="O34" s="1043"/>
      <c r="P34" s="1044"/>
      <c r="Q34" s="1050">
        <v>57</v>
      </c>
      <c r="R34" s="1051"/>
      <c r="S34" s="1051"/>
      <c r="T34" s="1051"/>
      <c r="U34" s="1051"/>
      <c r="V34" s="1051">
        <v>55</v>
      </c>
      <c r="W34" s="1051"/>
      <c r="X34" s="1051"/>
      <c r="Y34" s="1051"/>
      <c r="Z34" s="1051"/>
      <c r="AA34" s="1051">
        <v>2</v>
      </c>
      <c r="AB34" s="1051"/>
      <c r="AC34" s="1051"/>
      <c r="AD34" s="1051"/>
      <c r="AE34" s="1052"/>
      <c r="AF34" s="1047">
        <v>2</v>
      </c>
      <c r="AG34" s="1048"/>
      <c r="AH34" s="1048"/>
      <c r="AI34" s="1048"/>
      <c r="AJ34" s="1049"/>
      <c r="AK34" s="992" t="s">
        <v>547</v>
      </c>
      <c r="AL34" s="983"/>
      <c r="AM34" s="983"/>
      <c r="AN34" s="983"/>
      <c r="AO34" s="983"/>
      <c r="AP34" s="983" t="s">
        <v>547</v>
      </c>
      <c r="AQ34" s="983"/>
      <c r="AR34" s="983"/>
      <c r="AS34" s="983"/>
      <c r="AT34" s="983"/>
      <c r="AU34" s="983" t="s">
        <v>547</v>
      </c>
      <c r="AV34" s="983"/>
      <c r="AW34" s="983"/>
      <c r="AX34" s="983"/>
      <c r="AY34" s="983"/>
      <c r="AZ34" s="1053" t="s">
        <v>547</v>
      </c>
      <c r="BA34" s="1053"/>
      <c r="BB34" s="1053"/>
      <c r="BC34" s="1053"/>
      <c r="BD34" s="1053"/>
      <c r="BE34" s="984" t="s">
        <v>396</v>
      </c>
      <c r="BF34" s="984"/>
      <c r="BG34" s="984"/>
      <c r="BH34" s="984"/>
      <c r="BI34" s="985"/>
      <c r="BJ34" s="214"/>
      <c r="BK34" s="214"/>
      <c r="BL34" s="214"/>
      <c r="BM34" s="214"/>
      <c r="BN34" s="214"/>
      <c r="BO34" s="223"/>
      <c r="BP34" s="223"/>
      <c r="BQ34" s="220">
        <v>28</v>
      </c>
      <c r="BR34" s="221"/>
      <c r="BS34" s="1004"/>
      <c r="BT34" s="1005"/>
      <c r="BU34" s="1005"/>
      <c r="BV34" s="1005"/>
      <c r="BW34" s="1005"/>
      <c r="BX34" s="1005"/>
      <c r="BY34" s="1005"/>
      <c r="BZ34" s="1005"/>
      <c r="CA34" s="1005"/>
      <c r="CB34" s="1005"/>
      <c r="CC34" s="1005"/>
      <c r="CD34" s="1005"/>
      <c r="CE34" s="1005"/>
      <c r="CF34" s="1005"/>
      <c r="CG34" s="1026"/>
      <c r="CH34" s="1001"/>
      <c r="CI34" s="1002"/>
      <c r="CJ34" s="1002"/>
      <c r="CK34" s="1002"/>
      <c r="CL34" s="1003"/>
      <c r="CM34" s="1001"/>
      <c r="CN34" s="1002"/>
      <c r="CO34" s="1002"/>
      <c r="CP34" s="1002"/>
      <c r="CQ34" s="1003"/>
      <c r="CR34" s="1001"/>
      <c r="CS34" s="1002"/>
      <c r="CT34" s="1002"/>
      <c r="CU34" s="1002"/>
      <c r="CV34" s="1003"/>
      <c r="CW34" s="1001"/>
      <c r="CX34" s="1002"/>
      <c r="CY34" s="1002"/>
      <c r="CZ34" s="1002"/>
      <c r="DA34" s="1003"/>
      <c r="DB34" s="1001"/>
      <c r="DC34" s="1002"/>
      <c r="DD34" s="1002"/>
      <c r="DE34" s="1002"/>
      <c r="DF34" s="1003"/>
      <c r="DG34" s="1001"/>
      <c r="DH34" s="1002"/>
      <c r="DI34" s="1002"/>
      <c r="DJ34" s="1002"/>
      <c r="DK34" s="1003"/>
      <c r="DL34" s="1001"/>
      <c r="DM34" s="1002"/>
      <c r="DN34" s="1002"/>
      <c r="DO34" s="1002"/>
      <c r="DP34" s="1003"/>
      <c r="DQ34" s="1001"/>
      <c r="DR34" s="1002"/>
      <c r="DS34" s="1002"/>
      <c r="DT34" s="1002"/>
      <c r="DU34" s="1003"/>
      <c r="DV34" s="1004"/>
      <c r="DW34" s="1005"/>
      <c r="DX34" s="1005"/>
      <c r="DY34" s="1005"/>
      <c r="DZ34" s="1006"/>
      <c r="EA34" s="212"/>
    </row>
    <row r="35" spans="1:131" ht="26.25" customHeight="1" x14ac:dyDescent="0.15">
      <c r="A35" s="224">
        <v>8</v>
      </c>
      <c r="B35" s="1042"/>
      <c r="C35" s="1043"/>
      <c r="D35" s="1043"/>
      <c r="E35" s="1043"/>
      <c r="F35" s="1043"/>
      <c r="G35" s="1043"/>
      <c r="H35" s="1043"/>
      <c r="I35" s="1043"/>
      <c r="J35" s="1043"/>
      <c r="K35" s="1043"/>
      <c r="L35" s="1043"/>
      <c r="M35" s="1043"/>
      <c r="N35" s="1043"/>
      <c r="O35" s="1043"/>
      <c r="P35" s="1044"/>
      <c r="Q35" s="1050"/>
      <c r="R35" s="1051"/>
      <c r="S35" s="1051"/>
      <c r="T35" s="1051"/>
      <c r="U35" s="1051"/>
      <c r="V35" s="1051"/>
      <c r="W35" s="1051"/>
      <c r="X35" s="1051"/>
      <c r="Y35" s="1051"/>
      <c r="Z35" s="1051"/>
      <c r="AA35" s="1051"/>
      <c r="AB35" s="1051"/>
      <c r="AC35" s="1051"/>
      <c r="AD35" s="1051"/>
      <c r="AE35" s="1052"/>
      <c r="AF35" s="1047"/>
      <c r="AG35" s="1048"/>
      <c r="AH35" s="1048"/>
      <c r="AI35" s="1048"/>
      <c r="AJ35" s="1049"/>
      <c r="AK35" s="992"/>
      <c r="AL35" s="983"/>
      <c r="AM35" s="983"/>
      <c r="AN35" s="983"/>
      <c r="AO35" s="983"/>
      <c r="AP35" s="983"/>
      <c r="AQ35" s="983"/>
      <c r="AR35" s="983"/>
      <c r="AS35" s="983"/>
      <c r="AT35" s="983"/>
      <c r="AU35" s="983"/>
      <c r="AV35" s="983"/>
      <c r="AW35" s="983"/>
      <c r="AX35" s="983"/>
      <c r="AY35" s="983"/>
      <c r="AZ35" s="1053"/>
      <c r="BA35" s="1053"/>
      <c r="BB35" s="1053"/>
      <c r="BC35" s="1053"/>
      <c r="BD35" s="1053"/>
      <c r="BE35" s="984"/>
      <c r="BF35" s="984"/>
      <c r="BG35" s="984"/>
      <c r="BH35" s="984"/>
      <c r="BI35" s="985"/>
      <c r="BJ35" s="214"/>
      <c r="BK35" s="214"/>
      <c r="BL35" s="214"/>
      <c r="BM35" s="214"/>
      <c r="BN35" s="214"/>
      <c r="BO35" s="223"/>
      <c r="BP35" s="223"/>
      <c r="BQ35" s="220">
        <v>29</v>
      </c>
      <c r="BR35" s="221"/>
      <c r="BS35" s="1004"/>
      <c r="BT35" s="1005"/>
      <c r="BU35" s="1005"/>
      <c r="BV35" s="1005"/>
      <c r="BW35" s="1005"/>
      <c r="BX35" s="1005"/>
      <c r="BY35" s="1005"/>
      <c r="BZ35" s="1005"/>
      <c r="CA35" s="1005"/>
      <c r="CB35" s="1005"/>
      <c r="CC35" s="1005"/>
      <c r="CD35" s="1005"/>
      <c r="CE35" s="1005"/>
      <c r="CF35" s="1005"/>
      <c r="CG35" s="1026"/>
      <c r="CH35" s="1001"/>
      <c r="CI35" s="1002"/>
      <c r="CJ35" s="1002"/>
      <c r="CK35" s="1002"/>
      <c r="CL35" s="1003"/>
      <c r="CM35" s="1001"/>
      <c r="CN35" s="1002"/>
      <c r="CO35" s="1002"/>
      <c r="CP35" s="1002"/>
      <c r="CQ35" s="1003"/>
      <c r="CR35" s="1001"/>
      <c r="CS35" s="1002"/>
      <c r="CT35" s="1002"/>
      <c r="CU35" s="1002"/>
      <c r="CV35" s="1003"/>
      <c r="CW35" s="1001"/>
      <c r="CX35" s="1002"/>
      <c r="CY35" s="1002"/>
      <c r="CZ35" s="1002"/>
      <c r="DA35" s="1003"/>
      <c r="DB35" s="1001"/>
      <c r="DC35" s="1002"/>
      <c r="DD35" s="1002"/>
      <c r="DE35" s="1002"/>
      <c r="DF35" s="1003"/>
      <c r="DG35" s="1001"/>
      <c r="DH35" s="1002"/>
      <c r="DI35" s="1002"/>
      <c r="DJ35" s="1002"/>
      <c r="DK35" s="1003"/>
      <c r="DL35" s="1001"/>
      <c r="DM35" s="1002"/>
      <c r="DN35" s="1002"/>
      <c r="DO35" s="1002"/>
      <c r="DP35" s="1003"/>
      <c r="DQ35" s="1001"/>
      <c r="DR35" s="1002"/>
      <c r="DS35" s="1002"/>
      <c r="DT35" s="1002"/>
      <c r="DU35" s="1003"/>
      <c r="DV35" s="1004"/>
      <c r="DW35" s="1005"/>
      <c r="DX35" s="1005"/>
      <c r="DY35" s="1005"/>
      <c r="DZ35" s="1006"/>
      <c r="EA35" s="212"/>
    </row>
    <row r="36" spans="1:131" ht="26.25" customHeight="1" x14ac:dyDescent="0.15">
      <c r="A36" s="224">
        <v>9</v>
      </c>
      <c r="B36" s="1042"/>
      <c r="C36" s="1043"/>
      <c r="D36" s="1043"/>
      <c r="E36" s="1043"/>
      <c r="F36" s="1043"/>
      <c r="G36" s="1043"/>
      <c r="H36" s="1043"/>
      <c r="I36" s="1043"/>
      <c r="J36" s="1043"/>
      <c r="K36" s="1043"/>
      <c r="L36" s="1043"/>
      <c r="M36" s="1043"/>
      <c r="N36" s="1043"/>
      <c r="O36" s="1043"/>
      <c r="P36" s="1044"/>
      <c r="Q36" s="1050"/>
      <c r="R36" s="1051"/>
      <c r="S36" s="1051"/>
      <c r="T36" s="1051"/>
      <c r="U36" s="1051"/>
      <c r="V36" s="1051"/>
      <c r="W36" s="1051"/>
      <c r="X36" s="1051"/>
      <c r="Y36" s="1051"/>
      <c r="Z36" s="1051"/>
      <c r="AA36" s="1051"/>
      <c r="AB36" s="1051"/>
      <c r="AC36" s="1051"/>
      <c r="AD36" s="1051"/>
      <c r="AE36" s="1052"/>
      <c r="AF36" s="1047"/>
      <c r="AG36" s="1048"/>
      <c r="AH36" s="1048"/>
      <c r="AI36" s="1048"/>
      <c r="AJ36" s="1049"/>
      <c r="AK36" s="992"/>
      <c r="AL36" s="983"/>
      <c r="AM36" s="983"/>
      <c r="AN36" s="983"/>
      <c r="AO36" s="983"/>
      <c r="AP36" s="983"/>
      <c r="AQ36" s="983"/>
      <c r="AR36" s="983"/>
      <c r="AS36" s="983"/>
      <c r="AT36" s="983"/>
      <c r="AU36" s="983"/>
      <c r="AV36" s="983"/>
      <c r="AW36" s="983"/>
      <c r="AX36" s="983"/>
      <c r="AY36" s="983"/>
      <c r="AZ36" s="1053"/>
      <c r="BA36" s="1053"/>
      <c r="BB36" s="1053"/>
      <c r="BC36" s="1053"/>
      <c r="BD36" s="1053"/>
      <c r="BE36" s="984"/>
      <c r="BF36" s="984"/>
      <c r="BG36" s="984"/>
      <c r="BH36" s="984"/>
      <c r="BI36" s="985"/>
      <c r="BJ36" s="214"/>
      <c r="BK36" s="214"/>
      <c r="BL36" s="214"/>
      <c r="BM36" s="214"/>
      <c r="BN36" s="214"/>
      <c r="BO36" s="223"/>
      <c r="BP36" s="223"/>
      <c r="BQ36" s="220">
        <v>30</v>
      </c>
      <c r="BR36" s="221"/>
      <c r="BS36" s="1004"/>
      <c r="BT36" s="1005"/>
      <c r="BU36" s="1005"/>
      <c r="BV36" s="1005"/>
      <c r="BW36" s="1005"/>
      <c r="BX36" s="1005"/>
      <c r="BY36" s="1005"/>
      <c r="BZ36" s="1005"/>
      <c r="CA36" s="1005"/>
      <c r="CB36" s="1005"/>
      <c r="CC36" s="1005"/>
      <c r="CD36" s="1005"/>
      <c r="CE36" s="1005"/>
      <c r="CF36" s="1005"/>
      <c r="CG36" s="1026"/>
      <c r="CH36" s="1001"/>
      <c r="CI36" s="1002"/>
      <c r="CJ36" s="1002"/>
      <c r="CK36" s="1002"/>
      <c r="CL36" s="1003"/>
      <c r="CM36" s="1001"/>
      <c r="CN36" s="1002"/>
      <c r="CO36" s="1002"/>
      <c r="CP36" s="1002"/>
      <c r="CQ36" s="1003"/>
      <c r="CR36" s="1001"/>
      <c r="CS36" s="1002"/>
      <c r="CT36" s="1002"/>
      <c r="CU36" s="1002"/>
      <c r="CV36" s="1003"/>
      <c r="CW36" s="1001"/>
      <c r="CX36" s="1002"/>
      <c r="CY36" s="1002"/>
      <c r="CZ36" s="1002"/>
      <c r="DA36" s="1003"/>
      <c r="DB36" s="1001"/>
      <c r="DC36" s="1002"/>
      <c r="DD36" s="1002"/>
      <c r="DE36" s="1002"/>
      <c r="DF36" s="1003"/>
      <c r="DG36" s="1001"/>
      <c r="DH36" s="1002"/>
      <c r="DI36" s="1002"/>
      <c r="DJ36" s="1002"/>
      <c r="DK36" s="1003"/>
      <c r="DL36" s="1001"/>
      <c r="DM36" s="1002"/>
      <c r="DN36" s="1002"/>
      <c r="DO36" s="1002"/>
      <c r="DP36" s="1003"/>
      <c r="DQ36" s="1001"/>
      <c r="DR36" s="1002"/>
      <c r="DS36" s="1002"/>
      <c r="DT36" s="1002"/>
      <c r="DU36" s="1003"/>
      <c r="DV36" s="1004"/>
      <c r="DW36" s="1005"/>
      <c r="DX36" s="1005"/>
      <c r="DY36" s="1005"/>
      <c r="DZ36" s="1006"/>
      <c r="EA36" s="212"/>
    </row>
    <row r="37" spans="1:131" ht="26.25" customHeight="1" x14ac:dyDescent="0.15">
      <c r="A37" s="224">
        <v>10</v>
      </c>
      <c r="B37" s="1042"/>
      <c r="C37" s="1043"/>
      <c r="D37" s="1043"/>
      <c r="E37" s="1043"/>
      <c r="F37" s="1043"/>
      <c r="G37" s="1043"/>
      <c r="H37" s="1043"/>
      <c r="I37" s="1043"/>
      <c r="J37" s="1043"/>
      <c r="K37" s="1043"/>
      <c r="L37" s="1043"/>
      <c r="M37" s="1043"/>
      <c r="N37" s="1043"/>
      <c r="O37" s="1043"/>
      <c r="P37" s="1044"/>
      <c r="Q37" s="1050"/>
      <c r="R37" s="1051"/>
      <c r="S37" s="1051"/>
      <c r="T37" s="1051"/>
      <c r="U37" s="1051"/>
      <c r="V37" s="1051"/>
      <c r="W37" s="1051"/>
      <c r="X37" s="1051"/>
      <c r="Y37" s="1051"/>
      <c r="Z37" s="1051"/>
      <c r="AA37" s="1051"/>
      <c r="AB37" s="1051"/>
      <c r="AC37" s="1051"/>
      <c r="AD37" s="1051"/>
      <c r="AE37" s="1052"/>
      <c r="AF37" s="1047"/>
      <c r="AG37" s="1048"/>
      <c r="AH37" s="1048"/>
      <c r="AI37" s="1048"/>
      <c r="AJ37" s="1049"/>
      <c r="AK37" s="992"/>
      <c r="AL37" s="983"/>
      <c r="AM37" s="983"/>
      <c r="AN37" s="983"/>
      <c r="AO37" s="983"/>
      <c r="AP37" s="983"/>
      <c r="AQ37" s="983"/>
      <c r="AR37" s="983"/>
      <c r="AS37" s="983"/>
      <c r="AT37" s="983"/>
      <c r="AU37" s="983"/>
      <c r="AV37" s="983"/>
      <c r="AW37" s="983"/>
      <c r="AX37" s="983"/>
      <c r="AY37" s="983"/>
      <c r="AZ37" s="1053"/>
      <c r="BA37" s="1053"/>
      <c r="BB37" s="1053"/>
      <c r="BC37" s="1053"/>
      <c r="BD37" s="1053"/>
      <c r="BE37" s="984"/>
      <c r="BF37" s="984"/>
      <c r="BG37" s="984"/>
      <c r="BH37" s="984"/>
      <c r="BI37" s="985"/>
      <c r="BJ37" s="214"/>
      <c r="BK37" s="214"/>
      <c r="BL37" s="214"/>
      <c r="BM37" s="214"/>
      <c r="BN37" s="214"/>
      <c r="BO37" s="223"/>
      <c r="BP37" s="223"/>
      <c r="BQ37" s="220">
        <v>31</v>
      </c>
      <c r="BR37" s="221"/>
      <c r="BS37" s="1004"/>
      <c r="BT37" s="1005"/>
      <c r="BU37" s="1005"/>
      <c r="BV37" s="1005"/>
      <c r="BW37" s="1005"/>
      <c r="BX37" s="1005"/>
      <c r="BY37" s="1005"/>
      <c r="BZ37" s="1005"/>
      <c r="CA37" s="1005"/>
      <c r="CB37" s="1005"/>
      <c r="CC37" s="1005"/>
      <c r="CD37" s="1005"/>
      <c r="CE37" s="1005"/>
      <c r="CF37" s="1005"/>
      <c r="CG37" s="1026"/>
      <c r="CH37" s="1001"/>
      <c r="CI37" s="1002"/>
      <c r="CJ37" s="1002"/>
      <c r="CK37" s="1002"/>
      <c r="CL37" s="1003"/>
      <c r="CM37" s="1001"/>
      <c r="CN37" s="1002"/>
      <c r="CO37" s="1002"/>
      <c r="CP37" s="1002"/>
      <c r="CQ37" s="1003"/>
      <c r="CR37" s="1001"/>
      <c r="CS37" s="1002"/>
      <c r="CT37" s="1002"/>
      <c r="CU37" s="1002"/>
      <c r="CV37" s="1003"/>
      <c r="CW37" s="1001"/>
      <c r="CX37" s="1002"/>
      <c r="CY37" s="1002"/>
      <c r="CZ37" s="1002"/>
      <c r="DA37" s="1003"/>
      <c r="DB37" s="1001"/>
      <c r="DC37" s="1002"/>
      <c r="DD37" s="1002"/>
      <c r="DE37" s="1002"/>
      <c r="DF37" s="1003"/>
      <c r="DG37" s="1001"/>
      <c r="DH37" s="1002"/>
      <c r="DI37" s="1002"/>
      <c r="DJ37" s="1002"/>
      <c r="DK37" s="1003"/>
      <c r="DL37" s="1001"/>
      <c r="DM37" s="1002"/>
      <c r="DN37" s="1002"/>
      <c r="DO37" s="1002"/>
      <c r="DP37" s="1003"/>
      <c r="DQ37" s="1001"/>
      <c r="DR37" s="1002"/>
      <c r="DS37" s="1002"/>
      <c r="DT37" s="1002"/>
      <c r="DU37" s="1003"/>
      <c r="DV37" s="1004"/>
      <c r="DW37" s="1005"/>
      <c r="DX37" s="1005"/>
      <c r="DY37" s="1005"/>
      <c r="DZ37" s="1006"/>
      <c r="EA37" s="212"/>
    </row>
    <row r="38" spans="1:131" ht="26.25" customHeight="1" x14ac:dyDescent="0.15">
      <c r="A38" s="224">
        <v>11</v>
      </c>
      <c r="B38" s="1042"/>
      <c r="C38" s="1043"/>
      <c r="D38" s="1043"/>
      <c r="E38" s="1043"/>
      <c r="F38" s="1043"/>
      <c r="G38" s="1043"/>
      <c r="H38" s="1043"/>
      <c r="I38" s="1043"/>
      <c r="J38" s="1043"/>
      <c r="K38" s="1043"/>
      <c r="L38" s="1043"/>
      <c r="M38" s="1043"/>
      <c r="N38" s="1043"/>
      <c r="O38" s="1043"/>
      <c r="P38" s="1044"/>
      <c r="Q38" s="1050"/>
      <c r="R38" s="1051"/>
      <c r="S38" s="1051"/>
      <c r="T38" s="1051"/>
      <c r="U38" s="1051"/>
      <c r="V38" s="1051"/>
      <c r="W38" s="1051"/>
      <c r="X38" s="1051"/>
      <c r="Y38" s="1051"/>
      <c r="Z38" s="1051"/>
      <c r="AA38" s="1051"/>
      <c r="AB38" s="1051"/>
      <c r="AC38" s="1051"/>
      <c r="AD38" s="1051"/>
      <c r="AE38" s="1052"/>
      <c r="AF38" s="1047"/>
      <c r="AG38" s="1048"/>
      <c r="AH38" s="1048"/>
      <c r="AI38" s="1048"/>
      <c r="AJ38" s="1049"/>
      <c r="AK38" s="992"/>
      <c r="AL38" s="983"/>
      <c r="AM38" s="983"/>
      <c r="AN38" s="983"/>
      <c r="AO38" s="983"/>
      <c r="AP38" s="983"/>
      <c r="AQ38" s="983"/>
      <c r="AR38" s="983"/>
      <c r="AS38" s="983"/>
      <c r="AT38" s="983"/>
      <c r="AU38" s="983"/>
      <c r="AV38" s="983"/>
      <c r="AW38" s="983"/>
      <c r="AX38" s="983"/>
      <c r="AY38" s="983"/>
      <c r="AZ38" s="1053"/>
      <c r="BA38" s="1053"/>
      <c r="BB38" s="1053"/>
      <c r="BC38" s="1053"/>
      <c r="BD38" s="1053"/>
      <c r="BE38" s="984"/>
      <c r="BF38" s="984"/>
      <c r="BG38" s="984"/>
      <c r="BH38" s="984"/>
      <c r="BI38" s="985"/>
      <c r="BJ38" s="214"/>
      <c r="BK38" s="214"/>
      <c r="BL38" s="214"/>
      <c r="BM38" s="214"/>
      <c r="BN38" s="214"/>
      <c r="BO38" s="223"/>
      <c r="BP38" s="223"/>
      <c r="BQ38" s="220">
        <v>32</v>
      </c>
      <c r="BR38" s="221"/>
      <c r="BS38" s="1004"/>
      <c r="BT38" s="1005"/>
      <c r="BU38" s="1005"/>
      <c r="BV38" s="1005"/>
      <c r="BW38" s="1005"/>
      <c r="BX38" s="1005"/>
      <c r="BY38" s="1005"/>
      <c r="BZ38" s="1005"/>
      <c r="CA38" s="1005"/>
      <c r="CB38" s="1005"/>
      <c r="CC38" s="1005"/>
      <c r="CD38" s="1005"/>
      <c r="CE38" s="1005"/>
      <c r="CF38" s="1005"/>
      <c r="CG38" s="1026"/>
      <c r="CH38" s="1001"/>
      <c r="CI38" s="1002"/>
      <c r="CJ38" s="1002"/>
      <c r="CK38" s="1002"/>
      <c r="CL38" s="1003"/>
      <c r="CM38" s="1001"/>
      <c r="CN38" s="1002"/>
      <c r="CO38" s="1002"/>
      <c r="CP38" s="1002"/>
      <c r="CQ38" s="1003"/>
      <c r="CR38" s="1001"/>
      <c r="CS38" s="1002"/>
      <c r="CT38" s="1002"/>
      <c r="CU38" s="1002"/>
      <c r="CV38" s="1003"/>
      <c r="CW38" s="1001"/>
      <c r="CX38" s="1002"/>
      <c r="CY38" s="1002"/>
      <c r="CZ38" s="1002"/>
      <c r="DA38" s="1003"/>
      <c r="DB38" s="1001"/>
      <c r="DC38" s="1002"/>
      <c r="DD38" s="1002"/>
      <c r="DE38" s="1002"/>
      <c r="DF38" s="1003"/>
      <c r="DG38" s="1001"/>
      <c r="DH38" s="1002"/>
      <c r="DI38" s="1002"/>
      <c r="DJ38" s="1002"/>
      <c r="DK38" s="1003"/>
      <c r="DL38" s="1001"/>
      <c r="DM38" s="1002"/>
      <c r="DN38" s="1002"/>
      <c r="DO38" s="1002"/>
      <c r="DP38" s="1003"/>
      <c r="DQ38" s="1001"/>
      <c r="DR38" s="1002"/>
      <c r="DS38" s="1002"/>
      <c r="DT38" s="1002"/>
      <c r="DU38" s="1003"/>
      <c r="DV38" s="1004"/>
      <c r="DW38" s="1005"/>
      <c r="DX38" s="1005"/>
      <c r="DY38" s="1005"/>
      <c r="DZ38" s="1006"/>
      <c r="EA38" s="212"/>
    </row>
    <row r="39" spans="1:131" ht="26.25" customHeight="1" x14ac:dyDescent="0.15">
      <c r="A39" s="224">
        <v>12</v>
      </c>
      <c r="B39" s="1042"/>
      <c r="C39" s="1043"/>
      <c r="D39" s="1043"/>
      <c r="E39" s="1043"/>
      <c r="F39" s="1043"/>
      <c r="G39" s="1043"/>
      <c r="H39" s="1043"/>
      <c r="I39" s="1043"/>
      <c r="J39" s="1043"/>
      <c r="K39" s="1043"/>
      <c r="L39" s="1043"/>
      <c r="M39" s="1043"/>
      <c r="N39" s="1043"/>
      <c r="O39" s="1043"/>
      <c r="P39" s="1044"/>
      <c r="Q39" s="1050"/>
      <c r="R39" s="1051"/>
      <c r="S39" s="1051"/>
      <c r="T39" s="1051"/>
      <c r="U39" s="1051"/>
      <c r="V39" s="1051"/>
      <c r="W39" s="1051"/>
      <c r="X39" s="1051"/>
      <c r="Y39" s="1051"/>
      <c r="Z39" s="1051"/>
      <c r="AA39" s="1051"/>
      <c r="AB39" s="1051"/>
      <c r="AC39" s="1051"/>
      <c r="AD39" s="1051"/>
      <c r="AE39" s="1052"/>
      <c r="AF39" s="1047"/>
      <c r="AG39" s="1048"/>
      <c r="AH39" s="1048"/>
      <c r="AI39" s="1048"/>
      <c r="AJ39" s="1049"/>
      <c r="AK39" s="992"/>
      <c r="AL39" s="983"/>
      <c r="AM39" s="983"/>
      <c r="AN39" s="983"/>
      <c r="AO39" s="983"/>
      <c r="AP39" s="983"/>
      <c r="AQ39" s="983"/>
      <c r="AR39" s="983"/>
      <c r="AS39" s="983"/>
      <c r="AT39" s="983"/>
      <c r="AU39" s="983"/>
      <c r="AV39" s="983"/>
      <c r="AW39" s="983"/>
      <c r="AX39" s="983"/>
      <c r="AY39" s="983"/>
      <c r="AZ39" s="1053"/>
      <c r="BA39" s="1053"/>
      <c r="BB39" s="1053"/>
      <c r="BC39" s="1053"/>
      <c r="BD39" s="1053"/>
      <c r="BE39" s="984"/>
      <c r="BF39" s="984"/>
      <c r="BG39" s="984"/>
      <c r="BH39" s="984"/>
      <c r="BI39" s="985"/>
      <c r="BJ39" s="214"/>
      <c r="BK39" s="214"/>
      <c r="BL39" s="214"/>
      <c r="BM39" s="214"/>
      <c r="BN39" s="214"/>
      <c r="BO39" s="223"/>
      <c r="BP39" s="223"/>
      <c r="BQ39" s="220">
        <v>33</v>
      </c>
      <c r="BR39" s="221"/>
      <c r="BS39" s="1004"/>
      <c r="BT39" s="1005"/>
      <c r="BU39" s="1005"/>
      <c r="BV39" s="1005"/>
      <c r="BW39" s="1005"/>
      <c r="BX39" s="1005"/>
      <c r="BY39" s="1005"/>
      <c r="BZ39" s="1005"/>
      <c r="CA39" s="1005"/>
      <c r="CB39" s="1005"/>
      <c r="CC39" s="1005"/>
      <c r="CD39" s="1005"/>
      <c r="CE39" s="1005"/>
      <c r="CF39" s="1005"/>
      <c r="CG39" s="1026"/>
      <c r="CH39" s="1001"/>
      <c r="CI39" s="1002"/>
      <c r="CJ39" s="1002"/>
      <c r="CK39" s="1002"/>
      <c r="CL39" s="1003"/>
      <c r="CM39" s="1001"/>
      <c r="CN39" s="1002"/>
      <c r="CO39" s="1002"/>
      <c r="CP39" s="1002"/>
      <c r="CQ39" s="1003"/>
      <c r="CR39" s="1001"/>
      <c r="CS39" s="1002"/>
      <c r="CT39" s="1002"/>
      <c r="CU39" s="1002"/>
      <c r="CV39" s="1003"/>
      <c r="CW39" s="1001"/>
      <c r="CX39" s="1002"/>
      <c r="CY39" s="1002"/>
      <c r="CZ39" s="1002"/>
      <c r="DA39" s="1003"/>
      <c r="DB39" s="1001"/>
      <c r="DC39" s="1002"/>
      <c r="DD39" s="1002"/>
      <c r="DE39" s="1002"/>
      <c r="DF39" s="1003"/>
      <c r="DG39" s="1001"/>
      <c r="DH39" s="1002"/>
      <c r="DI39" s="1002"/>
      <c r="DJ39" s="1002"/>
      <c r="DK39" s="1003"/>
      <c r="DL39" s="1001"/>
      <c r="DM39" s="1002"/>
      <c r="DN39" s="1002"/>
      <c r="DO39" s="1002"/>
      <c r="DP39" s="1003"/>
      <c r="DQ39" s="1001"/>
      <c r="DR39" s="1002"/>
      <c r="DS39" s="1002"/>
      <c r="DT39" s="1002"/>
      <c r="DU39" s="1003"/>
      <c r="DV39" s="1004"/>
      <c r="DW39" s="1005"/>
      <c r="DX39" s="1005"/>
      <c r="DY39" s="1005"/>
      <c r="DZ39" s="1006"/>
      <c r="EA39" s="212"/>
    </row>
    <row r="40" spans="1:131" ht="26.25" customHeight="1" x14ac:dyDescent="0.15">
      <c r="A40" s="220">
        <v>13</v>
      </c>
      <c r="B40" s="1042"/>
      <c r="C40" s="1043"/>
      <c r="D40" s="1043"/>
      <c r="E40" s="1043"/>
      <c r="F40" s="1043"/>
      <c r="G40" s="1043"/>
      <c r="H40" s="1043"/>
      <c r="I40" s="1043"/>
      <c r="J40" s="1043"/>
      <c r="K40" s="1043"/>
      <c r="L40" s="1043"/>
      <c r="M40" s="1043"/>
      <c r="N40" s="1043"/>
      <c r="O40" s="1043"/>
      <c r="P40" s="1044"/>
      <c r="Q40" s="1050"/>
      <c r="R40" s="1051"/>
      <c r="S40" s="1051"/>
      <c r="T40" s="1051"/>
      <c r="U40" s="1051"/>
      <c r="V40" s="1051"/>
      <c r="W40" s="1051"/>
      <c r="X40" s="1051"/>
      <c r="Y40" s="1051"/>
      <c r="Z40" s="1051"/>
      <c r="AA40" s="1051"/>
      <c r="AB40" s="1051"/>
      <c r="AC40" s="1051"/>
      <c r="AD40" s="1051"/>
      <c r="AE40" s="1052"/>
      <c r="AF40" s="1047"/>
      <c r="AG40" s="1048"/>
      <c r="AH40" s="1048"/>
      <c r="AI40" s="1048"/>
      <c r="AJ40" s="1049"/>
      <c r="AK40" s="992"/>
      <c r="AL40" s="983"/>
      <c r="AM40" s="983"/>
      <c r="AN40" s="983"/>
      <c r="AO40" s="983"/>
      <c r="AP40" s="983"/>
      <c r="AQ40" s="983"/>
      <c r="AR40" s="983"/>
      <c r="AS40" s="983"/>
      <c r="AT40" s="983"/>
      <c r="AU40" s="983"/>
      <c r="AV40" s="983"/>
      <c r="AW40" s="983"/>
      <c r="AX40" s="983"/>
      <c r="AY40" s="983"/>
      <c r="AZ40" s="1053"/>
      <c r="BA40" s="1053"/>
      <c r="BB40" s="1053"/>
      <c r="BC40" s="1053"/>
      <c r="BD40" s="1053"/>
      <c r="BE40" s="984"/>
      <c r="BF40" s="984"/>
      <c r="BG40" s="984"/>
      <c r="BH40" s="984"/>
      <c r="BI40" s="985"/>
      <c r="BJ40" s="214"/>
      <c r="BK40" s="214"/>
      <c r="BL40" s="214"/>
      <c r="BM40" s="214"/>
      <c r="BN40" s="214"/>
      <c r="BO40" s="223"/>
      <c r="BP40" s="223"/>
      <c r="BQ40" s="220">
        <v>34</v>
      </c>
      <c r="BR40" s="221"/>
      <c r="BS40" s="1004"/>
      <c r="BT40" s="1005"/>
      <c r="BU40" s="1005"/>
      <c r="BV40" s="1005"/>
      <c r="BW40" s="1005"/>
      <c r="BX40" s="1005"/>
      <c r="BY40" s="1005"/>
      <c r="BZ40" s="1005"/>
      <c r="CA40" s="1005"/>
      <c r="CB40" s="1005"/>
      <c r="CC40" s="1005"/>
      <c r="CD40" s="1005"/>
      <c r="CE40" s="1005"/>
      <c r="CF40" s="1005"/>
      <c r="CG40" s="1026"/>
      <c r="CH40" s="1001"/>
      <c r="CI40" s="1002"/>
      <c r="CJ40" s="1002"/>
      <c r="CK40" s="1002"/>
      <c r="CL40" s="1003"/>
      <c r="CM40" s="1001"/>
      <c r="CN40" s="1002"/>
      <c r="CO40" s="1002"/>
      <c r="CP40" s="1002"/>
      <c r="CQ40" s="1003"/>
      <c r="CR40" s="1001"/>
      <c r="CS40" s="1002"/>
      <c r="CT40" s="1002"/>
      <c r="CU40" s="1002"/>
      <c r="CV40" s="1003"/>
      <c r="CW40" s="1001"/>
      <c r="CX40" s="1002"/>
      <c r="CY40" s="1002"/>
      <c r="CZ40" s="1002"/>
      <c r="DA40" s="1003"/>
      <c r="DB40" s="1001"/>
      <c r="DC40" s="1002"/>
      <c r="DD40" s="1002"/>
      <c r="DE40" s="1002"/>
      <c r="DF40" s="1003"/>
      <c r="DG40" s="1001"/>
      <c r="DH40" s="1002"/>
      <c r="DI40" s="1002"/>
      <c r="DJ40" s="1002"/>
      <c r="DK40" s="1003"/>
      <c r="DL40" s="1001"/>
      <c r="DM40" s="1002"/>
      <c r="DN40" s="1002"/>
      <c r="DO40" s="1002"/>
      <c r="DP40" s="1003"/>
      <c r="DQ40" s="1001"/>
      <c r="DR40" s="1002"/>
      <c r="DS40" s="1002"/>
      <c r="DT40" s="1002"/>
      <c r="DU40" s="1003"/>
      <c r="DV40" s="1004"/>
      <c r="DW40" s="1005"/>
      <c r="DX40" s="1005"/>
      <c r="DY40" s="1005"/>
      <c r="DZ40" s="1006"/>
      <c r="EA40" s="212"/>
    </row>
    <row r="41" spans="1:131" ht="26.25" customHeight="1" x14ac:dyDescent="0.15">
      <c r="A41" s="220">
        <v>14</v>
      </c>
      <c r="B41" s="1042"/>
      <c r="C41" s="1043"/>
      <c r="D41" s="1043"/>
      <c r="E41" s="1043"/>
      <c r="F41" s="1043"/>
      <c r="G41" s="1043"/>
      <c r="H41" s="1043"/>
      <c r="I41" s="1043"/>
      <c r="J41" s="1043"/>
      <c r="K41" s="1043"/>
      <c r="L41" s="1043"/>
      <c r="M41" s="1043"/>
      <c r="N41" s="1043"/>
      <c r="O41" s="1043"/>
      <c r="P41" s="1044"/>
      <c r="Q41" s="1050"/>
      <c r="R41" s="1051"/>
      <c r="S41" s="1051"/>
      <c r="T41" s="1051"/>
      <c r="U41" s="1051"/>
      <c r="V41" s="1051"/>
      <c r="W41" s="1051"/>
      <c r="X41" s="1051"/>
      <c r="Y41" s="1051"/>
      <c r="Z41" s="1051"/>
      <c r="AA41" s="1051"/>
      <c r="AB41" s="1051"/>
      <c r="AC41" s="1051"/>
      <c r="AD41" s="1051"/>
      <c r="AE41" s="1052"/>
      <c r="AF41" s="1047"/>
      <c r="AG41" s="1048"/>
      <c r="AH41" s="1048"/>
      <c r="AI41" s="1048"/>
      <c r="AJ41" s="1049"/>
      <c r="AK41" s="992"/>
      <c r="AL41" s="983"/>
      <c r="AM41" s="983"/>
      <c r="AN41" s="983"/>
      <c r="AO41" s="983"/>
      <c r="AP41" s="983"/>
      <c r="AQ41" s="983"/>
      <c r="AR41" s="983"/>
      <c r="AS41" s="983"/>
      <c r="AT41" s="983"/>
      <c r="AU41" s="983"/>
      <c r="AV41" s="983"/>
      <c r="AW41" s="983"/>
      <c r="AX41" s="983"/>
      <c r="AY41" s="983"/>
      <c r="AZ41" s="1053"/>
      <c r="BA41" s="1053"/>
      <c r="BB41" s="1053"/>
      <c r="BC41" s="1053"/>
      <c r="BD41" s="1053"/>
      <c r="BE41" s="984"/>
      <c r="BF41" s="984"/>
      <c r="BG41" s="984"/>
      <c r="BH41" s="984"/>
      <c r="BI41" s="985"/>
      <c r="BJ41" s="214"/>
      <c r="BK41" s="214"/>
      <c r="BL41" s="214"/>
      <c r="BM41" s="214"/>
      <c r="BN41" s="214"/>
      <c r="BO41" s="223"/>
      <c r="BP41" s="223"/>
      <c r="BQ41" s="220">
        <v>35</v>
      </c>
      <c r="BR41" s="221"/>
      <c r="BS41" s="1004"/>
      <c r="BT41" s="1005"/>
      <c r="BU41" s="1005"/>
      <c r="BV41" s="1005"/>
      <c r="BW41" s="1005"/>
      <c r="BX41" s="1005"/>
      <c r="BY41" s="1005"/>
      <c r="BZ41" s="1005"/>
      <c r="CA41" s="1005"/>
      <c r="CB41" s="1005"/>
      <c r="CC41" s="1005"/>
      <c r="CD41" s="1005"/>
      <c r="CE41" s="1005"/>
      <c r="CF41" s="1005"/>
      <c r="CG41" s="1026"/>
      <c r="CH41" s="1001"/>
      <c r="CI41" s="1002"/>
      <c r="CJ41" s="1002"/>
      <c r="CK41" s="1002"/>
      <c r="CL41" s="1003"/>
      <c r="CM41" s="1001"/>
      <c r="CN41" s="1002"/>
      <c r="CO41" s="1002"/>
      <c r="CP41" s="1002"/>
      <c r="CQ41" s="1003"/>
      <c r="CR41" s="1001"/>
      <c r="CS41" s="1002"/>
      <c r="CT41" s="1002"/>
      <c r="CU41" s="1002"/>
      <c r="CV41" s="1003"/>
      <c r="CW41" s="1001"/>
      <c r="CX41" s="1002"/>
      <c r="CY41" s="1002"/>
      <c r="CZ41" s="1002"/>
      <c r="DA41" s="1003"/>
      <c r="DB41" s="1001"/>
      <c r="DC41" s="1002"/>
      <c r="DD41" s="1002"/>
      <c r="DE41" s="1002"/>
      <c r="DF41" s="1003"/>
      <c r="DG41" s="1001"/>
      <c r="DH41" s="1002"/>
      <c r="DI41" s="1002"/>
      <c r="DJ41" s="1002"/>
      <c r="DK41" s="1003"/>
      <c r="DL41" s="1001"/>
      <c r="DM41" s="1002"/>
      <c r="DN41" s="1002"/>
      <c r="DO41" s="1002"/>
      <c r="DP41" s="1003"/>
      <c r="DQ41" s="1001"/>
      <c r="DR41" s="1002"/>
      <c r="DS41" s="1002"/>
      <c r="DT41" s="1002"/>
      <c r="DU41" s="1003"/>
      <c r="DV41" s="1004"/>
      <c r="DW41" s="1005"/>
      <c r="DX41" s="1005"/>
      <c r="DY41" s="1005"/>
      <c r="DZ41" s="1006"/>
      <c r="EA41" s="212"/>
    </row>
    <row r="42" spans="1:131" ht="26.25" customHeight="1" x14ac:dyDescent="0.15">
      <c r="A42" s="220">
        <v>15</v>
      </c>
      <c r="B42" s="1042"/>
      <c r="C42" s="1043"/>
      <c r="D42" s="1043"/>
      <c r="E42" s="1043"/>
      <c r="F42" s="1043"/>
      <c r="G42" s="1043"/>
      <c r="H42" s="1043"/>
      <c r="I42" s="1043"/>
      <c r="J42" s="1043"/>
      <c r="K42" s="1043"/>
      <c r="L42" s="1043"/>
      <c r="M42" s="1043"/>
      <c r="N42" s="1043"/>
      <c r="O42" s="1043"/>
      <c r="P42" s="1044"/>
      <c r="Q42" s="1050"/>
      <c r="R42" s="1051"/>
      <c r="S42" s="1051"/>
      <c r="T42" s="1051"/>
      <c r="U42" s="1051"/>
      <c r="V42" s="1051"/>
      <c r="W42" s="1051"/>
      <c r="X42" s="1051"/>
      <c r="Y42" s="1051"/>
      <c r="Z42" s="1051"/>
      <c r="AA42" s="1051"/>
      <c r="AB42" s="1051"/>
      <c r="AC42" s="1051"/>
      <c r="AD42" s="1051"/>
      <c r="AE42" s="1052"/>
      <c r="AF42" s="1047"/>
      <c r="AG42" s="1048"/>
      <c r="AH42" s="1048"/>
      <c r="AI42" s="1048"/>
      <c r="AJ42" s="1049"/>
      <c r="AK42" s="992"/>
      <c r="AL42" s="983"/>
      <c r="AM42" s="983"/>
      <c r="AN42" s="983"/>
      <c r="AO42" s="983"/>
      <c r="AP42" s="983"/>
      <c r="AQ42" s="983"/>
      <c r="AR42" s="983"/>
      <c r="AS42" s="983"/>
      <c r="AT42" s="983"/>
      <c r="AU42" s="983"/>
      <c r="AV42" s="983"/>
      <c r="AW42" s="983"/>
      <c r="AX42" s="983"/>
      <c r="AY42" s="983"/>
      <c r="AZ42" s="1053"/>
      <c r="BA42" s="1053"/>
      <c r="BB42" s="1053"/>
      <c r="BC42" s="1053"/>
      <c r="BD42" s="1053"/>
      <c r="BE42" s="984"/>
      <c r="BF42" s="984"/>
      <c r="BG42" s="984"/>
      <c r="BH42" s="984"/>
      <c r="BI42" s="985"/>
      <c r="BJ42" s="214"/>
      <c r="BK42" s="214"/>
      <c r="BL42" s="214"/>
      <c r="BM42" s="214"/>
      <c r="BN42" s="214"/>
      <c r="BO42" s="223"/>
      <c r="BP42" s="223"/>
      <c r="BQ42" s="220">
        <v>36</v>
      </c>
      <c r="BR42" s="221"/>
      <c r="BS42" s="1004"/>
      <c r="BT42" s="1005"/>
      <c r="BU42" s="1005"/>
      <c r="BV42" s="1005"/>
      <c r="BW42" s="1005"/>
      <c r="BX42" s="1005"/>
      <c r="BY42" s="1005"/>
      <c r="BZ42" s="1005"/>
      <c r="CA42" s="1005"/>
      <c r="CB42" s="1005"/>
      <c r="CC42" s="1005"/>
      <c r="CD42" s="1005"/>
      <c r="CE42" s="1005"/>
      <c r="CF42" s="1005"/>
      <c r="CG42" s="1026"/>
      <c r="CH42" s="1001"/>
      <c r="CI42" s="1002"/>
      <c r="CJ42" s="1002"/>
      <c r="CK42" s="1002"/>
      <c r="CL42" s="1003"/>
      <c r="CM42" s="1001"/>
      <c r="CN42" s="1002"/>
      <c r="CO42" s="1002"/>
      <c r="CP42" s="1002"/>
      <c r="CQ42" s="1003"/>
      <c r="CR42" s="1001"/>
      <c r="CS42" s="1002"/>
      <c r="CT42" s="1002"/>
      <c r="CU42" s="1002"/>
      <c r="CV42" s="1003"/>
      <c r="CW42" s="1001"/>
      <c r="CX42" s="1002"/>
      <c r="CY42" s="1002"/>
      <c r="CZ42" s="1002"/>
      <c r="DA42" s="1003"/>
      <c r="DB42" s="1001"/>
      <c r="DC42" s="1002"/>
      <c r="DD42" s="1002"/>
      <c r="DE42" s="1002"/>
      <c r="DF42" s="1003"/>
      <c r="DG42" s="1001"/>
      <c r="DH42" s="1002"/>
      <c r="DI42" s="1002"/>
      <c r="DJ42" s="1002"/>
      <c r="DK42" s="1003"/>
      <c r="DL42" s="1001"/>
      <c r="DM42" s="1002"/>
      <c r="DN42" s="1002"/>
      <c r="DO42" s="1002"/>
      <c r="DP42" s="1003"/>
      <c r="DQ42" s="1001"/>
      <c r="DR42" s="1002"/>
      <c r="DS42" s="1002"/>
      <c r="DT42" s="1002"/>
      <c r="DU42" s="1003"/>
      <c r="DV42" s="1004"/>
      <c r="DW42" s="1005"/>
      <c r="DX42" s="1005"/>
      <c r="DY42" s="1005"/>
      <c r="DZ42" s="1006"/>
      <c r="EA42" s="212"/>
    </row>
    <row r="43" spans="1:131" ht="26.25" customHeight="1" x14ac:dyDescent="0.15">
      <c r="A43" s="220">
        <v>16</v>
      </c>
      <c r="B43" s="1042"/>
      <c r="C43" s="1043"/>
      <c r="D43" s="1043"/>
      <c r="E43" s="1043"/>
      <c r="F43" s="1043"/>
      <c r="G43" s="1043"/>
      <c r="H43" s="1043"/>
      <c r="I43" s="1043"/>
      <c r="J43" s="1043"/>
      <c r="K43" s="1043"/>
      <c r="L43" s="1043"/>
      <c r="M43" s="1043"/>
      <c r="N43" s="1043"/>
      <c r="O43" s="1043"/>
      <c r="P43" s="1044"/>
      <c r="Q43" s="1050"/>
      <c r="R43" s="1051"/>
      <c r="S43" s="1051"/>
      <c r="T43" s="1051"/>
      <c r="U43" s="1051"/>
      <c r="V43" s="1051"/>
      <c r="W43" s="1051"/>
      <c r="X43" s="1051"/>
      <c r="Y43" s="1051"/>
      <c r="Z43" s="1051"/>
      <c r="AA43" s="1051"/>
      <c r="AB43" s="1051"/>
      <c r="AC43" s="1051"/>
      <c r="AD43" s="1051"/>
      <c r="AE43" s="1052"/>
      <c r="AF43" s="1047"/>
      <c r="AG43" s="1048"/>
      <c r="AH43" s="1048"/>
      <c r="AI43" s="1048"/>
      <c r="AJ43" s="1049"/>
      <c r="AK43" s="992"/>
      <c r="AL43" s="983"/>
      <c r="AM43" s="983"/>
      <c r="AN43" s="983"/>
      <c r="AO43" s="983"/>
      <c r="AP43" s="983"/>
      <c r="AQ43" s="983"/>
      <c r="AR43" s="983"/>
      <c r="AS43" s="983"/>
      <c r="AT43" s="983"/>
      <c r="AU43" s="983"/>
      <c r="AV43" s="983"/>
      <c r="AW43" s="983"/>
      <c r="AX43" s="983"/>
      <c r="AY43" s="983"/>
      <c r="AZ43" s="1053"/>
      <c r="BA43" s="1053"/>
      <c r="BB43" s="1053"/>
      <c r="BC43" s="1053"/>
      <c r="BD43" s="1053"/>
      <c r="BE43" s="984"/>
      <c r="BF43" s="984"/>
      <c r="BG43" s="984"/>
      <c r="BH43" s="984"/>
      <c r="BI43" s="985"/>
      <c r="BJ43" s="214"/>
      <c r="BK43" s="214"/>
      <c r="BL43" s="214"/>
      <c r="BM43" s="214"/>
      <c r="BN43" s="214"/>
      <c r="BO43" s="223"/>
      <c r="BP43" s="223"/>
      <c r="BQ43" s="220">
        <v>37</v>
      </c>
      <c r="BR43" s="221"/>
      <c r="BS43" s="1004"/>
      <c r="BT43" s="1005"/>
      <c r="BU43" s="1005"/>
      <c r="BV43" s="1005"/>
      <c r="BW43" s="1005"/>
      <c r="BX43" s="1005"/>
      <c r="BY43" s="1005"/>
      <c r="BZ43" s="1005"/>
      <c r="CA43" s="1005"/>
      <c r="CB43" s="1005"/>
      <c r="CC43" s="1005"/>
      <c r="CD43" s="1005"/>
      <c r="CE43" s="1005"/>
      <c r="CF43" s="1005"/>
      <c r="CG43" s="1026"/>
      <c r="CH43" s="1001"/>
      <c r="CI43" s="1002"/>
      <c r="CJ43" s="1002"/>
      <c r="CK43" s="1002"/>
      <c r="CL43" s="1003"/>
      <c r="CM43" s="1001"/>
      <c r="CN43" s="1002"/>
      <c r="CO43" s="1002"/>
      <c r="CP43" s="1002"/>
      <c r="CQ43" s="1003"/>
      <c r="CR43" s="1001"/>
      <c r="CS43" s="1002"/>
      <c r="CT43" s="1002"/>
      <c r="CU43" s="1002"/>
      <c r="CV43" s="1003"/>
      <c r="CW43" s="1001"/>
      <c r="CX43" s="1002"/>
      <c r="CY43" s="1002"/>
      <c r="CZ43" s="1002"/>
      <c r="DA43" s="1003"/>
      <c r="DB43" s="1001"/>
      <c r="DC43" s="1002"/>
      <c r="DD43" s="1002"/>
      <c r="DE43" s="1002"/>
      <c r="DF43" s="1003"/>
      <c r="DG43" s="1001"/>
      <c r="DH43" s="1002"/>
      <c r="DI43" s="1002"/>
      <c r="DJ43" s="1002"/>
      <c r="DK43" s="1003"/>
      <c r="DL43" s="1001"/>
      <c r="DM43" s="1002"/>
      <c r="DN43" s="1002"/>
      <c r="DO43" s="1002"/>
      <c r="DP43" s="1003"/>
      <c r="DQ43" s="1001"/>
      <c r="DR43" s="1002"/>
      <c r="DS43" s="1002"/>
      <c r="DT43" s="1002"/>
      <c r="DU43" s="1003"/>
      <c r="DV43" s="1004"/>
      <c r="DW43" s="1005"/>
      <c r="DX43" s="1005"/>
      <c r="DY43" s="1005"/>
      <c r="DZ43" s="1006"/>
      <c r="EA43" s="212"/>
    </row>
    <row r="44" spans="1:131" ht="26.25" customHeight="1" x14ac:dyDescent="0.15">
      <c r="A44" s="220">
        <v>17</v>
      </c>
      <c r="B44" s="1042"/>
      <c r="C44" s="1043"/>
      <c r="D44" s="1043"/>
      <c r="E44" s="1043"/>
      <c r="F44" s="1043"/>
      <c r="G44" s="1043"/>
      <c r="H44" s="1043"/>
      <c r="I44" s="1043"/>
      <c r="J44" s="1043"/>
      <c r="K44" s="1043"/>
      <c r="L44" s="1043"/>
      <c r="M44" s="1043"/>
      <c r="N44" s="1043"/>
      <c r="O44" s="1043"/>
      <c r="P44" s="1044"/>
      <c r="Q44" s="1050"/>
      <c r="R44" s="1051"/>
      <c r="S44" s="1051"/>
      <c r="T44" s="1051"/>
      <c r="U44" s="1051"/>
      <c r="V44" s="1051"/>
      <c r="W44" s="1051"/>
      <c r="X44" s="1051"/>
      <c r="Y44" s="1051"/>
      <c r="Z44" s="1051"/>
      <c r="AA44" s="1051"/>
      <c r="AB44" s="1051"/>
      <c r="AC44" s="1051"/>
      <c r="AD44" s="1051"/>
      <c r="AE44" s="1052"/>
      <c r="AF44" s="1047"/>
      <c r="AG44" s="1048"/>
      <c r="AH44" s="1048"/>
      <c r="AI44" s="1048"/>
      <c r="AJ44" s="1049"/>
      <c r="AK44" s="992"/>
      <c r="AL44" s="983"/>
      <c r="AM44" s="983"/>
      <c r="AN44" s="983"/>
      <c r="AO44" s="983"/>
      <c r="AP44" s="983"/>
      <c r="AQ44" s="983"/>
      <c r="AR44" s="983"/>
      <c r="AS44" s="983"/>
      <c r="AT44" s="983"/>
      <c r="AU44" s="983"/>
      <c r="AV44" s="983"/>
      <c r="AW44" s="983"/>
      <c r="AX44" s="983"/>
      <c r="AY44" s="983"/>
      <c r="AZ44" s="1053"/>
      <c r="BA44" s="1053"/>
      <c r="BB44" s="1053"/>
      <c r="BC44" s="1053"/>
      <c r="BD44" s="1053"/>
      <c r="BE44" s="984"/>
      <c r="BF44" s="984"/>
      <c r="BG44" s="984"/>
      <c r="BH44" s="984"/>
      <c r="BI44" s="985"/>
      <c r="BJ44" s="214"/>
      <c r="BK44" s="214"/>
      <c r="BL44" s="214"/>
      <c r="BM44" s="214"/>
      <c r="BN44" s="214"/>
      <c r="BO44" s="223"/>
      <c r="BP44" s="223"/>
      <c r="BQ44" s="220">
        <v>38</v>
      </c>
      <c r="BR44" s="221"/>
      <c r="BS44" s="1004"/>
      <c r="BT44" s="1005"/>
      <c r="BU44" s="1005"/>
      <c r="BV44" s="1005"/>
      <c r="BW44" s="1005"/>
      <c r="BX44" s="1005"/>
      <c r="BY44" s="1005"/>
      <c r="BZ44" s="1005"/>
      <c r="CA44" s="1005"/>
      <c r="CB44" s="1005"/>
      <c r="CC44" s="1005"/>
      <c r="CD44" s="1005"/>
      <c r="CE44" s="1005"/>
      <c r="CF44" s="1005"/>
      <c r="CG44" s="1026"/>
      <c r="CH44" s="1001"/>
      <c r="CI44" s="1002"/>
      <c r="CJ44" s="1002"/>
      <c r="CK44" s="1002"/>
      <c r="CL44" s="1003"/>
      <c r="CM44" s="1001"/>
      <c r="CN44" s="1002"/>
      <c r="CO44" s="1002"/>
      <c r="CP44" s="1002"/>
      <c r="CQ44" s="1003"/>
      <c r="CR44" s="1001"/>
      <c r="CS44" s="1002"/>
      <c r="CT44" s="1002"/>
      <c r="CU44" s="1002"/>
      <c r="CV44" s="1003"/>
      <c r="CW44" s="1001"/>
      <c r="CX44" s="1002"/>
      <c r="CY44" s="1002"/>
      <c r="CZ44" s="1002"/>
      <c r="DA44" s="1003"/>
      <c r="DB44" s="1001"/>
      <c r="DC44" s="1002"/>
      <c r="DD44" s="1002"/>
      <c r="DE44" s="1002"/>
      <c r="DF44" s="1003"/>
      <c r="DG44" s="1001"/>
      <c r="DH44" s="1002"/>
      <c r="DI44" s="1002"/>
      <c r="DJ44" s="1002"/>
      <c r="DK44" s="1003"/>
      <c r="DL44" s="1001"/>
      <c r="DM44" s="1002"/>
      <c r="DN44" s="1002"/>
      <c r="DO44" s="1002"/>
      <c r="DP44" s="1003"/>
      <c r="DQ44" s="1001"/>
      <c r="DR44" s="1002"/>
      <c r="DS44" s="1002"/>
      <c r="DT44" s="1002"/>
      <c r="DU44" s="1003"/>
      <c r="DV44" s="1004"/>
      <c r="DW44" s="1005"/>
      <c r="DX44" s="1005"/>
      <c r="DY44" s="1005"/>
      <c r="DZ44" s="1006"/>
      <c r="EA44" s="212"/>
    </row>
    <row r="45" spans="1:131" ht="26.25" customHeight="1" x14ac:dyDescent="0.15">
      <c r="A45" s="220">
        <v>18</v>
      </c>
      <c r="B45" s="1042"/>
      <c r="C45" s="1043"/>
      <c r="D45" s="1043"/>
      <c r="E45" s="1043"/>
      <c r="F45" s="1043"/>
      <c r="G45" s="1043"/>
      <c r="H45" s="1043"/>
      <c r="I45" s="1043"/>
      <c r="J45" s="1043"/>
      <c r="K45" s="1043"/>
      <c r="L45" s="1043"/>
      <c r="M45" s="1043"/>
      <c r="N45" s="1043"/>
      <c r="O45" s="1043"/>
      <c r="P45" s="1044"/>
      <c r="Q45" s="1050"/>
      <c r="R45" s="1051"/>
      <c r="S45" s="1051"/>
      <c r="T45" s="1051"/>
      <c r="U45" s="1051"/>
      <c r="V45" s="1051"/>
      <c r="W45" s="1051"/>
      <c r="X45" s="1051"/>
      <c r="Y45" s="1051"/>
      <c r="Z45" s="1051"/>
      <c r="AA45" s="1051"/>
      <c r="AB45" s="1051"/>
      <c r="AC45" s="1051"/>
      <c r="AD45" s="1051"/>
      <c r="AE45" s="1052"/>
      <c r="AF45" s="1047"/>
      <c r="AG45" s="1048"/>
      <c r="AH45" s="1048"/>
      <c r="AI45" s="1048"/>
      <c r="AJ45" s="1049"/>
      <c r="AK45" s="992"/>
      <c r="AL45" s="983"/>
      <c r="AM45" s="983"/>
      <c r="AN45" s="983"/>
      <c r="AO45" s="983"/>
      <c r="AP45" s="983"/>
      <c r="AQ45" s="983"/>
      <c r="AR45" s="983"/>
      <c r="AS45" s="983"/>
      <c r="AT45" s="983"/>
      <c r="AU45" s="983"/>
      <c r="AV45" s="983"/>
      <c r="AW45" s="983"/>
      <c r="AX45" s="983"/>
      <c r="AY45" s="983"/>
      <c r="AZ45" s="1053"/>
      <c r="BA45" s="1053"/>
      <c r="BB45" s="1053"/>
      <c r="BC45" s="1053"/>
      <c r="BD45" s="1053"/>
      <c r="BE45" s="984"/>
      <c r="BF45" s="984"/>
      <c r="BG45" s="984"/>
      <c r="BH45" s="984"/>
      <c r="BI45" s="985"/>
      <c r="BJ45" s="214"/>
      <c r="BK45" s="214"/>
      <c r="BL45" s="214"/>
      <c r="BM45" s="214"/>
      <c r="BN45" s="214"/>
      <c r="BO45" s="223"/>
      <c r="BP45" s="223"/>
      <c r="BQ45" s="220">
        <v>39</v>
      </c>
      <c r="BR45" s="221"/>
      <c r="BS45" s="1004"/>
      <c r="BT45" s="1005"/>
      <c r="BU45" s="1005"/>
      <c r="BV45" s="1005"/>
      <c r="BW45" s="1005"/>
      <c r="BX45" s="1005"/>
      <c r="BY45" s="1005"/>
      <c r="BZ45" s="1005"/>
      <c r="CA45" s="1005"/>
      <c r="CB45" s="1005"/>
      <c r="CC45" s="1005"/>
      <c r="CD45" s="1005"/>
      <c r="CE45" s="1005"/>
      <c r="CF45" s="1005"/>
      <c r="CG45" s="1026"/>
      <c r="CH45" s="1001"/>
      <c r="CI45" s="1002"/>
      <c r="CJ45" s="1002"/>
      <c r="CK45" s="1002"/>
      <c r="CL45" s="1003"/>
      <c r="CM45" s="1001"/>
      <c r="CN45" s="1002"/>
      <c r="CO45" s="1002"/>
      <c r="CP45" s="1002"/>
      <c r="CQ45" s="1003"/>
      <c r="CR45" s="1001"/>
      <c r="CS45" s="1002"/>
      <c r="CT45" s="1002"/>
      <c r="CU45" s="1002"/>
      <c r="CV45" s="1003"/>
      <c r="CW45" s="1001"/>
      <c r="CX45" s="1002"/>
      <c r="CY45" s="1002"/>
      <c r="CZ45" s="1002"/>
      <c r="DA45" s="1003"/>
      <c r="DB45" s="1001"/>
      <c r="DC45" s="1002"/>
      <c r="DD45" s="1002"/>
      <c r="DE45" s="1002"/>
      <c r="DF45" s="1003"/>
      <c r="DG45" s="1001"/>
      <c r="DH45" s="1002"/>
      <c r="DI45" s="1002"/>
      <c r="DJ45" s="1002"/>
      <c r="DK45" s="1003"/>
      <c r="DL45" s="1001"/>
      <c r="DM45" s="1002"/>
      <c r="DN45" s="1002"/>
      <c r="DO45" s="1002"/>
      <c r="DP45" s="1003"/>
      <c r="DQ45" s="1001"/>
      <c r="DR45" s="1002"/>
      <c r="DS45" s="1002"/>
      <c r="DT45" s="1002"/>
      <c r="DU45" s="1003"/>
      <c r="DV45" s="1004"/>
      <c r="DW45" s="1005"/>
      <c r="DX45" s="1005"/>
      <c r="DY45" s="1005"/>
      <c r="DZ45" s="1006"/>
      <c r="EA45" s="212"/>
    </row>
    <row r="46" spans="1:131" ht="26.25" customHeight="1" x14ac:dyDescent="0.15">
      <c r="A46" s="220">
        <v>19</v>
      </c>
      <c r="B46" s="1042"/>
      <c r="C46" s="1043"/>
      <c r="D46" s="1043"/>
      <c r="E46" s="1043"/>
      <c r="F46" s="1043"/>
      <c r="G46" s="1043"/>
      <c r="H46" s="1043"/>
      <c r="I46" s="1043"/>
      <c r="J46" s="1043"/>
      <c r="K46" s="1043"/>
      <c r="L46" s="1043"/>
      <c r="M46" s="1043"/>
      <c r="N46" s="1043"/>
      <c r="O46" s="1043"/>
      <c r="P46" s="1044"/>
      <c r="Q46" s="1050"/>
      <c r="R46" s="1051"/>
      <c r="S46" s="1051"/>
      <c r="T46" s="1051"/>
      <c r="U46" s="1051"/>
      <c r="V46" s="1051"/>
      <c r="W46" s="1051"/>
      <c r="X46" s="1051"/>
      <c r="Y46" s="1051"/>
      <c r="Z46" s="1051"/>
      <c r="AA46" s="1051"/>
      <c r="AB46" s="1051"/>
      <c r="AC46" s="1051"/>
      <c r="AD46" s="1051"/>
      <c r="AE46" s="1052"/>
      <c r="AF46" s="1047"/>
      <c r="AG46" s="1048"/>
      <c r="AH46" s="1048"/>
      <c r="AI46" s="1048"/>
      <c r="AJ46" s="1049"/>
      <c r="AK46" s="992"/>
      <c r="AL46" s="983"/>
      <c r="AM46" s="983"/>
      <c r="AN46" s="983"/>
      <c r="AO46" s="983"/>
      <c r="AP46" s="983"/>
      <c r="AQ46" s="983"/>
      <c r="AR46" s="983"/>
      <c r="AS46" s="983"/>
      <c r="AT46" s="983"/>
      <c r="AU46" s="983"/>
      <c r="AV46" s="983"/>
      <c r="AW46" s="983"/>
      <c r="AX46" s="983"/>
      <c r="AY46" s="983"/>
      <c r="AZ46" s="1053"/>
      <c r="BA46" s="1053"/>
      <c r="BB46" s="1053"/>
      <c r="BC46" s="1053"/>
      <c r="BD46" s="1053"/>
      <c r="BE46" s="984"/>
      <c r="BF46" s="984"/>
      <c r="BG46" s="984"/>
      <c r="BH46" s="984"/>
      <c r="BI46" s="985"/>
      <c r="BJ46" s="214"/>
      <c r="BK46" s="214"/>
      <c r="BL46" s="214"/>
      <c r="BM46" s="214"/>
      <c r="BN46" s="214"/>
      <c r="BO46" s="223"/>
      <c r="BP46" s="223"/>
      <c r="BQ46" s="220">
        <v>40</v>
      </c>
      <c r="BR46" s="221"/>
      <c r="BS46" s="1004"/>
      <c r="BT46" s="1005"/>
      <c r="BU46" s="1005"/>
      <c r="BV46" s="1005"/>
      <c r="BW46" s="1005"/>
      <c r="BX46" s="1005"/>
      <c r="BY46" s="1005"/>
      <c r="BZ46" s="1005"/>
      <c r="CA46" s="1005"/>
      <c r="CB46" s="1005"/>
      <c r="CC46" s="1005"/>
      <c r="CD46" s="1005"/>
      <c r="CE46" s="1005"/>
      <c r="CF46" s="1005"/>
      <c r="CG46" s="1026"/>
      <c r="CH46" s="1001"/>
      <c r="CI46" s="1002"/>
      <c r="CJ46" s="1002"/>
      <c r="CK46" s="1002"/>
      <c r="CL46" s="1003"/>
      <c r="CM46" s="1001"/>
      <c r="CN46" s="1002"/>
      <c r="CO46" s="1002"/>
      <c r="CP46" s="1002"/>
      <c r="CQ46" s="1003"/>
      <c r="CR46" s="1001"/>
      <c r="CS46" s="1002"/>
      <c r="CT46" s="1002"/>
      <c r="CU46" s="1002"/>
      <c r="CV46" s="1003"/>
      <c r="CW46" s="1001"/>
      <c r="CX46" s="1002"/>
      <c r="CY46" s="1002"/>
      <c r="CZ46" s="1002"/>
      <c r="DA46" s="1003"/>
      <c r="DB46" s="1001"/>
      <c r="DC46" s="1002"/>
      <c r="DD46" s="1002"/>
      <c r="DE46" s="1002"/>
      <c r="DF46" s="1003"/>
      <c r="DG46" s="1001"/>
      <c r="DH46" s="1002"/>
      <c r="DI46" s="1002"/>
      <c r="DJ46" s="1002"/>
      <c r="DK46" s="1003"/>
      <c r="DL46" s="1001"/>
      <c r="DM46" s="1002"/>
      <c r="DN46" s="1002"/>
      <c r="DO46" s="1002"/>
      <c r="DP46" s="1003"/>
      <c r="DQ46" s="1001"/>
      <c r="DR46" s="1002"/>
      <c r="DS46" s="1002"/>
      <c r="DT46" s="1002"/>
      <c r="DU46" s="1003"/>
      <c r="DV46" s="1004"/>
      <c r="DW46" s="1005"/>
      <c r="DX46" s="1005"/>
      <c r="DY46" s="1005"/>
      <c r="DZ46" s="1006"/>
      <c r="EA46" s="212"/>
    </row>
    <row r="47" spans="1:131" ht="26.25" customHeight="1" x14ac:dyDescent="0.15">
      <c r="A47" s="220">
        <v>20</v>
      </c>
      <c r="B47" s="1042"/>
      <c r="C47" s="1043"/>
      <c r="D47" s="1043"/>
      <c r="E47" s="1043"/>
      <c r="F47" s="1043"/>
      <c r="G47" s="1043"/>
      <c r="H47" s="1043"/>
      <c r="I47" s="1043"/>
      <c r="J47" s="1043"/>
      <c r="K47" s="1043"/>
      <c r="L47" s="1043"/>
      <c r="M47" s="1043"/>
      <c r="N47" s="1043"/>
      <c r="O47" s="1043"/>
      <c r="P47" s="1044"/>
      <c r="Q47" s="1050"/>
      <c r="R47" s="1051"/>
      <c r="S47" s="1051"/>
      <c r="T47" s="1051"/>
      <c r="U47" s="1051"/>
      <c r="V47" s="1051"/>
      <c r="W47" s="1051"/>
      <c r="X47" s="1051"/>
      <c r="Y47" s="1051"/>
      <c r="Z47" s="1051"/>
      <c r="AA47" s="1051"/>
      <c r="AB47" s="1051"/>
      <c r="AC47" s="1051"/>
      <c r="AD47" s="1051"/>
      <c r="AE47" s="1052"/>
      <c r="AF47" s="1047"/>
      <c r="AG47" s="1048"/>
      <c r="AH47" s="1048"/>
      <c r="AI47" s="1048"/>
      <c r="AJ47" s="1049"/>
      <c r="AK47" s="992"/>
      <c r="AL47" s="983"/>
      <c r="AM47" s="983"/>
      <c r="AN47" s="983"/>
      <c r="AO47" s="983"/>
      <c r="AP47" s="983"/>
      <c r="AQ47" s="983"/>
      <c r="AR47" s="983"/>
      <c r="AS47" s="983"/>
      <c r="AT47" s="983"/>
      <c r="AU47" s="983"/>
      <c r="AV47" s="983"/>
      <c r="AW47" s="983"/>
      <c r="AX47" s="983"/>
      <c r="AY47" s="983"/>
      <c r="AZ47" s="1053"/>
      <c r="BA47" s="1053"/>
      <c r="BB47" s="1053"/>
      <c r="BC47" s="1053"/>
      <c r="BD47" s="1053"/>
      <c r="BE47" s="984"/>
      <c r="BF47" s="984"/>
      <c r="BG47" s="984"/>
      <c r="BH47" s="984"/>
      <c r="BI47" s="985"/>
      <c r="BJ47" s="214"/>
      <c r="BK47" s="214"/>
      <c r="BL47" s="214"/>
      <c r="BM47" s="214"/>
      <c r="BN47" s="214"/>
      <c r="BO47" s="223"/>
      <c r="BP47" s="223"/>
      <c r="BQ47" s="220">
        <v>41</v>
      </c>
      <c r="BR47" s="221"/>
      <c r="BS47" s="1004"/>
      <c r="BT47" s="1005"/>
      <c r="BU47" s="1005"/>
      <c r="BV47" s="1005"/>
      <c r="BW47" s="1005"/>
      <c r="BX47" s="1005"/>
      <c r="BY47" s="1005"/>
      <c r="BZ47" s="1005"/>
      <c r="CA47" s="1005"/>
      <c r="CB47" s="1005"/>
      <c r="CC47" s="1005"/>
      <c r="CD47" s="1005"/>
      <c r="CE47" s="1005"/>
      <c r="CF47" s="1005"/>
      <c r="CG47" s="1026"/>
      <c r="CH47" s="1001"/>
      <c r="CI47" s="1002"/>
      <c r="CJ47" s="1002"/>
      <c r="CK47" s="1002"/>
      <c r="CL47" s="1003"/>
      <c r="CM47" s="1001"/>
      <c r="CN47" s="1002"/>
      <c r="CO47" s="1002"/>
      <c r="CP47" s="1002"/>
      <c r="CQ47" s="1003"/>
      <c r="CR47" s="1001"/>
      <c r="CS47" s="1002"/>
      <c r="CT47" s="1002"/>
      <c r="CU47" s="1002"/>
      <c r="CV47" s="1003"/>
      <c r="CW47" s="1001"/>
      <c r="CX47" s="1002"/>
      <c r="CY47" s="1002"/>
      <c r="CZ47" s="1002"/>
      <c r="DA47" s="1003"/>
      <c r="DB47" s="1001"/>
      <c r="DC47" s="1002"/>
      <c r="DD47" s="1002"/>
      <c r="DE47" s="1002"/>
      <c r="DF47" s="1003"/>
      <c r="DG47" s="1001"/>
      <c r="DH47" s="1002"/>
      <c r="DI47" s="1002"/>
      <c r="DJ47" s="1002"/>
      <c r="DK47" s="1003"/>
      <c r="DL47" s="1001"/>
      <c r="DM47" s="1002"/>
      <c r="DN47" s="1002"/>
      <c r="DO47" s="1002"/>
      <c r="DP47" s="1003"/>
      <c r="DQ47" s="1001"/>
      <c r="DR47" s="1002"/>
      <c r="DS47" s="1002"/>
      <c r="DT47" s="1002"/>
      <c r="DU47" s="1003"/>
      <c r="DV47" s="1004"/>
      <c r="DW47" s="1005"/>
      <c r="DX47" s="1005"/>
      <c r="DY47" s="1005"/>
      <c r="DZ47" s="1006"/>
      <c r="EA47" s="212"/>
    </row>
    <row r="48" spans="1:131" ht="26.25" customHeight="1" x14ac:dyDescent="0.15">
      <c r="A48" s="220">
        <v>21</v>
      </c>
      <c r="B48" s="1042"/>
      <c r="C48" s="1043"/>
      <c r="D48" s="1043"/>
      <c r="E48" s="1043"/>
      <c r="F48" s="1043"/>
      <c r="G48" s="1043"/>
      <c r="H48" s="1043"/>
      <c r="I48" s="1043"/>
      <c r="J48" s="1043"/>
      <c r="K48" s="1043"/>
      <c r="L48" s="1043"/>
      <c r="M48" s="1043"/>
      <c r="N48" s="1043"/>
      <c r="O48" s="1043"/>
      <c r="P48" s="1044"/>
      <c r="Q48" s="1050"/>
      <c r="R48" s="1051"/>
      <c r="S48" s="1051"/>
      <c r="T48" s="1051"/>
      <c r="U48" s="1051"/>
      <c r="V48" s="1051"/>
      <c r="W48" s="1051"/>
      <c r="X48" s="1051"/>
      <c r="Y48" s="1051"/>
      <c r="Z48" s="1051"/>
      <c r="AA48" s="1051"/>
      <c r="AB48" s="1051"/>
      <c r="AC48" s="1051"/>
      <c r="AD48" s="1051"/>
      <c r="AE48" s="1052"/>
      <c r="AF48" s="1047"/>
      <c r="AG48" s="1048"/>
      <c r="AH48" s="1048"/>
      <c r="AI48" s="1048"/>
      <c r="AJ48" s="1049"/>
      <c r="AK48" s="992"/>
      <c r="AL48" s="983"/>
      <c r="AM48" s="983"/>
      <c r="AN48" s="983"/>
      <c r="AO48" s="983"/>
      <c r="AP48" s="983"/>
      <c r="AQ48" s="983"/>
      <c r="AR48" s="983"/>
      <c r="AS48" s="983"/>
      <c r="AT48" s="983"/>
      <c r="AU48" s="983"/>
      <c r="AV48" s="983"/>
      <c r="AW48" s="983"/>
      <c r="AX48" s="983"/>
      <c r="AY48" s="983"/>
      <c r="AZ48" s="1053"/>
      <c r="BA48" s="1053"/>
      <c r="BB48" s="1053"/>
      <c r="BC48" s="1053"/>
      <c r="BD48" s="1053"/>
      <c r="BE48" s="984"/>
      <c r="BF48" s="984"/>
      <c r="BG48" s="984"/>
      <c r="BH48" s="984"/>
      <c r="BI48" s="985"/>
      <c r="BJ48" s="214"/>
      <c r="BK48" s="214"/>
      <c r="BL48" s="214"/>
      <c r="BM48" s="214"/>
      <c r="BN48" s="214"/>
      <c r="BO48" s="223"/>
      <c r="BP48" s="223"/>
      <c r="BQ48" s="220">
        <v>42</v>
      </c>
      <c r="BR48" s="221"/>
      <c r="BS48" s="1004"/>
      <c r="BT48" s="1005"/>
      <c r="BU48" s="1005"/>
      <c r="BV48" s="1005"/>
      <c r="BW48" s="1005"/>
      <c r="BX48" s="1005"/>
      <c r="BY48" s="1005"/>
      <c r="BZ48" s="1005"/>
      <c r="CA48" s="1005"/>
      <c r="CB48" s="1005"/>
      <c r="CC48" s="1005"/>
      <c r="CD48" s="1005"/>
      <c r="CE48" s="1005"/>
      <c r="CF48" s="1005"/>
      <c r="CG48" s="1026"/>
      <c r="CH48" s="1001"/>
      <c r="CI48" s="1002"/>
      <c r="CJ48" s="1002"/>
      <c r="CK48" s="1002"/>
      <c r="CL48" s="1003"/>
      <c r="CM48" s="1001"/>
      <c r="CN48" s="1002"/>
      <c r="CO48" s="1002"/>
      <c r="CP48" s="1002"/>
      <c r="CQ48" s="1003"/>
      <c r="CR48" s="1001"/>
      <c r="CS48" s="1002"/>
      <c r="CT48" s="1002"/>
      <c r="CU48" s="1002"/>
      <c r="CV48" s="1003"/>
      <c r="CW48" s="1001"/>
      <c r="CX48" s="1002"/>
      <c r="CY48" s="1002"/>
      <c r="CZ48" s="1002"/>
      <c r="DA48" s="1003"/>
      <c r="DB48" s="1001"/>
      <c r="DC48" s="1002"/>
      <c r="DD48" s="1002"/>
      <c r="DE48" s="1002"/>
      <c r="DF48" s="1003"/>
      <c r="DG48" s="1001"/>
      <c r="DH48" s="1002"/>
      <c r="DI48" s="1002"/>
      <c r="DJ48" s="1002"/>
      <c r="DK48" s="1003"/>
      <c r="DL48" s="1001"/>
      <c r="DM48" s="1002"/>
      <c r="DN48" s="1002"/>
      <c r="DO48" s="1002"/>
      <c r="DP48" s="1003"/>
      <c r="DQ48" s="1001"/>
      <c r="DR48" s="1002"/>
      <c r="DS48" s="1002"/>
      <c r="DT48" s="1002"/>
      <c r="DU48" s="1003"/>
      <c r="DV48" s="1004"/>
      <c r="DW48" s="1005"/>
      <c r="DX48" s="1005"/>
      <c r="DY48" s="1005"/>
      <c r="DZ48" s="1006"/>
      <c r="EA48" s="212"/>
    </row>
    <row r="49" spans="1:131" ht="26.25" customHeight="1" x14ac:dyDescent="0.15">
      <c r="A49" s="220">
        <v>22</v>
      </c>
      <c r="B49" s="1042"/>
      <c r="C49" s="1043"/>
      <c r="D49" s="1043"/>
      <c r="E49" s="1043"/>
      <c r="F49" s="1043"/>
      <c r="G49" s="1043"/>
      <c r="H49" s="1043"/>
      <c r="I49" s="1043"/>
      <c r="J49" s="1043"/>
      <c r="K49" s="1043"/>
      <c r="L49" s="1043"/>
      <c r="M49" s="1043"/>
      <c r="N49" s="1043"/>
      <c r="O49" s="1043"/>
      <c r="P49" s="1044"/>
      <c r="Q49" s="1050"/>
      <c r="R49" s="1051"/>
      <c r="S49" s="1051"/>
      <c r="T49" s="1051"/>
      <c r="U49" s="1051"/>
      <c r="V49" s="1051"/>
      <c r="W49" s="1051"/>
      <c r="X49" s="1051"/>
      <c r="Y49" s="1051"/>
      <c r="Z49" s="1051"/>
      <c r="AA49" s="1051"/>
      <c r="AB49" s="1051"/>
      <c r="AC49" s="1051"/>
      <c r="AD49" s="1051"/>
      <c r="AE49" s="1052"/>
      <c r="AF49" s="1047"/>
      <c r="AG49" s="1048"/>
      <c r="AH49" s="1048"/>
      <c r="AI49" s="1048"/>
      <c r="AJ49" s="1049"/>
      <c r="AK49" s="992"/>
      <c r="AL49" s="983"/>
      <c r="AM49" s="983"/>
      <c r="AN49" s="983"/>
      <c r="AO49" s="983"/>
      <c r="AP49" s="983"/>
      <c r="AQ49" s="983"/>
      <c r="AR49" s="983"/>
      <c r="AS49" s="983"/>
      <c r="AT49" s="983"/>
      <c r="AU49" s="983"/>
      <c r="AV49" s="983"/>
      <c r="AW49" s="983"/>
      <c r="AX49" s="983"/>
      <c r="AY49" s="983"/>
      <c r="AZ49" s="1053"/>
      <c r="BA49" s="1053"/>
      <c r="BB49" s="1053"/>
      <c r="BC49" s="1053"/>
      <c r="BD49" s="1053"/>
      <c r="BE49" s="984"/>
      <c r="BF49" s="984"/>
      <c r="BG49" s="984"/>
      <c r="BH49" s="984"/>
      <c r="BI49" s="985"/>
      <c r="BJ49" s="214"/>
      <c r="BK49" s="214"/>
      <c r="BL49" s="214"/>
      <c r="BM49" s="214"/>
      <c r="BN49" s="214"/>
      <c r="BO49" s="223"/>
      <c r="BP49" s="223"/>
      <c r="BQ49" s="220">
        <v>43</v>
      </c>
      <c r="BR49" s="221"/>
      <c r="BS49" s="1004"/>
      <c r="BT49" s="1005"/>
      <c r="BU49" s="1005"/>
      <c r="BV49" s="1005"/>
      <c r="BW49" s="1005"/>
      <c r="BX49" s="1005"/>
      <c r="BY49" s="1005"/>
      <c r="BZ49" s="1005"/>
      <c r="CA49" s="1005"/>
      <c r="CB49" s="1005"/>
      <c r="CC49" s="1005"/>
      <c r="CD49" s="1005"/>
      <c r="CE49" s="1005"/>
      <c r="CF49" s="1005"/>
      <c r="CG49" s="1026"/>
      <c r="CH49" s="1001"/>
      <c r="CI49" s="1002"/>
      <c r="CJ49" s="1002"/>
      <c r="CK49" s="1002"/>
      <c r="CL49" s="1003"/>
      <c r="CM49" s="1001"/>
      <c r="CN49" s="1002"/>
      <c r="CO49" s="1002"/>
      <c r="CP49" s="1002"/>
      <c r="CQ49" s="1003"/>
      <c r="CR49" s="1001"/>
      <c r="CS49" s="1002"/>
      <c r="CT49" s="1002"/>
      <c r="CU49" s="1002"/>
      <c r="CV49" s="1003"/>
      <c r="CW49" s="1001"/>
      <c r="CX49" s="1002"/>
      <c r="CY49" s="1002"/>
      <c r="CZ49" s="1002"/>
      <c r="DA49" s="1003"/>
      <c r="DB49" s="1001"/>
      <c r="DC49" s="1002"/>
      <c r="DD49" s="1002"/>
      <c r="DE49" s="1002"/>
      <c r="DF49" s="1003"/>
      <c r="DG49" s="1001"/>
      <c r="DH49" s="1002"/>
      <c r="DI49" s="1002"/>
      <c r="DJ49" s="1002"/>
      <c r="DK49" s="1003"/>
      <c r="DL49" s="1001"/>
      <c r="DM49" s="1002"/>
      <c r="DN49" s="1002"/>
      <c r="DO49" s="1002"/>
      <c r="DP49" s="1003"/>
      <c r="DQ49" s="1001"/>
      <c r="DR49" s="1002"/>
      <c r="DS49" s="1002"/>
      <c r="DT49" s="1002"/>
      <c r="DU49" s="1003"/>
      <c r="DV49" s="1004"/>
      <c r="DW49" s="1005"/>
      <c r="DX49" s="1005"/>
      <c r="DY49" s="1005"/>
      <c r="DZ49" s="1006"/>
      <c r="EA49" s="212"/>
    </row>
    <row r="50" spans="1:131" ht="26.25" customHeight="1" x14ac:dyDescent="0.15">
      <c r="A50" s="220">
        <v>23</v>
      </c>
      <c r="B50" s="1042"/>
      <c r="C50" s="1043"/>
      <c r="D50" s="1043"/>
      <c r="E50" s="1043"/>
      <c r="F50" s="1043"/>
      <c r="G50" s="1043"/>
      <c r="H50" s="1043"/>
      <c r="I50" s="1043"/>
      <c r="J50" s="1043"/>
      <c r="K50" s="1043"/>
      <c r="L50" s="1043"/>
      <c r="M50" s="1043"/>
      <c r="N50" s="1043"/>
      <c r="O50" s="1043"/>
      <c r="P50" s="1044"/>
      <c r="Q50" s="1045"/>
      <c r="R50" s="1037"/>
      <c r="S50" s="1037"/>
      <c r="T50" s="1037"/>
      <c r="U50" s="1037"/>
      <c r="V50" s="1037"/>
      <c r="W50" s="1037"/>
      <c r="X50" s="1037"/>
      <c r="Y50" s="1037"/>
      <c r="Z50" s="1037"/>
      <c r="AA50" s="1037"/>
      <c r="AB50" s="1037"/>
      <c r="AC50" s="1037"/>
      <c r="AD50" s="1037"/>
      <c r="AE50" s="1046"/>
      <c r="AF50" s="1047"/>
      <c r="AG50" s="1048"/>
      <c r="AH50" s="1048"/>
      <c r="AI50" s="1048"/>
      <c r="AJ50" s="1049"/>
      <c r="AK50" s="1036"/>
      <c r="AL50" s="1037"/>
      <c r="AM50" s="1037"/>
      <c r="AN50" s="1037"/>
      <c r="AO50" s="1037"/>
      <c r="AP50" s="1037"/>
      <c r="AQ50" s="1037"/>
      <c r="AR50" s="1037"/>
      <c r="AS50" s="1037"/>
      <c r="AT50" s="1037"/>
      <c r="AU50" s="1037"/>
      <c r="AV50" s="1037"/>
      <c r="AW50" s="1037"/>
      <c r="AX50" s="1037"/>
      <c r="AY50" s="1037"/>
      <c r="AZ50" s="1038"/>
      <c r="BA50" s="1038"/>
      <c r="BB50" s="1038"/>
      <c r="BC50" s="1038"/>
      <c r="BD50" s="1038"/>
      <c r="BE50" s="984"/>
      <c r="BF50" s="984"/>
      <c r="BG50" s="984"/>
      <c r="BH50" s="984"/>
      <c r="BI50" s="985"/>
      <c r="BJ50" s="214"/>
      <c r="BK50" s="214"/>
      <c r="BL50" s="214"/>
      <c r="BM50" s="214"/>
      <c r="BN50" s="214"/>
      <c r="BO50" s="223"/>
      <c r="BP50" s="223"/>
      <c r="BQ50" s="220">
        <v>44</v>
      </c>
      <c r="BR50" s="221"/>
      <c r="BS50" s="1004"/>
      <c r="BT50" s="1005"/>
      <c r="BU50" s="1005"/>
      <c r="BV50" s="1005"/>
      <c r="BW50" s="1005"/>
      <c r="BX50" s="1005"/>
      <c r="BY50" s="1005"/>
      <c r="BZ50" s="1005"/>
      <c r="CA50" s="1005"/>
      <c r="CB50" s="1005"/>
      <c r="CC50" s="1005"/>
      <c r="CD50" s="1005"/>
      <c r="CE50" s="1005"/>
      <c r="CF50" s="1005"/>
      <c r="CG50" s="1026"/>
      <c r="CH50" s="1001"/>
      <c r="CI50" s="1002"/>
      <c r="CJ50" s="1002"/>
      <c r="CK50" s="1002"/>
      <c r="CL50" s="1003"/>
      <c r="CM50" s="1001"/>
      <c r="CN50" s="1002"/>
      <c r="CO50" s="1002"/>
      <c r="CP50" s="1002"/>
      <c r="CQ50" s="1003"/>
      <c r="CR50" s="1001"/>
      <c r="CS50" s="1002"/>
      <c r="CT50" s="1002"/>
      <c r="CU50" s="1002"/>
      <c r="CV50" s="1003"/>
      <c r="CW50" s="1001"/>
      <c r="CX50" s="1002"/>
      <c r="CY50" s="1002"/>
      <c r="CZ50" s="1002"/>
      <c r="DA50" s="1003"/>
      <c r="DB50" s="1001"/>
      <c r="DC50" s="1002"/>
      <c r="DD50" s="1002"/>
      <c r="DE50" s="1002"/>
      <c r="DF50" s="1003"/>
      <c r="DG50" s="1001"/>
      <c r="DH50" s="1002"/>
      <c r="DI50" s="1002"/>
      <c r="DJ50" s="1002"/>
      <c r="DK50" s="1003"/>
      <c r="DL50" s="1001"/>
      <c r="DM50" s="1002"/>
      <c r="DN50" s="1002"/>
      <c r="DO50" s="1002"/>
      <c r="DP50" s="1003"/>
      <c r="DQ50" s="1001"/>
      <c r="DR50" s="1002"/>
      <c r="DS50" s="1002"/>
      <c r="DT50" s="1002"/>
      <c r="DU50" s="1003"/>
      <c r="DV50" s="1004"/>
      <c r="DW50" s="1005"/>
      <c r="DX50" s="1005"/>
      <c r="DY50" s="1005"/>
      <c r="DZ50" s="1006"/>
      <c r="EA50" s="212"/>
    </row>
    <row r="51" spans="1:131" ht="26.25" customHeight="1" x14ac:dyDescent="0.15">
      <c r="A51" s="220">
        <v>24</v>
      </c>
      <c r="B51" s="1042"/>
      <c r="C51" s="1043"/>
      <c r="D51" s="1043"/>
      <c r="E51" s="1043"/>
      <c r="F51" s="1043"/>
      <c r="G51" s="1043"/>
      <c r="H51" s="1043"/>
      <c r="I51" s="1043"/>
      <c r="J51" s="1043"/>
      <c r="K51" s="1043"/>
      <c r="L51" s="1043"/>
      <c r="M51" s="1043"/>
      <c r="N51" s="1043"/>
      <c r="O51" s="1043"/>
      <c r="P51" s="1044"/>
      <c r="Q51" s="1045"/>
      <c r="R51" s="1037"/>
      <c r="S51" s="1037"/>
      <c r="T51" s="1037"/>
      <c r="U51" s="1037"/>
      <c r="V51" s="1037"/>
      <c r="W51" s="1037"/>
      <c r="X51" s="1037"/>
      <c r="Y51" s="1037"/>
      <c r="Z51" s="1037"/>
      <c r="AA51" s="1037"/>
      <c r="AB51" s="1037"/>
      <c r="AC51" s="1037"/>
      <c r="AD51" s="1037"/>
      <c r="AE51" s="1046"/>
      <c r="AF51" s="1047"/>
      <c r="AG51" s="1048"/>
      <c r="AH51" s="1048"/>
      <c r="AI51" s="1048"/>
      <c r="AJ51" s="1049"/>
      <c r="AK51" s="1036"/>
      <c r="AL51" s="1037"/>
      <c r="AM51" s="1037"/>
      <c r="AN51" s="1037"/>
      <c r="AO51" s="1037"/>
      <c r="AP51" s="1037"/>
      <c r="AQ51" s="1037"/>
      <c r="AR51" s="1037"/>
      <c r="AS51" s="1037"/>
      <c r="AT51" s="1037"/>
      <c r="AU51" s="1037"/>
      <c r="AV51" s="1037"/>
      <c r="AW51" s="1037"/>
      <c r="AX51" s="1037"/>
      <c r="AY51" s="1037"/>
      <c r="AZ51" s="1038"/>
      <c r="BA51" s="1038"/>
      <c r="BB51" s="1038"/>
      <c r="BC51" s="1038"/>
      <c r="BD51" s="1038"/>
      <c r="BE51" s="984"/>
      <c r="BF51" s="984"/>
      <c r="BG51" s="984"/>
      <c r="BH51" s="984"/>
      <c r="BI51" s="985"/>
      <c r="BJ51" s="214"/>
      <c r="BK51" s="214"/>
      <c r="BL51" s="214"/>
      <c r="BM51" s="214"/>
      <c r="BN51" s="214"/>
      <c r="BO51" s="223"/>
      <c r="BP51" s="223"/>
      <c r="BQ51" s="220">
        <v>45</v>
      </c>
      <c r="BR51" s="221"/>
      <c r="BS51" s="1004"/>
      <c r="BT51" s="1005"/>
      <c r="BU51" s="1005"/>
      <c r="BV51" s="1005"/>
      <c r="BW51" s="1005"/>
      <c r="BX51" s="1005"/>
      <c r="BY51" s="1005"/>
      <c r="BZ51" s="1005"/>
      <c r="CA51" s="1005"/>
      <c r="CB51" s="1005"/>
      <c r="CC51" s="1005"/>
      <c r="CD51" s="1005"/>
      <c r="CE51" s="1005"/>
      <c r="CF51" s="1005"/>
      <c r="CG51" s="1026"/>
      <c r="CH51" s="1001"/>
      <c r="CI51" s="1002"/>
      <c r="CJ51" s="1002"/>
      <c r="CK51" s="1002"/>
      <c r="CL51" s="1003"/>
      <c r="CM51" s="1001"/>
      <c r="CN51" s="1002"/>
      <c r="CO51" s="1002"/>
      <c r="CP51" s="1002"/>
      <c r="CQ51" s="1003"/>
      <c r="CR51" s="1001"/>
      <c r="CS51" s="1002"/>
      <c r="CT51" s="1002"/>
      <c r="CU51" s="1002"/>
      <c r="CV51" s="1003"/>
      <c r="CW51" s="1001"/>
      <c r="CX51" s="1002"/>
      <c r="CY51" s="1002"/>
      <c r="CZ51" s="1002"/>
      <c r="DA51" s="1003"/>
      <c r="DB51" s="1001"/>
      <c r="DC51" s="1002"/>
      <c r="DD51" s="1002"/>
      <c r="DE51" s="1002"/>
      <c r="DF51" s="1003"/>
      <c r="DG51" s="1001"/>
      <c r="DH51" s="1002"/>
      <c r="DI51" s="1002"/>
      <c r="DJ51" s="1002"/>
      <c r="DK51" s="1003"/>
      <c r="DL51" s="1001"/>
      <c r="DM51" s="1002"/>
      <c r="DN51" s="1002"/>
      <c r="DO51" s="1002"/>
      <c r="DP51" s="1003"/>
      <c r="DQ51" s="1001"/>
      <c r="DR51" s="1002"/>
      <c r="DS51" s="1002"/>
      <c r="DT51" s="1002"/>
      <c r="DU51" s="1003"/>
      <c r="DV51" s="1004"/>
      <c r="DW51" s="1005"/>
      <c r="DX51" s="1005"/>
      <c r="DY51" s="1005"/>
      <c r="DZ51" s="1006"/>
      <c r="EA51" s="212"/>
    </row>
    <row r="52" spans="1:131" ht="26.25" customHeight="1" x14ac:dyDescent="0.15">
      <c r="A52" s="220">
        <v>25</v>
      </c>
      <c r="B52" s="1042"/>
      <c r="C52" s="1043"/>
      <c r="D52" s="1043"/>
      <c r="E52" s="1043"/>
      <c r="F52" s="1043"/>
      <c r="G52" s="1043"/>
      <c r="H52" s="1043"/>
      <c r="I52" s="1043"/>
      <c r="J52" s="1043"/>
      <c r="K52" s="1043"/>
      <c r="L52" s="1043"/>
      <c r="M52" s="1043"/>
      <c r="N52" s="1043"/>
      <c r="O52" s="1043"/>
      <c r="P52" s="1044"/>
      <c r="Q52" s="1045"/>
      <c r="R52" s="1037"/>
      <c r="S52" s="1037"/>
      <c r="T52" s="1037"/>
      <c r="U52" s="1037"/>
      <c r="V52" s="1037"/>
      <c r="W52" s="1037"/>
      <c r="X52" s="1037"/>
      <c r="Y52" s="1037"/>
      <c r="Z52" s="1037"/>
      <c r="AA52" s="1037"/>
      <c r="AB52" s="1037"/>
      <c r="AC52" s="1037"/>
      <c r="AD52" s="1037"/>
      <c r="AE52" s="1046"/>
      <c r="AF52" s="1047"/>
      <c r="AG52" s="1048"/>
      <c r="AH52" s="1048"/>
      <c r="AI52" s="1048"/>
      <c r="AJ52" s="1049"/>
      <c r="AK52" s="1036"/>
      <c r="AL52" s="1037"/>
      <c r="AM52" s="1037"/>
      <c r="AN52" s="1037"/>
      <c r="AO52" s="1037"/>
      <c r="AP52" s="1037"/>
      <c r="AQ52" s="1037"/>
      <c r="AR52" s="1037"/>
      <c r="AS52" s="1037"/>
      <c r="AT52" s="1037"/>
      <c r="AU52" s="1037"/>
      <c r="AV52" s="1037"/>
      <c r="AW52" s="1037"/>
      <c r="AX52" s="1037"/>
      <c r="AY52" s="1037"/>
      <c r="AZ52" s="1038"/>
      <c r="BA52" s="1038"/>
      <c r="BB52" s="1038"/>
      <c r="BC52" s="1038"/>
      <c r="BD52" s="1038"/>
      <c r="BE52" s="984"/>
      <c r="BF52" s="984"/>
      <c r="BG52" s="984"/>
      <c r="BH52" s="984"/>
      <c r="BI52" s="985"/>
      <c r="BJ52" s="214"/>
      <c r="BK52" s="214"/>
      <c r="BL52" s="214"/>
      <c r="BM52" s="214"/>
      <c r="BN52" s="214"/>
      <c r="BO52" s="223"/>
      <c r="BP52" s="223"/>
      <c r="BQ52" s="220">
        <v>46</v>
      </c>
      <c r="BR52" s="221"/>
      <c r="BS52" s="1004"/>
      <c r="BT52" s="1005"/>
      <c r="BU52" s="1005"/>
      <c r="BV52" s="1005"/>
      <c r="BW52" s="1005"/>
      <c r="BX52" s="1005"/>
      <c r="BY52" s="1005"/>
      <c r="BZ52" s="1005"/>
      <c r="CA52" s="1005"/>
      <c r="CB52" s="1005"/>
      <c r="CC52" s="1005"/>
      <c r="CD52" s="1005"/>
      <c r="CE52" s="1005"/>
      <c r="CF52" s="1005"/>
      <c r="CG52" s="1026"/>
      <c r="CH52" s="1001"/>
      <c r="CI52" s="1002"/>
      <c r="CJ52" s="1002"/>
      <c r="CK52" s="1002"/>
      <c r="CL52" s="1003"/>
      <c r="CM52" s="1001"/>
      <c r="CN52" s="1002"/>
      <c r="CO52" s="1002"/>
      <c r="CP52" s="1002"/>
      <c r="CQ52" s="1003"/>
      <c r="CR52" s="1001"/>
      <c r="CS52" s="1002"/>
      <c r="CT52" s="1002"/>
      <c r="CU52" s="1002"/>
      <c r="CV52" s="1003"/>
      <c r="CW52" s="1001"/>
      <c r="CX52" s="1002"/>
      <c r="CY52" s="1002"/>
      <c r="CZ52" s="1002"/>
      <c r="DA52" s="1003"/>
      <c r="DB52" s="1001"/>
      <c r="DC52" s="1002"/>
      <c r="DD52" s="1002"/>
      <c r="DE52" s="1002"/>
      <c r="DF52" s="1003"/>
      <c r="DG52" s="1001"/>
      <c r="DH52" s="1002"/>
      <c r="DI52" s="1002"/>
      <c r="DJ52" s="1002"/>
      <c r="DK52" s="1003"/>
      <c r="DL52" s="1001"/>
      <c r="DM52" s="1002"/>
      <c r="DN52" s="1002"/>
      <c r="DO52" s="1002"/>
      <c r="DP52" s="1003"/>
      <c r="DQ52" s="1001"/>
      <c r="DR52" s="1002"/>
      <c r="DS52" s="1002"/>
      <c r="DT52" s="1002"/>
      <c r="DU52" s="1003"/>
      <c r="DV52" s="1004"/>
      <c r="DW52" s="1005"/>
      <c r="DX52" s="1005"/>
      <c r="DY52" s="1005"/>
      <c r="DZ52" s="1006"/>
      <c r="EA52" s="212"/>
    </row>
    <row r="53" spans="1:131" ht="26.25" customHeight="1" x14ac:dyDescent="0.15">
      <c r="A53" s="220">
        <v>26</v>
      </c>
      <c r="B53" s="1042"/>
      <c r="C53" s="1043"/>
      <c r="D53" s="1043"/>
      <c r="E53" s="1043"/>
      <c r="F53" s="1043"/>
      <c r="G53" s="1043"/>
      <c r="H53" s="1043"/>
      <c r="I53" s="1043"/>
      <c r="J53" s="1043"/>
      <c r="K53" s="1043"/>
      <c r="L53" s="1043"/>
      <c r="M53" s="1043"/>
      <c r="N53" s="1043"/>
      <c r="O53" s="1043"/>
      <c r="P53" s="1044"/>
      <c r="Q53" s="1045"/>
      <c r="R53" s="1037"/>
      <c r="S53" s="1037"/>
      <c r="T53" s="1037"/>
      <c r="U53" s="1037"/>
      <c r="V53" s="1037"/>
      <c r="W53" s="1037"/>
      <c r="X53" s="1037"/>
      <c r="Y53" s="1037"/>
      <c r="Z53" s="1037"/>
      <c r="AA53" s="1037"/>
      <c r="AB53" s="1037"/>
      <c r="AC53" s="1037"/>
      <c r="AD53" s="1037"/>
      <c r="AE53" s="1046"/>
      <c r="AF53" s="1047"/>
      <c r="AG53" s="1048"/>
      <c r="AH53" s="1048"/>
      <c r="AI53" s="1048"/>
      <c r="AJ53" s="1049"/>
      <c r="AK53" s="1036"/>
      <c r="AL53" s="1037"/>
      <c r="AM53" s="1037"/>
      <c r="AN53" s="1037"/>
      <c r="AO53" s="1037"/>
      <c r="AP53" s="1037"/>
      <c r="AQ53" s="1037"/>
      <c r="AR53" s="1037"/>
      <c r="AS53" s="1037"/>
      <c r="AT53" s="1037"/>
      <c r="AU53" s="1037"/>
      <c r="AV53" s="1037"/>
      <c r="AW53" s="1037"/>
      <c r="AX53" s="1037"/>
      <c r="AY53" s="1037"/>
      <c r="AZ53" s="1038"/>
      <c r="BA53" s="1038"/>
      <c r="BB53" s="1038"/>
      <c r="BC53" s="1038"/>
      <c r="BD53" s="1038"/>
      <c r="BE53" s="984"/>
      <c r="BF53" s="984"/>
      <c r="BG53" s="984"/>
      <c r="BH53" s="984"/>
      <c r="BI53" s="985"/>
      <c r="BJ53" s="214"/>
      <c r="BK53" s="214"/>
      <c r="BL53" s="214"/>
      <c r="BM53" s="214"/>
      <c r="BN53" s="214"/>
      <c r="BO53" s="223"/>
      <c r="BP53" s="223"/>
      <c r="BQ53" s="220">
        <v>47</v>
      </c>
      <c r="BR53" s="221"/>
      <c r="BS53" s="1004"/>
      <c r="BT53" s="1005"/>
      <c r="BU53" s="1005"/>
      <c r="BV53" s="1005"/>
      <c r="BW53" s="1005"/>
      <c r="BX53" s="1005"/>
      <c r="BY53" s="1005"/>
      <c r="BZ53" s="1005"/>
      <c r="CA53" s="1005"/>
      <c r="CB53" s="1005"/>
      <c r="CC53" s="1005"/>
      <c r="CD53" s="1005"/>
      <c r="CE53" s="1005"/>
      <c r="CF53" s="1005"/>
      <c r="CG53" s="1026"/>
      <c r="CH53" s="1001"/>
      <c r="CI53" s="1002"/>
      <c r="CJ53" s="1002"/>
      <c r="CK53" s="1002"/>
      <c r="CL53" s="1003"/>
      <c r="CM53" s="1001"/>
      <c r="CN53" s="1002"/>
      <c r="CO53" s="1002"/>
      <c r="CP53" s="1002"/>
      <c r="CQ53" s="1003"/>
      <c r="CR53" s="1001"/>
      <c r="CS53" s="1002"/>
      <c r="CT53" s="1002"/>
      <c r="CU53" s="1002"/>
      <c r="CV53" s="1003"/>
      <c r="CW53" s="1001"/>
      <c r="CX53" s="1002"/>
      <c r="CY53" s="1002"/>
      <c r="CZ53" s="1002"/>
      <c r="DA53" s="1003"/>
      <c r="DB53" s="1001"/>
      <c r="DC53" s="1002"/>
      <c r="DD53" s="1002"/>
      <c r="DE53" s="1002"/>
      <c r="DF53" s="1003"/>
      <c r="DG53" s="1001"/>
      <c r="DH53" s="1002"/>
      <c r="DI53" s="1002"/>
      <c r="DJ53" s="1002"/>
      <c r="DK53" s="1003"/>
      <c r="DL53" s="1001"/>
      <c r="DM53" s="1002"/>
      <c r="DN53" s="1002"/>
      <c r="DO53" s="1002"/>
      <c r="DP53" s="1003"/>
      <c r="DQ53" s="1001"/>
      <c r="DR53" s="1002"/>
      <c r="DS53" s="1002"/>
      <c r="DT53" s="1002"/>
      <c r="DU53" s="1003"/>
      <c r="DV53" s="1004"/>
      <c r="DW53" s="1005"/>
      <c r="DX53" s="1005"/>
      <c r="DY53" s="1005"/>
      <c r="DZ53" s="1006"/>
      <c r="EA53" s="212"/>
    </row>
    <row r="54" spans="1:131" ht="26.25" customHeight="1" x14ac:dyDescent="0.15">
      <c r="A54" s="220">
        <v>27</v>
      </c>
      <c r="B54" s="1042"/>
      <c r="C54" s="1043"/>
      <c r="D54" s="1043"/>
      <c r="E54" s="1043"/>
      <c r="F54" s="1043"/>
      <c r="G54" s="1043"/>
      <c r="H54" s="1043"/>
      <c r="I54" s="1043"/>
      <c r="J54" s="1043"/>
      <c r="K54" s="1043"/>
      <c r="L54" s="1043"/>
      <c r="M54" s="1043"/>
      <c r="N54" s="1043"/>
      <c r="O54" s="1043"/>
      <c r="P54" s="1044"/>
      <c r="Q54" s="1045"/>
      <c r="R54" s="1037"/>
      <c r="S54" s="1037"/>
      <c r="T54" s="1037"/>
      <c r="U54" s="1037"/>
      <c r="V54" s="1037"/>
      <c r="W54" s="1037"/>
      <c r="X54" s="1037"/>
      <c r="Y54" s="1037"/>
      <c r="Z54" s="1037"/>
      <c r="AA54" s="1037"/>
      <c r="AB54" s="1037"/>
      <c r="AC54" s="1037"/>
      <c r="AD54" s="1037"/>
      <c r="AE54" s="1046"/>
      <c r="AF54" s="1047"/>
      <c r="AG54" s="1048"/>
      <c r="AH54" s="1048"/>
      <c r="AI54" s="1048"/>
      <c r="AJ54" s="1049"/>
      <c r="AK54" s="1036"/>
      <c r="AL54" s="1037"/>
      <c r="AM54" s="1037"/>
      <c r="AN54" s="1037"/>
      <c r="AO54" s="1037"/>
      <c r="AP54" s="1037"/>
      <c r="AQ54" s="1037"/>
      <c r="AR54" s="1037"/>
      <c r="AS54" s="1037"/>
      <c r="AT54" s="1037"/>
      <c r="AU54" s="1037"/>
      <c r="AV54" s="1037"/>
      <c r="AW54" s="1037"/>
      <c r="AX54" s="1037"/>
      <c r="AY54" s="1037"/>
      <c r="AZ54" s="1038"/>
      <c r="BA54" s="1038"/>
      <c r="BB54" s="1038"/>
      <c r="BC54" s="1038"/>
      <c r="BD54" s="1038"/>
      <c r="BE54" s="984"/>
      <c r="BF54" s="984"/>
      <c r="BG54" s="984"/>
      <c r="BH54" s="984"/>
      <c r="BI54" s="985"/>
      <c r="BJ54" s="214"/>
      <c r="BK54" s="214"/>
      <c r="BL54" s="214"/>
      <c r="BM54" s="214"/>
      <c r="BN54" s="214"/>
      <c r="BO54" s="223"/>
      <c r="BP54" s="223"/>
      <c r="BQ54" s="220">
        <v>48</v>
      </c>
      <c r="BR54" s="221"/>
      <c r="BS54" s="1004"/>
      <c r="BT54" s="1005"/>
      <c r="BU54" s="1005"/>
      <c r="BV54" s="1005"/>
      <c r="BW54" s="1005"/>
      <c r="BX54" s="1005"/>
      <c r="BY54" s="1005"/>
      <c r="BZ54" s="1005"/>
      <c r="CA54" s="1005"/>
      <c r="CB54" s="1005"/>
      <c r="CC54" s="1005"/>
      <c r="CD54" s="1005"/>
      <c r="CE54" s="1005"/>
      <c r="CF54" s="1005"/>
      <c r="CG54" s="1026"/>
      <c r="CH54" s="1001"/>
      <c r="CI54" s="1002"/>
      <c r="CJ54" s="1002"/>
      <c r="CK54" s="1002"/>
      <c r="CL54" s="1003"/>
      <c r="CM54" s="1001"/>
      <c r="CN54" s="1002"/>
      <c r="CO54" s="1002"/>
      <c r="CP54" s="1002"/>
      <c r="CQ54" s="1003"/>
      <c r="CR54" s="1001"/>
      <c r="CS54" s="1002"/>
      <c r="CT54" s="1002"/>
      <c r="CU54" s="1002"/>
      <c r="CV54" s="1003"/>
      <c r="CW54" s="1001"/>
      <c r="CX54" s="1002"/>
      <c r="CY54" s="1002"/>
      <c r="CZ54" s="1002"/>
      <c r="DA54" s="1003"/>
      <c r="DB54" s="1001"/>
      <c r="DC54" s="1002"/>
      <c r="DD54" s="1002"/>
      <c r="DE54" s="1002"/>
      <c r="DF54" s="1003"/>
      <c r="DG54" s="1001"/>
      <c r="DH54" s="1002"/>
      <c r="DI54" s="1002"/>
      <c r="DJ54" s="1002"/>
      <c r="DK54" s="1003"/>
      <c r="DL54" s="1001"/>
      <c r="DM54" s="1002"/>
      <c r="DN54" s="1002"/>
      <c r="DO54" s="1002"/>
      <c r="DP54" s="1003"/>
      <c r="DQ54" s="1001"/>
      <c r="DR54" s="1002"/>
      <c r="DS54" s="1002"/>
      <c r="DT54" s="1002"/>
      <c r="DU54" s="1003"/>
      <c r="DV54" s="1004"/>
      <c r="DW54" s="1005"/>
      <c r="DX54" s="1005"/>
      <c r="DY54" s="1005"/>
      <c r="DZ54" s="1006"/>
      <c r="EA54" s="212"/>
    </row>
    <row r="55" spans="1:131" ht="26.25" customHeight="1" x14ac:dyDescent="0.15">
      <c r="A55" s="220">
        <v>28</v>
      </c>
      <c r="B55" s="1042"/>
      <c r="C55" s="1043"/>
      <c r="D55" s="1043"/>
      <c r="E55" s="1043"/>
      <c r="F55" s="1043"/>
      <c r="G55" s="1043"/>
      <c r="H55" s="1043"/>
      <c r="I55" s="1043"/>
      <c r="J55" s="1043"/>
      <c r="K55" s="1043"/>
      <c r="L55" s="1043"/>
      <c r="M55" s="1043"/>
      <c r="N55" s="1043"/>
      <c r="O55" s="1043"/>
      <c r="P55" s="1044"/>
      <c r="Q55" s="1045"/>
      <c r="R55" s="1037"/>
      <c r="S55" s="1037"/>
      <c r="T55" s="1037"/>
      <c r="U55" s="1037"/>
      <c r="V55" s="1037"/>
      <c r="W55" s="1037"/>
      <c r="X55" s="1037"/>
      <c r="Y55" s="1037"/>
      <c r="Z55" s="1037"/>
      <c r="AA55" s="1037"/>
      <c r="AB55" s="1037"/>
      <c r="AC55" s="1037"/>
      <c r="AD55" s="1037"/>
      <c r="AE55" s="1046"/>
      <c r="AF55" s="1047"/>
      <c r="AG55" s="1048"/>
      <c r="AH55" s="1048"/>
      <c r="AI55" s="1048"/>
      <c r="AJ55" s="1049"/>
      <c r="AK55" s="1036"/>
      <c r="AL55" s="1037"/>
      <c r="AM55" s="1037"/>
      <c r="AN55" s="1037"/>
      <c r="AO55" s="1037"/>
      <c r="AP55" s="1037"/>
      <c r="AQ55" s="1037"/>
      <c r="AR55" s="1037"/>
      <c r="AS55" s="1037"/>
      <c r="AT55" s="1037"/>
      <c r="AU55" s="1037"/>
      <c r="AV55" s="1037"/>
      <c r="AW55" s="1037"/>
      <c r="AX55" s="1037"/>
      <c r="AY55" s="1037"/>
      <c r="AZ55" s="1038"/>
      <c r="BA55" s="1038"/>
      <c r="BB55" s="1038"/>
      <c r="BC55" s="1038"/>
      <c r="BD55" s="1038"/>
      <c r="BE55" s="984"/>
      <c r="BF55" s="984"/>
      <c r="BG55" s="984"/>
      <c r="BH55" s="984"/>
      <c r="BI55" s="985"/>
      <c r="BJ55" s="214"/>
      <c r="BK55" s="214"/>
      <c r="BL55" s="214"/>
      <c r="BM55" s="214"/>
      <c r="BN55" s="214"/>
      <c r="BO55" s="223"/>
      <c r="BP55" s="223"/>
      <c r="BQ55" s="220">
        <v>49</v>
      </c>
      <c r="BR55" s="221"/>
      <c r="BS55" s="1004"/>
      <c r="BT55" s="1005"/>
      <c r="BU55" s="1005"/>
      <c r="BV55" s="1005"/>
      <c r="BW55" s="1005"/>
      <c r="BX55" s="1005"/>
      <c r="BY55" s="1005"/>
      <c r="BZ55" s="1005"/>
      <c r="CA55" s="1005"/>
      <c r="CB55" s="1005"/>
      <c r="CC55" s="1005"/>
      <c r="CD55" s="1005"/>
      <c r="CE55" s="1005"/>
      <c r="CF55" s="1005"/>
      <c r="CG55" s="1026"/>
      <c r="CH55" s="1001"/>
      <c r="CI55" s="1002"/>
      <c r="CJ55" s="1002"/>
      <c r="CK55" s="1002"/>
      <c r="CL55" s="1003"/>
      <c r="CM55" s="1001"/>
      <c r="CN55" s="1002"/>
      <c r="CO55" s="1002"/>
      <c r="CP55" s="1002"/>
      <c r="CQ55" s="1003"/>
      <c r="CR55" s="1001"/>
      <c r="CS55" s="1002"/>
      <c r="CT55" s="1002"/>
      <c r="CU55" s="1002"/>
      <c r="CV55" s="1003"/>
      <c r="CW55" s="1001"/>
      <c r="CX55" s="1002"/>
      <c r="CY55" s="1002"/>
      <c r="CZ55" s="1002"/>
      <c r="DA55" s="1003"/>
      <c r="DB55" s="1001"/>
      <c r="DC55" s="1002"/>
      <c r="DD55" s="1002"/>
      <c r="DE55" s="1002"/>
      <c r="DF55" s="1003"/>
      <c r="DG55" s="1001"/>
      <c r="DH55" s="1002"/>
      <c r="DI55" s="1002"/>
      <c r="DJ55" s="1002"/>
      <c r="DK55" s="1003"/>
      <c r="DL55" s="1001"/>
      <c r="DM55" s="1002"/>
      <c r="DN55" s="1002"/>
      <c r="DO55" s="1002"/>
      <c r="DP55" s="1003"/>
      <c r="DQ55" s="1001"/>
      <c r="DR55" s="1002"/>
      <c r="DS55" s="1002"/>
      <c r="DT55" s="1002"/>
      <c r="DU55" s="1003"/>
      <c r="DV55" s="1004"/>
      <c r="DW55" s="1005"/>
      <c r="DX55" s="1005"/>
      <c r="DY55" s="1005"/>
      <c r="DZ55" s="1006"/>
      <c r="EA55" s="212"/>
    </row>
    <row r="56" spans="1:131" ht="26.25" customHeight="1" x14ac:dyDescent="0.15">
      <c r="A56" s="220">
        <v>29</v>
      </c>
      <c r="B56" s="1042"/>
      <c r="C56" s="1043"/>
      <c r="D56" s="1043"/>
      <c r="E56" s="1043"/>
      <c r="F56" s="1043"/>
      <c r="G56" s="1043"/>
      <c r="H56" s="1043"/>
      <c r="I56" s="1043"/>
      <c r="J56" s="1043"/>
      <c r="K56" s="1043"/>
      <c r="L56" s="1043"/>
      <c r="M56" s="1043"/>
      <c r="N56" s="1043"/>
      <c r="O56" s="1043"/>
      <c r="P56" s="1044"/>
      <c r="Q56" s="1045"/>
      <c r="R56" s="1037"/>
      <c r="S56" s="1037"/>
      <c r="T56" s="1037"/>
      <c r="U56" s="1037"/>
      <c r="V56" s="1037"/>
      <c r="W56" s="1037"/>
      <c r="X56" s="1037"/>
      <c r="Y56" s="1037"/>
      <c r="Z56" s="1037"/>
      <c r="AA56" s="1037"/>
      <c r="AB56" s="1037"/>
      <c r="AC56" s="1037"/>
      <c r="AD56" s="1037"/>
      <c r="AE56" s="1046"/>
      <c r="AF56" s="1047"/>
      <c r="AG56" s="1048"/>
      <c r="AH56" s="1048"/>
      <c r="AI56" s="1048"/>
      <c r="AJ56" s="1049"/>
      <c r="AK56" s="1036"/>
      <c r="AL56" s="1037"/>
      <c r="AM56" s="1037"/>
      <c r="AN56" s="1037"/>
      <c r="AO56" s="1037"/>
      <c r="AP56" s="1037"/>
      <c r="AQ56" s="1037"/>
      <c r="AR56" s="1037"/>
      <c r="AS56" s="1037"/>
      <c r="AT56" s="1037"/>
      <c r="AU56" s="1037"/>
      <c r="AV56" s="1037"/>
      <c r="AW56" s="1037"/>
      <c r="AX56" s="1037"/>
      <c r="AY56" s="1037"/>
      <c r="AZ56" s="1038"/>
      <c r="BA56" s="1038"/>
      <c r="BB56" s="1038"/>
      <c r="BC56" s="1038"/>
      <c r="BD56" s="1038"/>
      <c r="BE56" s="984"/>
      <c r="BF56" s="984"/>
      <c r="BG56" s="984"/>
      <c r="BH56" s="984"/>
      <c r="BI56" s="985"/>
      <c r="BJ56" s="214"/>
      <c r="BK56" s="214"/>
      <c r="BL56" s="214"/>
      <c r="BM56" s="214"/>
      <c r="BN56" s="214"/>
      <c r="BO56" s="223"/>
      <c r="BP56" s="223"/>
      <c r="BQ56" s="220">
        <v>50</v>
      </c>
      <c r="BR56" s="221"/>
      <c r="BS56" s="1004"/>
      <c r="BT56" s="1005"/>
      <c r="BU56" s="1005"/>
      <c r="BV56" s="1005"/>
      <c r="BW56" s="1005"/>
      <c r="BX56" s="1005"/>
      <c r="BY56" s="1005"/>
      <c r="BZ56" s="1005"/>
      <c r="CA56" s="1005"/>
      <c r="CB56" s="1005"/>
      <c r="CC56" s="1005"/>
      <c r="CD56" s="1005"/>
      <c r="CE56" s="1005"/>
      <c r="CF56" s="1005"/>
      <c r="CG56" s="1026"/>
      <c r="CH56" s="1001"/>
      <c r="CI56" s="1002"/>
      <c r="CJ56" s="1002"/>
      <c r="CK56" s="1002"/>
      <c r="CL56" s="1003"/>
      <c r="CM56" s="1001"/>
      <c r="CN56" s="1002"/>
      <c r="CO56" s="1002"/>
      <c r="CP56" s="1002"/>
      <c r="CQ56" s="1003"/>
      <c r="CR56" s="1001"/>
      <c r="CS56" s="1002"/>
      <c r="CT56" s="1002"/>
      <c r="CU56" s="1002"/>
      <c r="CV56" s="1003"/>
      <c r="CW56" s="1001"/>
      <c r="CX56" s="1002"/>
      <c r="CY56" s="1002"/>
      <c r="CZ56" s="1002"/>
      <c r="DA56" s="1003"/>
      <c r="DB56" s="1001"/>
      <c r="DC56" s="1002"/>
      <c r="DD56" s="1002"/>
      <c r="DE56" s="1002"/>
      <c r="DF56" s="1003"/>
      <c r="DG56" s="1001"/>
      <c r="DH56" s="1002"/>
      <c r="DI56" s="1002"/>
      <c r="DJ56" s="1002"/>
      <c r="DK56" s="1003"/>
      <c r="DL56" s="1001"/>
      <c r="DM56" s="1002"/>
      <c r="DN56" s="1002"/>
      <c r="DO56" s="1002"/>
      <c r="DP56" s="1003"/>
      <c r="DQ56" s="1001"/>
      <c r="DR56" s="1002"/>
      <c r="DS56" s="1002"/>
      <c r="DT56" s="1002"/>
      <c r="DU56" s="1003"/>
      <c r="DV56" s="1004"/>
      <c r="DW56" s="1005"/>
      <c r="DX56" s="1005"/>
      <c r="DY56" s="1005"/>
      <c r="DZ56" s="1006"/>
      <c r="EA56" s="212"/>
    </row>
    <row r="57" spans="1:131" ht="26.25" customHeight="1" x14ac:dyDescent="0.15">
      <c r="A57" s="220">
        <v>30</v>
      </c>
      <c r="B57" s="1042"/>
      <c r="C57" s="1043"/>
      <c r="D57" s="1043"/>
      <c r="E57" s="1043"/>
      <c r="F57" s="1043"/>
      <c r="G57" s="1043"/>
      <c r="H57" s="1043"/>
      <c r="I57" s="1043"/>
      <c r="J57" s="1043"/>
      <c r="K57" s="1043"/>
      <c r="L57" s="1043"/>
      <c r="M57" s="1043"/>
      <c r="N57" s="1043"/>
      <c r="O57" s="1043"/>
      <c r="P57" s="1044"/>
      <c r="Q57" s="1045"/>
      <c r="R57" s="1037"/>
      <c r="S57" s="1037"/>
      <c r="T57" s="1037"/>
      <c r="U57" s="1037"/>
      <c r="V57" s="1037"/>
      <c r="W57" s="1037"/>
      <c r="X57" s="1037"/>
      <c r="Y57" s="1037"/>
      <c r="Z57" s="1037"/>
      <c r="AA57" s="1037"/>
      <c r="AB57" s="1037"/>
      <c r="AC57" s="1037"/>
      <c r="AD57" s="1037"/>
      <c r="AE57" s="1046"/>
      <c r="AF57" s="1047"/>
      <c r="AG57" s="1048"/>
      <c r="AH57" s="1048"/>
      <c r="AI57" s="1048"/>
      <c r="AJ57" s="1049"/>
      <c r="AK57" s="1036"/>
      <c r="AL57" s="1037"/>
      <c r="AM57" s="1037"/>
      <c r="AN57" s="1037"/>
      <c r="AO57" s="1037"/>
      <c r="AP57" s="1037"/>
      <c r="AQ57" s="1037"/>
      <c r="AR57" s="1037"/>
      <c r="AS57" s="1037"/>
      <c r="AT57" s="1037"/>
      <c r="AU57" s="1037"/>
      <c r="AV57" s="1037"/>
      <c r="AW57" s="1037"/>
      <c r="AX57" s="1037"/>
      <c r="AY57" s="1037"/>
      <c r="AZ57" s="1038"/>
      <c r="BA57" s="1038"/>
      <c r="BB57" s="1038"/>
      <c r="BC57" s="1038"/>
      <c r="BD57" s="1038"/>
      <c r="BE57" s="984"/>
      <c r="BF57" s="984"/>
      <c r="BG57" s="984"/>
      <c r="BH57" s="984"/>
      <c r="BI57" s="985"/>
      <c r="BJ57" s="214"/>
      <c r="BK57" s="214"/>
      <c r="BL57" s="214"/>
      <c r="BM57" s="214"/>
      <c r="BN57" s="214"/>
      <c r="BO57" s="223"/>
      <c r="BP57" s="223"/>
      <c r="BQ57" s="220">
        <v>51</v>
      </c>
      <c r="BR57" s="221"/>
      <c r="BS57" s="1004"/>
      <c r="BT57" s="1005"/>
      <c r="BU57" s="1005"/>
      <c r="BV57" s="1005"/>
      <c r="BW57" s="1005"/>
      <c r="BX57" s="1005"/>
      <c r="BY57" s="1005"/>
      <c r="BZ57" s="1005"/>
      <c r="CA57" s="1005"/>
      <c r="CB57" s="1005"/>
      <c r="CC57" s="1005"/>
      <c r="CD57" s="1005"/>
      <c r="CE57" s="1005"/>
      <c r="CF57" s="1005"/>
      <c r="CG57" s="1026"/>
      <c r="CH57" s="1001"/>
      <c r="CI57" s="1002"/>
      <c r="CJ57" s="1002"/>
      <c r="CK57" s="1002"/>
      <c r="CL57" s="1003"/>
      <c r="CM57" s="1001"/>
      <c r="CN57" s="1002"/>
      <c r="CO57" s="1002"/>
      <c r="CP57" s="1002"/>
      <c r="CQ57" s="1003"/>
      <c r="CR57" s="1001"/>
      <c r="CS57" s="1002"/>
      <c r="CT57" s="1002"/>
      <c r="CU57" s="1002"/>
      <c r="CV57" s="1003"/>
      <c r="CW57" s="1001"/>
      <c r="CX57" s="1002"/>
      <c r="CY57" s="1002"/>
      <c r="CZ57" s="1002"/>
      <c r="DA57" s="1003"/>
      <c r="DB57" s="1001"/>
      <c r="DC57" s="1002"/>
      <c r="DD57" s="1002"/>
      <c r="DE57" s="1002"/>
      <c r="DF57" s="1003"/>
      <c r="DG57" s="1001"/>
      <c r="DH57" s="1002"/>
      <c r="DI57" s="1002"/>
      <c r="DJ57" s="1002"/>
      <c r="DK57" s="1003"/>
      <c r="DL57" s="1001"/>
      <c r="DM57" s="1002"/>
      <c r="DN57" s="1002"/>
      <c r="DO57" s="1002"/>
      <c r="DP57" s="1003"/>
      <c r="DQ57" s="1001"/>
      <c r="DR57" s="1002"/>
      <c r="DS57" s="1002"/>
      <c r="DT57" s="1002"/>
      <c r="DU57" s="1003"/>
      <c r="DV57" s="1004"/>
      <c r="DW57" s="1005"/>
      <c r="DX57" s="1005"/>
      <c r="DY57" s="1005"/>
      <c r="DZ57" s="1006"/>
      <c r="EA57" s="212"/>
    </row>
    <row r="58" spans="1:131" ht="26.25" customHeight="1" x14ac:dyDescent="0.15">
      <c r="A58" s="220">
        <v>31</v>
      </c>
      <c r="B58" s="1042"/>
      <c r="C58" s="1043"/>
      <c r="D58" s="1043"/>
      <c r="E58" s="1043"/>
      <c r="F58" s="1043"/>
      <c r="G58" s="1043"/>
      <c r="H58" s="1043"/>
      <c r="I58" s="1043"/>
      <c r="J58" s="1043"/>
      <c r="K58" s="1043"/>
      <c r="L58" s="1043"/>
      <c r="M58" s="1043"/>
      <c r="N58" s="1043"/>
      <c r="O58" s="1043"/>
      <c r="P58" s="1044"/>
      <c r="Q58" s="1045"/>
      <c r="R58" s="1037"/>
      <c r="S58" s="1037"/>
      <c r="T58" s="1037"/>
      <c r="U58" s="1037"/>
      <c r="V58" s="1037"/>
      <c r="W58" s="1037"/>
      <c r="X58" s="1037"/>
      <c r="Y58" s="1037"/>
      <c r="Z58" s="1037"/>
      <c r="AA58" s="1037"/>
      <c r="AB58" s="1037"/>
      <c r="AC58" s="1037"/>
      <c r="AD58" s="1037"/>
      <c r="AE58" s="1046"/>
      <c r="AF58" s="1047"/>
      <c r="AG58" s="1048"/>
      <c r="AH58" s="1048"/>
      <c r="AI58" s="1048"/>
      <c r="AJ58" s="1049"/>
      <c r="AK58" s="1036"/>
      <c r="AL58" s="1037"/>
      <c r="AM58" s="1037"/>
      <c r="AN58" s="1037"/>
      <c r="AO58" s="1037"/>
      <c r="AP58" s="1037"/>
      <c r="AQ58" s="1037"/>
      <c r="AR58" s="1037"/>
      <c r="AS58" s="1037"/>
      <c r="AT58" s="1037"/>
      <c r="AU58" s="1037"/>
      <c r="AV58" s="1037"/>
      <c r="AW58" s="1037"/>
      <c r="AX58" s="1037"/>
      <c r="AY58" s="1037"/>
      <c r="AZ58" s="1038"/>
      <c r="BA58" s="1038"/>
      <c r="BB58" s="1038"/>
      <c r="BC58" s="1038"/>
      <c r="BD58" s="1038"/>
      <c r="BE58" s="984"/>
      <c r="BF58" s="984"/>
      <c r="BG58" s="984"/>
      <c r="BH58" s="984"/>
      <c r="BI58" s="985"/>
      <c r="BJ58" s="214"/>
      <c r="BK58" s="214"/>
      <c r="BL58" s="214"/>
      <c r="BM58" s="214"/>
      <c r="BN58" s="214"/>
      <c r="BO58" s="223"/>
      <c r="BP58" s="223"/>
      <c r="BQ58" s="220">
        <v>52</v>
      </c>
      <c r="BR58" s="221"/>
      <c r="BS58" s="1004"/>
      <c r="BT58" s="1005"/>
      <c r="BU58" s="1005"/>
      <c r="BV58" s="1005"/>
      <c r="BW58" s="1005"/>
      <c r="BX58" s="1005"/>
      <c r="BY58" s="1005"/>
      <c r="BZ58" s="1005"/>
      <c r="CA58" s="1005"/>
      <c r="CB58" s="1005"/>
      <c r="CC58" s="1005"/>
      <c r="CD58" s="1005"/>
      <c r="CE58" s="1005"/>
      <c r="CF58" s="1005"/>
      <c r="CG58" s="1026"/>
      <c r="CH58" s="1001"/>
      <c r="CI58" s="1002"/>
      <c r="CJ58" s="1002"/>
      <c r="CK58" s="1002"/>
      <c r="CL58" s="1003"/>
      <c r="CM58" s="1001"/>
      <c r="CN58" s="1002"/>
      <c r="CO58" s="1002"/>
      <c r="CP58" s="1002"/>
      <c r="CQ58" s="1003"/>
      <c r="CR58" s="1001"/>
      <c r="CS58" s="1002"/>
      <c r="CT58" s="1002"/>
      <c r="CU58" s="1002"/>
      <c r="CV58" s="1003"/>
      <c r="CW58" s="1001"/>
      <c r="CX58" s="1002"/>
      <c r="CY58" s="1002"/>
      <c r="CZ58" s="1002"/>
      <c r="DA58" s="1003"/>
      <c r="DB58" s="1001"/>
      <c r="DC58" s="1002"/>
      <c r="DD58" s="1002"/>
      <c r="DE58" s="1002"/>
      <c r="DF58" s="1003"/>
      <c r="DG58" s="1001"/>
      <c r="DH58" s="1002"/>
      <c r="DI58" s="1002"/>
      <c r="DJ58" s="1002"/>
      <c r="DK58" s="1003"/>
      <c r="DL58" s="1001"/>
      <c r="DM58" s="1002"/>
      <c r="DN58" s="1002"/>
      <c r="DO58" s="1002"/>
      <c r="DP58" s="1003"/>
      <c r="DQ58" s="1001"/>
      <c r="DR58" s="1002"/>
      <c r="DS58" s="1002"/>
      <c r="DT58" s="1002"/>
      <c r="DU58" s="1003"/>
      <c r="DV58" s="1004"/>
      <c r="DW58" s="1005"/>
      <c r="DX58" s="1005"/>
      <c r="DY58" s="1005"/>
      <c r="DZ58" s="1006"/>
      <c r="EA58" s="212"/>
    </row>
    <row r="59" spans="1:131" ht="26.25" customHeight="1" x14ac:dyDescent="0.15">
      <c r="A59" s="220">
        <v>32</v>
      </c>
      <c r="B59" s="1042"/>
      <c r="C59" s="1043"/>
      <c r="D59" s="1043"/>
      <c r="E59" s="1043"/>
      <c r="F59" s="1043"/>
      <c r="G59" s="1043"/>
      <c r="H59" s="1043"/>
      <c r="I59" s="1043"/>
      <c r="J59" s="1043"/>
      <c r="K59" s="1043"/>
      <c r="L59" s="1043"/>
      <c r="M59" s="1043"/>
      <c r="N59" s="1043"/>
      <c r="O59" s="1043"/>
      <c r="P59" s="1044"/>
      <c r="Q59" s="1045"/>
      <c r="R59" s="1037"/>
      <c r="S59" s="1037"/>
      <c r="T59" s="1037"/>
      <c r="U59" s="1037"/>
      <c r="V59" s="1037"/>
      <c r="W59" s="1037"/>
      <c r="X59" s="1037"/>
      <c r="Y59" s="1037"/>
      <c r="Z59" s="1037"/>
      <c r="AA59" s="1037"/>
      <c r="AB59" s="1037"/>
      <c r="AC59" s="1037"/>
      <c r="AD59" s="1037"/>
      <c r="AE59" s="1046"/>
      <c r="AF59" s="1047"/>
      <c r="AG59" s="1048"/>
      <c r="AH59" s="1048"/>
      <c r="AI59" s="1048"/>
      <c r="AJ59" s="1049"/>
      <c r="AK59" s="1036"/>
      <c r="AL59" s="1037"/>
      <c r="AM59" s="1037"/>
      <c r="AN59" s="1037"/>
      <c r="AO59" s="1037"/>
      <c r="AP59" s="1037"/>
      <c r="AQ59" s="1037"/>
      <c r="AR59" s="1037"/>
      <c r="AS59" s="1037"/>
      <c r="AT59" s="1037"/>
      <c r="AU59" s="1037"/>
      <c r="AV59" s="1037"/>
      <c r="AW59" s="1037"/>
      <c r="AX59" s="1037"/>
      <c r="AY59" s="1037"/>
      <c r="AZ59" s="1038"/>
      <c r="BA59" s="1038"/>
      <c r="BB59" s="1038"/>
      <c r="BC59" s="1038"/>
      <c r="BD59" s="1038"/>
      <c r="BE59" s="984"/>
      <c r="BF59" s="984"/>
      <c r="BG59" s="984"/>
      <c r="BH59" s="984"/>
      <c r="BI59" s="985"/>
      <c r="BJ59" s="214"/>
      <c r="BK59" s="214"/>
      <c r="BL59" s="214"/>
      <c r="BM59" s="214"/>
      <c r="BN59" s="214"/>
      <c r="BO59" s="223"/>
      <c r="BP59" s="223"/>
      <c r="BQ59" s="220">
        <v>53</v>
      </c>
      <c r="BR59" s="221"/>
      <c r="BS59" s="1004"/>
      <c r="BT59" s="1005"/>
      <c r="BU59" s="1005"/>
      <c r="BV59" s="1005"/>
      <c r="BW59" s="1005"/>
      <c r="BX59" s="1005"/>
      <c r="BY59" s="1005"/>
      <c r="BZ59" s="1005"/>
      <c r="CA59" s="1005"/>
      <c r="CB59" s="1005"/>
      <c r="CC59" s="1005"/>
      <c r="CD59" s="1005"/>
      <c r="CE59" s="1005"/>
      <c r="CF59" s="1005"/>
      <c r="CG59" s="1026"/>
      <c r="CH59" s="1001"/>
      <c r="CI59" s="1002"/>
      <c r="CJ59" s="1002"/>
      <c r="CK59" s="1002"/>
      <c r="CL59" s="1003"/>
      <c r="CM59" s="1001"/>
      <c r="CN59" s="1002"/>
      <c r="CO59" s="1002"/>
      <c r="CP59" s="1002"/>
      <c r="CQ59" s="1003"/>
      <c r="CR59" s="1001"/>
      <c r="CS59" s="1002"/>
      <c r="CT59" s="1002"/>
      <c r="CU59" s="1002"/>
      <c r="CV59" s="1003"/>
      <c r="CW59" s="1001"/>
      <c r="CX59" s="1002"/>
      <c r="CY59" s="1002"/>
      <c r="CZ59" s="1002"/>
      <c r="DA59" s="1003"/>
      <c r="DB59" s="1001"/>
      <c r="DC59" s="1002"/>
      <c r="DD59" s="1002"/>
      <c r="DE59" s="1002"/>
      <c r="DF59" s="1003"/>
      <c r="DG59" s="1001"/>
      <c r="DH59" s="1002"/>
      <c r="DI59" s="1002"/>
      <c r="DJ59" s="1002"/>
      <c r="DK59" s="1003"/>
      <c r="DL59" s="1001"/>
      <c r="DM59" s="1002"/>
      <c r="DN59" s="1002"/>
      <c r="DO59" s="1002"/>
      <c r="DP59" s="1003"/>
      <c r="DQ59" s="1001"/>
      <c r="DR59" s="1002"/>
      <c r="DS59" s="1002"/>
      <c r="DT59" s="1002"/>
      <c r="DU59" s="1003"/>
      <c r="DV59" s="1004"/>
      <c r="DW59" s="1005"/>
      <c r="DX59" s="1005"/>
      <c r="DY59" s="1005"/>
      <c r="DZ59" s="1006"/>
      <c r="EA59" s="212"/>
    </row>
    <row r="60" spans="1:131" ht="26.25" customHeight="1" x14ac:dyDescent="0.15">
      <c r="A60" s="220">
        <v>33</v>
      </c>
      <c r="B60" s="1042"/>
      <c r="C60" s="1043"/>
      <c r="D60" s="1043"/>
      <c r="E60" s="1043"/>
      <c r="F60" s="1043"/>
      <c r="G60" s="1043"/>
      <c r="H60" s="1043"/>
      <c r="I60" s="1043"/>
      <c r="J60" s="1043"/>
      <c r="K60" s="1043"/>
      <c r="L60" s="1043"/>
      <c r="M60" s="1043"/>
      <c r="N60" s="1043"/>
      <c r="O60" s="1043"/>
      <c r="P60" s="1044"/>
      <c r="Q60" s="1045"/>
      <c r="R60" s="1037"/>
      <c r="S60" s="1037"/>
      <c r="T60" s="1037"/>
      <c r="U60" s="1037"/>
      <c r="V60" s="1037"/>
      <c r="W60" s="1037"/>
      <c r="X60" s="1037"/>
      <c r="Y60" s="1037"/>
      <c r="Z60" s="1037"/>
      <c r="AA60" s="1037"/>
      <c r="AB60" s="1037"/>
      <c r="AC60" s="1037"/>
      <c r="AD60" s="1037"/>
      <c r="AE60" s="1046"/>
      <c r="AF60" s="1047"/>
      <c r="AG60" s="1048"/>
      <c r="AH60" s="1048"/>
      <c r="AI60" s="1048"/>
      <c r="AJ60" s="1049"/>
      <c r="AK60" s="1036"/>
      <c r="AL60" s="1037"/>
      <c r="AM60" s="1037"/>
      <c r="AN60" s="1037"/>
      <c r="AO60" s="1037"/>
      <c r="AP60" s="1037"/>
      <c r="AQ60" s="1037"/>
      <c r="AR60" s="1037"/>
      <c r="AS60" s="1037"/>
      <c r="AT60" s="1037"/>
      <c r="AU60" s="1037"/>
      <c r="AV60" s="1037"/>
      <c r="AW60" s="1037"/>
      <c r="AX60" s="1037"/>
      <c r="AY60" s="1037"/>
      <c r="AZ60" s="1038"/>
      <c r="BA60" s="1038"/>
      <c r="BB60" s="1038"/>
      <c r="BC60" s="1038"/>
      <c r="BD60" s="1038"/>
      <c r="BE60" s="984"/>
      <c r="BF60" s="984"/>
      <c r="BG60" s="984"/>
      <c r="BH60" s="984"/>
      <c r="BI60" s="985"/>
      <c r="BJ60" s="214"/>
      <c r="BK60" s="214"/>
      <c r="BL60" s="214"/>
      <c r="BM60" s="214"/>
      <c r="BN60" s="214"/>
      <c r="BO60" s="223"/>
      <c r="BP60" s="223"/>
      <c r="BQ60" s="220">
        <v>54</v>
      </c>
      <c r="BR60" s="221"/>
      <c r="BS60" s="1004"/>
      <c r="BT60" s="1005"/>
      <c r="BU60" s="1005"/>
      <c r="BV60" s="1005"/>
      <c r="BW60" s="1005"/>
      <c r="BX60" s="1005"/>
      <c r="BY60" s="1005"/>
      <c r="BZ60" s="1005"/>
      <c r="CA60" s="1005"/>
      <c r="CB60" s="1005"/>
      <c r="CC60" s="1005"/>
      <c r="CD60" s="1005"/>
      <c r="CE60" s="1005"/>
      <c r="CF60" s="1005"/>
      <c r="CG60" s="1026"/>
      <c r="CH60" s="1001"/>
      <c r="CI60" s="1002"/>
      <c r="CJ60" s="1002"/>
      <c r="CK60" s="1002"/>
      <c r="CL60" s="1003"/>
      <c r="CM60" s="1001"/>
      <c r="CN60" s="1002"/>
      <c r="CO60" s="1002"/>
      <c r="CP60" s="1002"/>
      <c r="CQ60" s="1003"/>
      <c r="CR60" s="1001"/>
      <c r="CS60" s="1002"/>
      <c r="CT60" s="1002"/>
      <c r="CU60" s="1002"/>
      <c r="CV60" s="1003"/>
      <c r="CW60" s="1001"/>
      <c r="CX60" s="1002"/>
      <c r="CY60" s="1002"/>
      <c r="CZ60" s="1002"/>
      <c r="DA60" s="1003"/>
      <c r="DB60" s="1001"/>
      <c r="DC60" s="1002"/>
      <c r="DD60" s="1002"/>
      <c r="DE60" s="1002"/>
      <c r="DF60" s="1003"/>
      <c r="DG60" s="1001"/>
      <c r="DH60" s="1002"/>
      <c r="DI60" s="1002"/>
      <c r="DJ60" s="1002"/>
      <c r="DK60" s="1003"/>
      <c r="DL60" s="1001"/>
      <c r="DM60" s="1002"/>
      <c r="DN60" s="1002"/>
      <c r="DO60" s="1002"/>
      <c r="DP60" s="1003"/>
      <c r="DQ60" s="1001"/>
      <c r="DR60" s="1002"/>
      <c r="DS60" s="1002"/>
      <c r="DT60" s="1002"/>
      <c r="DU60" s="1003"/>
      <c r="DV60" s="1004"/>
      <c r="DW60" s="1005"/>
      <c r="DX60" s="1005"/>
      <c r="DY60" s="1005"/>
      <c r="DZ60" s="1006"/>
      <c r="EA60" s="212"/>
    </row>
    <row r="61" spans="1:131" ht="26.25" customHeight="1" thickBot="1" x14ac:dyDescent="0.2">
      <c r="A61" s="220">
        <v>34</v>
      </c>
      <c r="B61" s="1042"/>
      <c r="C61" s="1043"/>
      <c r="D61" s="1043"/>
      <c r="E61" s="1043"/>
      <c r="F61" s="1043"/>
      <c r="G61" s="1043"/>
      <c r="H61" s="1043"/>
      <c r="I61" s="1043"/>
      <c r="J61" s="1043"/>
      <c r="K61" s="1043"/>
      <c r="L61" s="1043"/>
      <c r="M61" s="1043"/>
      <c r="N61" s="1043"/>
      <c r="O61" s="1043"/>
      <c r="P61" s="1044"/>
      <c r="Q61" s="1045"/>
      <c r="R61" s="1037"/>
      <c r="S61" s="1037"/>
      <c r="T61" s="1037"/>
      <c r="U61" s="1037"/>
      <c r="V61" s="1037"/>
      <c r="W61" s="1037"/>
      <c r="X61" s="1037"/>
      <c r="Y61" s="1037"/>
      <c r="Z61" s="1037"/>
      <c r="AA61" s="1037"/>
      <c r="AB61" s="1037"/>
      <c r="AC61" s="1037"/>
      <c r="AD61" s="1037"/>
      <c r="AE61" s="1046"/>
      <c r="AF61" s="1047"/>
      <c r="AG61" s="1048"/>
      <c r="AH61" s="1048"/>
      <c r="AI61" s="1048"/>
      <c r="AJ61" s="1049"/>
      <c r="AK61" s="1036"/>
      <c r="AL61" s="1037"/>
      <c r="AM61" s="1037"/>
      <c r="AN61" s="1037"/>
      <c r="AO61" s="1037"/>
      <c r="AP61" s="1037"/>
      <c r="AQ61" s="1037"/>
      <c r="AR61" s="1037"/>
      <c r="AS61" s="1037"/>
      <c r="AT61" s="1037"/>
      <c r="AU61" s="1037"/>
      <c r="AV61" s="1037"/>
      <c r="AW61" s="1037"/>
      <c r="AX61" s="1037"/>
      <c r="AY61" s="1037"/>
      <c r="AZ61" s="1038"/>
      <c r="BA61" s="1038"/>
      <c r="BB61" s="1038"/>
      <c r="BC61" s="1038"/>
      <c r="BD61" s="1038"/>
      <c r="BE61" s="984"/>
      <c r="BF61" s="984"/>
      <c r="BG61" s="984"/>
      <c r="BH61" s="984"/>
      <c r="BI61" s="985"/>
      <c r="BJ61" s="214"/>
      <c r="BK61" s="214"/>
      <c r="BL61" s="214"/>
      <c r="BM61" s="214"/>
      <c r="BN61" s="214"/>
      <c r="BO61" s="223"/>
      <c r="BP61" s="223"/>
      <c r="BQ61" s="220">
        <v>55</v>
      </c>
      <c r="BR61" s="221"/>
      <c r="BS61" s="1004"/>
      <c r="BT61" s="1005"/>
      <c r="BU61" s="1005"/>
      <c r="BV61" s="1005"/>
      <c r="BW61" s="1005"/>
      <c r="BX61" s="1005"/>
      <c r="BY61" s="1005"/>
      <c r="BZ61" s="1005"/>
      <c r="CA61" s="1005"/>
      <c r="CB61" s="1005"/>
      <c r="CC61" s="1005"/>
      <c r="CD61" s="1005"/>
      <c r="CE61" s="1005"/>
      <c r="CF61" s="1005"/>
      <c r="CG61" s="1026"/>
      <c r="CH61" s="1001"/>
      <c r="CI61" s="1002"/>
      <c r="CJ61" s="1002"/>
      <c r="CK61" s="1002"/>
      <c r="CL61" s="1003"/>
      <c r="CM61" s="1001"/>
      <c r="CN61" s="1002"/>
      <c r="CO61" s="1002"/>
      <c r="CP61" s="1002"/>
      <c r="CQ61" s="1003"/>
      <c r="CR61" s="1001"/>
      <c r="CS61" s="1002"/>
      <c r="CT61" s="1002"/>
      <c r="CU61" s="1002"/>
      <c r="CV61" s="1003"/>
      <c r="CW61" s="1001"/>
      <c r="CX61" s="1002"/>
      <c r="CY61" s="1002"/>
      <c r="CZ61" s="1002"/>
      <c r="DA61" s="1003"/>
      <c r="DB61" s="1001"/>
      <c r="DC61" s="1002"/>
      <c r="DD61" s="1002"/>
      <c r="DE61" s="1002"/>
      <c r="DF61" s="1003"/>
      <c r="DG61" s="1001"/>
      <c r="DH61" s="1002"/>
      <c r="DI61" s="1002"/>
      <c r="DJ61" s="1002"/>
      <c r="DK61" s="1003"/>
      <c r="DL61" s="1001"/>
      <c r="DM61" s="1002"/>
      <c r="DN61" s="1002"/>
      <c r="DO61" s="1002"/>
      <c r="DP61" s="1003"/>
      <c r="DQ61" s="1001"/>
      <c r="DR61" s="1002"/>
      <c r="DS61" s="1002"/>
      <c r="DT61" s="1002"/>
      <c r="DU61" s="1003"/>
      <c r="DV61" s="1004"/>
      <c r="DW61" s="1005"/>
      <c r="DX61" s="1005"/>
      <c r="DY61" s="1005"/>
      <c r="DZ61" s="1006"/>
      <c r="EA61" s="212"/>
    </row>
    <row r="62" spans="1:131" ht="26.25" customHeight="1" x14ac:dyDescent="0.15">
      <c r="A62" s="220">
        <v>35</v>
      </c>
      <c r="B62" s="1042"/>
      <c r="C62" s="1043"/>
      <c r="D62" s="1043"/>
      <c r="E62" s="1043"/>
      <c r="F62" s="1043"/>
      <c r="G62" s="1043"/>
      <c r="H62" s="1043"/>
      <c r="I62" s="1043"/>
      <c r="J62" s="1043"/>
      <c r="K62" s="1043"/>
      <c r="L62" s="1043"/>
      <c r="M62" s="1043"/>
      <c r="N62" s="1043"/>
      <c r="O62" s="1043"/>
      <c r="P62" s="1044"/>
      <c r="Q62" s="1045"/>
      <c r="R62" s="1037"/>
      <c r="S62" s="1037"/>
      <c r="T62" s="1037"/>
      <c r="U62" s="1037"/>
      <c r="V62" s="1037"/>
      <c r="W62" s="1037"/>
      <c r="X62" s="1037"/>
      <c r="Y62" s="1037"/>
      <c r="Z62" s="1037"/>
      <c r="AA62" s="1037"/>
      <c r="AB62" s="1037"/>
      <c r="AC62" s="1037"/>
      <c r="AD62" s="1037"/>
      <c r="AE62" s="1046"/>
      <c r="AF62" s="1047"/>
      <c r="AG62" s="1048"/>
      <c r="AH62" s="1048"/>
      <c r="AI62" s="1048"/>
      <c r="AJ62" s="1049"/>
      <c r="AK62" s="1036"/>
      <c r="AL62" s="1037"/>
      <c r="AM62" s="1037"/>
      <c r="AN62" s="1037"/>
      <c r="AO62" s="1037"/>
      <c r="AP62" s="1037"/>
      <c r="AQ62" s="1037"/>
      <c r="AR62" s="1037"/>
      <c r="AS62" s="1037"/>
      <c r="AT62" s="1037"/>
      <c r="AU62" s="1037"/>
      <c r="AV62" s="1037"/>
      <c r="AW62" s="1037"/>
      <c r="AX62" s="1037"/>
      <c r="AY62" s="1037"/>
      <c r="AZ62" s="1038"/>
      <c r="BA62" s="1038"/>
      <c r="BB62" s="1038"/>
      <c r="BC62" s="1038"/>
      <c r="BD62" s="1038"/>
      <c r="BE62" s="984"/>
      <c r="BF62" s="984"/>
      <c r="BG62" s="984"/>
      <c r="BH62" s="984"/>
      <c r="BI62" s="985"/>
      <c r="BJ62" s="1039" t="s">
        <v>397</v>
      </c>
      <c r="BK62" s="1040"/>
      <c r="BL62" s="1040"/>
      <c r="BM62" s="1040"/>
      <c r="BN62" s="1041"/>
      <c r="BO62" s="223"/>
      <c r="BP62" s="223"/>
      <c r="BQ62" s="220">
        <v>56</v>
      </c>
      <c r="BR62" s="221"/>
      <c r="BS62" s="1004"/>
      <c r="BT62" s="1005"/>
      <c r="BU62" s="1005"/>
      <c r="BV62" s="1005"/>
      <c r="BW62" s="1005"/>
      <c r="BX62" s="1005"/>
      <c r="BY62" s="1005"/>
      <c r="BZ62" s="1005"/>
      <c r="CA62" s="1005"/>
      <c r="CB62" s="1005"/>
      <c r="CC62" s="1005"/>
      <c r="CD62" s="1005"/>
      <c r="CE62" s="1005"/>
      <c r="CF62" s="1005"/>
      <c r="CG62" s="1026"/>
      <c r="CH62" s="1001"/>
      <c r="CI62" s="1002"/>
      <c r="CJ62" s="1002"/>
      <c r="CK62" s="1002"/>
      <c r="CL62" s="1003"/>
      <c r="CM62" s="1001"/>
      <c r="CN62" s="1002"/>
      <c r="CO62" s="1002"/>
      <c r="CP62" s="1002"/>
      <c r="CQ62" s="1003"/>
      <c r="CR62" s="1001"/>
      <c r="CS62" s="1002"/>
      <c r="CT62" s="1002"/>
      <c r="CU62" s="1002"/>
      <c r="CV62" s="1003"/>
      <c r="CW62" s="1001"/>
      <c r="CX62" s="1002"/>
      <c r="CY62" s="1002"/>
      <c r="CZ62" s="1002"/>
      <c r="DA62" s="1003"/>
      <c r="DB62" s="1001"/>
      <c r="DC62" s="1002"/>
      <c r="DD62" s="1002"/>
      <c r="DE62" s="1002"/>
      <c r="DF62" s="1003"/>
      <c r="DG62" s="1001"/>
      <c r="DH62" s="1002"/>
      <c r="DI62" s="1002"/>
      <c r="DJ62" s="1002"/>
      <c r="DK62" s="1003"/>
      <c r="DL62" s="1001"/>
      <c r="DM62" s="1002"/>
      <c r="DN62" s="1002"/>
      <c r="DO62" s="1002"/>
      <c r="DP62" s="1003"/>
      <c r="DQ62" s="1001"/>
      <c r="DR62" s="1002"/>
      <c r="DS62" s="1002"/>
      <c r="DT62" s="1002"/>
      <c r="DU62" s="1003"/>
      <c r="DV62" s="1004"/>
      <c r="DW62" s="1005"/>
      <c r="DX62" s="1005"/>
      <c r="DY62" s="1005"/>
      <c r="DZ62" s="1006"/>
      <c r="EA62" s="212"/>
    </row>
    <row r="63" spans="1:131" ht="26.25" customHeight="1" thickBot="1" x14ac:dyDescent="0.2">
      <c r="A63" s="222" t="s">
        <v>376</v>
      </c>
      <c r="B63" s="961" t="s">
        <v>398</v>
      </c>
      <c r="C63" s="962"/>
      <c r="D63" s="962"/>
      <c r="E63" s="962"/>
      <c r="F63" s="962"/>
      <c r="G63" s="962"/>
      <c r="H63" s="962"/>
      <c r="I63" s="962"/>
      <c r="J63" s="962"/>
      <c r="K63" s="962"/>
      <c r="L63" s="962"/>
      <c r="M63" s="962"/>
      <c r="N63" s="962"/>
      <c r="O63" s="962"/>
      <c r="P63" s="963"/>
      <c r="Q63" s="974"/>
      <c r="R63" s="975"/>
      <c r="S63" s="975"/>
      <c r="T63" s="975"/>
      <c r="U63" s="975"/>
      <c r="V63" s="975"/>
      <c r="W63" s="975"/>
      <c r="X63" s="975"/>
      <c r="Y63" s="975"/>
      <c r="Z63" s="975"/>
      <c r="AA63" s="975"/>
      <c r="AB63" s="975"/>
      <c r="AC63" s="975"/>
      <c r="AD63" s="975"/>
      <c r="AE63" s="1032"/>
      <c r="AF63" s="1033">
        <v>938</v>
      </c>
      <c r="AG63" s="971"/>
      <c r="AH63" s="971"/>
      <c r="AI63" s="971"/>
      <c r="AJ63" s="1034"/>
      <c r="AK63" s="1035"/>
      <c r="AL63" s="975"/>
      <c r="AM63" s="975"/>
      <c r="AN63" s="975"/>
      <c r="AO63" s="975"/>
      <c r="AP63" s="971">
        <f>SUM(AP28:AT36)</f>
        <v>5165</v>
      </c>
      <c r="AQ63" s="971"/>
      <c r="AR63" s="971"/>
      <c r="AS63" s="971"/>
      <c r="AT63" s="971"/>
      <c r="AU63" s="971">
        <f>SUM(AU28:AY36)</f>
        <v>4144</v>
      </c>
      <c r="AV63" s="971"/>
      <c r="AW63" s="971"/>
      <c r="AX63" s="971"/>
      <c r="AY63" s="971"/>
      <c r="AZ63" s="1029"/>
      <c r="BA63" s="1029"/>
      <c r="BB63" s="1029"/>
      <c r="BC63" s="1029"/>
      <c r="BD63" s="1029"/>
      <c r="BE63" s="972"/>
      <c r="BF63" s="972"/>
      <c r="BG63" s="972"/>
      <c r="BH63" s="972"/>
      <c r="BI63" s="973"/>
      <c r="BJ63" s="1030" t="s">
        <v>122</v>
      </c>
      <c r="BK63" s="951"/>
      <c r="BL63" s="951"/>
      <c r="BM63" s="951"/>
      <c r="BN63" s="1031"/>
      <c r="BO63" s="223"/>
      <c r="BP63" s="223"/>
      <c r="BQ63" s="220">
        <v>57</v>
      </c>
      <c r="BR63" s="221"/>
      <c r="BS63" s="1004"/>
      <c r="BT63" s="1005"/>
      <c r="BU63" s="1005"/>
      <c r="BV63" s="1005"/>
      <c r="BW63" s="1005"/>
      <c r="BX63" s="1005"/>
      <c r="BY63" s="1005"/>
      <c r="BZ63" s="1005"/>
      <c r="CA63" s="1005"/>
      <c r="CB63" s="1005"/>
      <c r="CC63" s="1005"/>
      <c r="CD63" s="1005"/>
      <c r="CE63" s="1005"/>
      <c r="CF63" s="1005"/>
      <c r="CG63" s="1026"/>
      <c r="CH63" s="1001"/>
      <c r="CI63" s="1002"/>
      <c r="CJ63" s="1002"/>
      <c r="CK63" s="1002"/>
      <c r="CL63" s="1003"/>
      <c r="CM63" s="1001"/>
      <c r="CN63" s="1002"/>
      <c r="CO63" s="1002"/>
      <c r="CP63" s="1002"/>
      <c r="CQ63" s="1003"/>
      <c r="CR63" s="1001"/>
      <c r="CS63" s="1002"/>
      <c r="CT63" s="1002"/>
      <c r="CU63" s="1002"/>
      <c r="CV63" s="1003"/>
      <c r="CW63" s="1001"/>
      <c r="CX63" s="1002"/>
      <c r="CY63" s="1002"/>
      <c r="CZ63" s="1002"/>
      <c r="DA63" s="1003"/>
      <c r="DB63" s="1001"/>
      <c r="DC63" s="1002"/>
      <c r="DD63" s="1002"/>
      <c r="DE63" s="1002"/>
      <c r="DF63" s="1003"/>
      <c r="DG63" s="1001"/>
      <c r="DH63" s="1002"/>
      <c r="DI63" s="1002"/>
      <c r="DJ63" s="1002"/>
      <c r="DK63" s="1003"/>
      <c r="DL63" s="1001"/>
      <c r="DM63" s="1002"/>
      <c r="DN63" s="1002"/>
      <c r="DO63" s="1002"/>
      <c r="DP63" s="1003"/>
      <c r="DQ63" s="1001"/>
      <c r="DR63" s="1002"/>
      <c r="DS63" s="1002"/>
      <c r="DT63" s="1002"/>
      <c r="DU63" s="1003"/>
      <c r="DV63" s="1004"/>
      <c r="DW63" s="1005"/>
      <c r="DX63" s="1005"/>
      <c r="DY63" s="1005"/>
      <c r="DZ63" s="1006"/>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4"/>
      <c r="BT64" s="1005"/>
      <c r="BU64" s="1005"/>
      <c r="BV64" s="1005"/>
      <c r="BW64" s="1005"/>
      <c r="BX64" s="1005"/>
      <c r="BY64" s="1005"/>
      <c r="BZ64" s="1005"/>
      <c r="CA64" s="1005"/>
      <c r="CB64" s="1005"/>
      <c r="CC64" s="1005"/>
      <c r="CD64" s="1005"/>
      <c r="CE64" s="1005"/>
      <c r="CF64" s="1005"/>
      <c r="CG64" s="1026"/>
      <c r="CH64" s="1001"/>
      <c r="CI64" s="1002"/>
      <c r="CJ64" s="1002"/>
      <c r="CK64" s="1002"/>
      <c r="CL64" s="1003"/>
      <c r="CM64" s="1001"/>
      <c r="CN64" s="1002"/>
      <c r="CO64" s="1002"/>
      <c r="CP64" s="1002"/>
      <c r="CQ64" s="1003"/>
      <c r="CR64" s="1001"/>
      <c r="CS64" s="1002"/>
      <c r="CT64" s="1002"/>
      <c r="CU64" s="1002"/>
      <c r="CV64" s="1003"/>
      <c r="CW64" s="1001"/>
      <c r="CX64" s="1002"/>
      <c r="CY64" s="1002"/>
      <c r="CZ64" s="1002"/>
      <c r="DA64" s="1003"/>
      <c r="DB64" s="1001"/>
      <c r="DC64" s="1002"/>
      <c r="DD64" s="1002"/>
      <c r="DE64" s="1002"/>
      <c r="DF64" s="1003"/>
      <c r="DG64" s="1001"/>
      <c r="DH64" s="1002"/>
      <c r="DI64" s="1002"/>
      <c r="DJ64" s="1002"/>
      <c r="DK64" s="1003"/>
      <c r="DL64" s="1001"/>
      <c r="DM64" s="1002"/>
      <c r="DN64" s="1002"/>
      <c r="DO64" s="1002"/>
      <c r="DP64" s="1003"/>
      <c r="DQ64" s="1001"/>
      <c r="DR64" s="1002"/>
      <c r="DS64" s="1002"/>
      <c r="DT64" s="1002"/>
      <c r="DU64" s="1003"/>
      <c r="DV64" s="1004"/>
      <c r="DW64" s="1005"/>
      <c r="DX64" s="1005"/>
      <c r="DY64" s="1005"/>
      <c r="DZ64" s="1006"/>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4"/>
      <c r="BT65" s="1005"/>
      <c r="BU65" s="1005"/>
      <c r="BV65" s="1005"/>
      <c r="BW65" s="1005"/>
      <c r="BX65" s="1005"/>
      <c r="BY65" s="1005"/>
      <c r="BZ65" s="1005"/>
      <c r="CA65" s="1005"/>
      <c r="CB65" s="1005"/>
      <c r="CC65" s="1005"/>
      <c r="CD65" s="1005"/>
      <c r="CE65" s="1005"/>
      <c r="CF65" s="1005"/>
      <c r="CG65" s="1026"/>
      <c r="CH65" s="1001"/>
      <c r="CI65" s="1002"/>
      <c r="CJ65" s="1002"/>
      <c r="CK65" s="1002"/>
      <c r="CL65" s="1003"/>
      <c r="CM65" s="1001"/>
      <c r="CN65" s="1002"/>
      <c r="CO65" s="1002"/>
      <c r="CP65" s="1002"/>
      <c r="CQ65" s="1003"/>
      <c r="CR65" s="1001"/>
      <c r="CS65" s="1002"/>
      <c r="CT65" s="1002"/>
      <c r="CU65" s="1002"/>
      <c r="CV65" s="1003"/>
      <c r="CW65" s="1001"/>
      <c r="CX65" s="1002"/>
      <c r="CY65" s="1002"/>
      <c r="CZ65" s="1002"/>
      <c r="DA65" s="1003"/>
      <c r="DB65" s="1001"/>
      <c r="DC65" s="1002"/>
      <c r="DD65" s="1002"/>
      <c r="DE65" s="1002"/>
      <c r="DF65" s="1003"/>
      <c r="DG65" s="1001"/>
      <c r="DH65" s="1002"/>
      <c r="DI65" s="1002"/>
      <c r="DJ65" s="1002"/>
      <c r="DK65" s="1003"/>
      <c r="DL65" s="1001"/>
      <c r="DM65" s="1002"/>
      <c r="DN65" s="1002"/>
      <c r="DO65" s="1002"/>
      <c r="DP65" s="1003"/>
      <c r="DQ65" s="1001"/>
      <c r="DR65" s="1002"/>
      <c r="DS65" s="1002"/>
      <c r="DT65" s="1002"/>
      <c r="DU65" s="1003"/>
      <c r="DV65" s="1004"/>
      <c r="DW65" s="1005"/>
      <c r="DX65" s="1005"/>
      <c r="DY65" s="1005"/>
      <c r="DZ65" s="1006"/>
      <c r="EA65" s="212"/>
    </row>
    <row r="66" spans="1:131" ht="26.25" customHeight="1" x14ac:dyDescent="0.15">
      <c r="A66" s="1007" t="s">
        <v>400</v>
      </c>
      <c r="B66" s="1008"/>
      <c r="C66" s="1008"/>
      <c r="D66" s="1008"/>
      <c r="E66" s="1008"/>
      <c r="F66" s="1008"/>
      <c r="G66" s="1008"/>
      <c r="H66" s="1008"/>
      <c r="I66" s="1008"/>
      <c r="J66" s="1008"/>
      <c r="K66" s="1008"/>
      <c r="L66" s="1008"/>
      <c r="M66" s="1008"/>
      <c r="N66" s="1008"/>
      <c r="O66" s="1008"/>
      <c r="P66" s="1009"/>
      <c r="Q66" s="1013" t="s">
        <v>380</v>
      </c>
      <c r="R66" s="1014"/>
      <c r="S66" s="1014"/>
      <c r="T66" s="1014"/>
      <c r="U66" s="1015"/>
      <c r="V66" s="1013" t="s">
        <v>381</v>
      </c>
      <c r="W66" s="1014"/>
      <c r="X66" s="1014"/>
      <c r="Y66" s="1014"/>
      <c r="Z66" s="1015"/>
      <c r="AA66" s="1013" t="s">
        <v>382</v>
      </c>
      <c r="AB66" s="1014"/>
      <c r="AC66" s="1014"/>
      <c r="AD66" s="1014"/>
      <c r="AE66" s="1015"/>
      <c r="AF66" s="1019" t="s">
        <v>383</v>
      </c>
      <c r="AG66" s="1020"/>
      <c r="AH66" s="1020"/>
      <c r="AI66" s="1020"/>
      <c r="AJ66" s="1021"/>
      <c r="AK66" s="1013" t="s">
        <v>384</v>
      </c>
      <c r="AL66" s="1008"/>
      <c r="AM66" s="1008"/>
      <c r="AN66" s="1008"/>
      <c r="AO66" s="1009"/>
      <c r="AP66" s="1013" t="s">
        <v>385</v>
      </c>
      <c r="AQ66" s="1014"/>
      <c r="AR66" s="1014"/>
      <c r="AS66" s="1014"/>
      <c r="AT66" s="1015"/>
      <c r="AU66" s="1013" t="s">
        <v>401</v>
      </c>
      <c r="AV66" s="1014"/>
      <c r="AW66" s="1014"/>
      <c r="AX66" s="1014"/>
      <c r="AY66" s="1015"/>
      <c r="AZ66" s="1013" t="s">
        <v>364</v>
      </c>
      <c r="BA66" s="1014"/>
      <c r="BB66" s="1014"/>
      <c r="BC66" s="1014"/>
      <c r="BD66" s="1027"/>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7"/>
      <c r="CH66" s="968"/>
      <c r="CI66" s="969"/>
      <c r="CJ66" s="969"/>
      <c r="CK66" s="969"/>
      <c r="CL66" s="970"/>
      <c r="CM66" s="968"/>
      <c r="CN66" s="969"/>
      <c r="CO66" s="969"/>
      <c r="CP66" s="969"/>
      <c r="CQ66" s="970"/>
      <c r="CR66" s="968"/>
      <c r="CS66" s="969"/>
      <c r="CT66" s="969"/>
      <c r="CU66" s="969"/>
      <c r="CV66" s="970"/>
      <c r="CW66" s="968"/>
      <c r="CX66" s="969"/>
      <c r="CY66" s="969"/>
      <c r="CZ66" s="969"/>
      <c r="DA66" s="970"/>
      <c r="DB66" s="968"/>
      <c r="DC66" s="969"/>
      <c r="DD66" s="969"/>
      <c r="DE66" s="969"/>
      <c r="DF66" s="970"/>
      <c r="DG66" s="968"/>
      <c r="DH66" s="969"/>
      <c r="DI66" s="969"/>
      <c r="DJ66" s="969"/>
      <c r="DK66" s="970"/>
      <c r="DL66" s="968"/>
      <c r="DM66" s="969"/>
      <c r="DN66" s="969"/>
      <c r="DO66" s="969"/>
      <c r="DP66" s="970"/>
      <c r="DQ66" s="968"/>
      <c r="DR66" s="969"/>
      <c r="DS66" s="969"/>
      <c r="DT66" s="969"/>
      <c r="DU66" s="970"/>
      <c r="DV66" s="958"/>
      <c r="DW66" s="959"/>
      <c r="DX66" s="959"/>
      <c r="DY66" s="959"/>
      <c r="DZ66" s="960"/>
      <c r="EA66" s="212"/>
    </row>
    <row r="67" spans="1:131" ht="26.25" customHeight="1" thickBot="1" x14ac:dyDescent="0.2">
      <c r="A67" s="1010"/>
      <c r="B67" s="1011"/>
      <c r="C67" s="1011"/>
      <c r="D67" s="1011"/>
      <c r="E67" s="1011"/>
      <c r="F67" s="1011"/>
      <c r="G67" s="1011"/>
      <c r="H67" s="1011"/>
      <c r="I67" s="1011"/>
      <c r="J67" s="1011"/>
      <c r="K67" s="1011"/>
      <c r="L67" s="1011"/>
      <c r="M67" s="1011"/>
      <c r="N67" s="1011"/>
      <c r="O67" s="1011"/>
      <c r="P67" s="1012"/>
      <c r="Q67" s="1016"/>
      <c r="R67" s="1017"/>
      <c r="S67" s="1017"/>
      <c r="T67" s="1017"/>
      <c r="U67" s="1018"/>
      <c r="V67" s="1016"/>
      <c r="W67" s="1017"/>
      <c r="X67" s="1017"/>
      <c r="Y67" s="1017"/>
      <c r="Z67" s="1018"/>
      <c r="AA67" s="1016"/>
      <c r="AB67" s="1017"/>
      <c r="AC67" s="1017"/>
      <c r="AD67" s="1017"/>
      <c r="AE67" s="1018"/>
      <c r="AF67" s="1022"/>
      <c r="AG67" s="1023"/>
      <c r="AH67" s="1023"/>
      <c r="AI67" s="1023"/>
      <c r="AJ67" s="1024"/>
      <c r="AK67" s="1025"/>
      <c r="AL67" s="1011"/>
      <c r="AM67" s="1011"/>
      <c r="AN67" s="1011"/>
      <c r="AO67" s="1012"/>
      <c r="AP67" s="1016"/>
      <c r="AQ67" s="1017"/>
      <c r="AR67" s="1017"/>
      <c r="AS67" s="1017"/>
      <c r="AT67" s="1018"/>
      <c r="AU67" s="1016"/>
      <c r="AV67" s="1017"/>
      <c r="AW67" s="1017"/>
      <c r="AX67" s="1017"/>
      <c r="AY67" s="1018"/>
      <c r="AZ67" s="1016"/>
      <c r="BA67" s="1017"/>
      <c r="BB67" s="1017"/>
      <c r="BC67" s="1017"/>
      <c r="BD67" s="1028"/>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7"/>
      <c r="CH67" s="968"/>
      <c r="CI67" s="969"/>
      <c r="CJ67" s="969"/>
      <c r="CK67" s="969"/>
      <c r="CL67" s="970"/>
      <c r="CM67" s="968"/>
      <c r="CN67" s="969"/>
      <c r="CO67" s="969"/>
      <c r="CP67" s="969"/>
      <c r="CQ67" s="970"/>
      <c r="CR67" s="968"/>
      <c r="CS67" s="969"/>
      <c r="CT67" s="969"/>
      <c r="CU67" s="969"/>
      <c r="CV67" s="970"/>
      <c r="CW67" s="968"/>
      <c r="CX67" s="969"/>
      <c r="CY67" s="969"/>
      <c r="CZ67" s="969"/>
      <c r="DA67" s="970"/>
      <c r="DB67" s="968"/>
      <c r="DC67" s="969"/>
      <c r="DD67" s="969"/>
      <c r="DE67" s="969"/>
      <c r="DF67" s="970"/>
      <c r="DG67" s="968"/>
      <c r="DH67" s="969"/>
      <c r="DI67" s="969"/>
      <c r="DJ67" s="969"/>
      <c r="DK67" s="970"/>
      <c r="DL67" s="968"/>
      <c r="DM67" s="969"/>
      <c r="DN67" s="969"/>
      <c r="DO67" s="969"/>
      <c r="DP67" s="970"/>
      <c r="DQ67" s="968"/>
      <c r="DR67" s="969"/>
      <c r="DS67" s="969"/>
      <c r="DT67" s="969"/>
      <c r="DU67" s="970"/>
      <c r="DV67" s="958"/>
      <c r="DW67" s="959"/>
      <c r="DX67" s="959"/>
      <c r="DY67" s="959"/>
      <c r="DZ67" s="960"/>
      <c r="EA67" s="212"/>
    </row>
    <row r="68" spans="1:131" ht="26.25" customHeight="1" thickTop="1" x14ac:dyDescent="0.15">
      <c r="A68" s="218">
        <v>1</v>
      </c>
      <c r="B68" s="997" t="s">
        <v>548</v>
      </c>
      <c r="C68" s="998"/>
      <c r="D68" s="998"/>
      <c r="E68" s="998"/>
      <c r="F68" s="998"/>
      <c r="G68" s="998"/>
      <c r="H68" s="998"/>
      <c r="I68" s="998"/>
      <c r="J68" s="998"/>
      <c r="K68" s="998"/>
      <c r="L68" s="998"/>
      <c r="M68" s="998"/>
      <c r="N68" s="998"/>
      <c r="O68" s="998"/>
      <c r="P68" s="999"/>
      <c r="Q68" s="1000">
        <v>1046</v>
      </c>
      <c r="R68" s="994"/>
      <c r="S68" s="994"/>
      <c r="T68" s="994"/>
      <c r="U68" s="994"/>
      <c r="V68" s="994">
        <v>1043</v>
      </c>
      <c r="W68" s="994"/>
      <c r="X68" s="994"/>
      <c r="Y68" s="994"/>
      <c r="Z68" s="994"/>
      <c r="AA68" s="994">
        <v>3</v>
      </c>
      <c r="AB68" s="994"/>
      <c r="AC68" s="994"/>
      <c r="AD68" s="994"/>
      <c r="AE68" s="994"/>
      <c r="AF68" s="994">
        <v>3</v>
      </c>
      <c r="AG68" s="994"/>
      <c r="AH68" s="994"/>
      <c r="AI68" s="994"/>
      <c r="AJ68" s="994"/>
      <c r="AK68" s="994" t="s">
        <v>547</v>
      </c>
      <c r="AL68" s="994"/>
      <c r="AM68" s="994"/>
      <c r="AN68" s="994"/>
      <c r="AO68" s="994"/>
      <c r="AP68" s="994" t="s">
        <v>547</v>
      </c>
      <c r="AQ68" s="994"/>
      <c r="AR68" s="994"/>
      <c r="AS68" s="994"/>
      <c r="AT68" s="994"/>
      <c r="AU68" s="994" t="s">
        <v>547</v>
      </c>
      <c r="AV68" s="994"/>
      <c r="AW68" s="994"/>
      <c r="AX68" s="994"/>
      <c r="AY68" s="994"/>
      <c r="AZ68" s="995"/>
      <c r="BA68" s="995"/>
      <c r="BB68" s="995"/>
      <c r="BC68" s="995"/>
      <c r="BD68" s="996"/>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7"/>
      <c r="CH68" s="968"/>
      <c r="CI68" s="969"/>
      <c r="CJ68" s="969"/>
      <c r="CK68" s="969"/>
      <c r="CL68" s="970"/>
      <c r="CM68" s="968"/>
      <c r="CN68" s="969"/>
      <c r="CO68" s="969"/>
      <c r="CP68" s="969"/>
      <c r="CQ68" s="970"/>
      <c r="CR68" s="968"/>
      <c r="CS68" s="969"/>
      <c r="CT68" s="969"/>
      <c r="CU68" s="969"/>
      <c r="CV68" s="970"/>
      <c r="CW68" s="968"/>
      <c r="CX68" s="969"/>
      <c r="CY68" s="969"/>
      <c r="CZ68" s="969"/>
      <c r="DA68" s="970"/>
      <c r="DB68" s="968"/>
      <c r="DC68" s="969"/>
      <c r="DD68" s="969"/>
      <c r="DE68" s="969"/>
      <c r="DF68" s="970"/>
      <c r="DG68" s="968"/>
      <c r="DH68" s="969"/>
      <c r="DI68" s="969"/>
      <c r="DJ68" s="969"/>
      <c r="DK68" s="970"/>
      <c r="DL68" s="968"/>
      <c r="DM68" s="969"/>
      <c r="DN68" s="969"/>
      <c r="DO68" s="969"/>
      <c r="DP68" s="970"/>
      <c r="DQ68" s="968"/>
      <c r="DR68" s="969"/>
      <c r="DS68" s="969"/>
      <c r="DT68" s="969"/>
      <c r="DU68" s="970"/>
      <c r="DV68" s="958"/>
      <c r="DW68" s="959"/>
      <c r="DX68" s="959"/>
      <c r="DY68" s="959"/>
      <c r="DZ68" s="960"/>
      <c r="EA68" s="212"/>
    </row>
    <row r="69" spans="1:131" ht="26.25" customHeight="1" x14ac:dyDescent="0.15">
      <c r="A69" s="220">
        <v>2</v>
      </c>
      <c r="B69" s="986" t="s">
        <v>549</v>
      </c>
      <c r="C69" s="987"/>
      <c r="D69" s="987"/>
      <c r="E69" s="987"/>
      <c r="F69" s="987"/>
      <c r="G69" s="987"/>
      <c r="H69" s="987"/>
      <c r="I69" s="987"/>
      <c r="J69" s="987"/>
      <c r="K69" s="987"/>
      <c r="L69" s="987"/>
      <c r="M69" s="987"/>
      <c r="N69" s="987"/>
      <c r="O69" s="987"/>
      <c r="P69" s="988"/>
      <c r="Q69" s="989">
        <v>127</v>
      </c>
      <c r="R69" s="983"/>
      <c r="S69" s="983"/>
      <c r="T69" s="983"/>
      <c r="U69" s="983"/>
      <c r="V69" s="983">
        <v>112</v>
      </c>
      <c r="W69" s="983"/>
      <c r="X69" s="983"/>
      <c r="Y69" s="983"/>
      <c r="Z69" s="983"/>
      <c r="AA69" s="983">
        <v>15</v>
      </c>
      <c r="AB69" s="983"/>
      <c r="AC69" s="983"/>
      <c r="AD69" s="983"/>
      <c r="AE69" s="983"/>
      <c r="AF69" s="983">
        <v>15</v>
      </c>
      <c r="AG69" s="983"/>
      <c r="AH69" s="983"/>
      <c r="AI69" s="983"/>
      <c r="AJ69" s="983"/>
      <c r="AK69" s="983">
        <v>48</v>
      </c>
      <c r="AL69" s="983"/>
      <c r="AM69" s="983"/>
      <c r="AN69" s="983"/>
      <c r="AO69" s="983"/>
      <c r="AP69" s="983" t="s">
        <v>547</v>
      </c>
      <c r="AQ69" s="983"/>
      <c r="AR69" s="983"/>
      <c r="AS69" s="983"/>
      <c r="AT69" s="983"/>
      <c r="AU69" s="983" t="s">
        <v>547</v>
      </c>
      <c r="AV69" s="983"/>
      <c r="AW69" s="983"/>
      <c r="AX69" s="983"/>
      <c r="AY69" s="983"/>
      <c r="AZ69" s="984"/>
      <c r="BA69" s="984"/>
      <c r="BB69" s="984"/>
      <c r="BC69" s="984"/>
      <c r="BD69" s="985"/>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7"/>
      <c r="CH69" s="968"/>
      <c r="CI69" s="969"/>
      <c r="CJ69" s="969"/>
      <c r="CK69" s="969"/>
      <c r="CL69" s="970"/>
      <c r="CM69" s="968"/>
      <c r="CN69" s="969"/>
      <c r="CO69" s="969"/>
      <c r="CP69" s="969"/>
      <c r="CQ69" s="970"/>
      <c r="CR69" s="968"/>
      <c r="CS69" s="969"/>
      <c r="CT69" s="969"/>
      <c r="CU69" s="969"/>
      <c r="CV69" s="970"/>
      <c r="CW69" s="968"/>
      <c r="CX69" s="969"/>
      <c r="CY69" s="969"/>
      <c r="CZ69" s="969"/>
      <c r="DA69" s="970"/>
      <c r="DB69" s="968"/>
      <c r="DC69" s="969"/>
      <c r="DD69" s="969"/>
      <c r="DE69" s="969"/>
      <c r="DF69" s="970"/>
      <c r="DG69" s="968"/>
      <c r="DH69" s="969"/>
      <c r="DI69" s="969"/>
      <c r="DJ69" s="969"/>
      <c r="DK69" s="970"/>
      <c r="DL69" s="968"/>
      <c r="DM69" s="969"/>
      <c r="DN69" s="969"/>
      <c r="DO69" s="969"/>
      <c r="DP69" s="970"/>
      <c r="DQ69" s="968"/>
      <c r="DR69" s="969"/>
      <c r="DS69" s="969"/>
      <c r="DT69" s="969"/>
      <c r="DU69" s="970"/>
      <c r="DV69" s="958"/>
      <c r="DW69" s="959"/>
      <c r="DX69" s="959"/>
      <c r="DY69" s="959"/>
      <c r="DZ69" s="960"/>
      <c r="EA69" s="212"/>
    </row>
    <row r="70" spans="1:131" ht="26.25" customHeight="1" x14ac:dyDescent="0.15">
      <c r="A70" s="220">
        <v>3</v>
      </c>
      <c r="B70" s="986" t="s">
        <v>550</v>
      </c>
      <c r="C70" s="987"/>
      <c r="D70" s="987"/>
      <c r="E70" s="987"/>
      <c r="F70" s="987"/>
      <c r="G70" s="987"/>
      <c r="H70" s="987"/>
      <c r="I70" s="987"/>
      <c r="J70" s="987"/>
      <c r="K70" s="987"/>
      <c r="L70" s="987"/>
      <c r="M70" s="987"/>
      <c r="N70" s="987"/>
      <c r="O70" s="987"/>
      <c r="P70" s="988"/>
      <c r="Q70" s="989">
        <v>6413</v>
      </c>
      <c r="R70" s="983"/>
      <c r="S70" s="983"/>
      <c r="T70" s="983"/>
      <c r="U70" s="983"/>
      <c r="V70" s="983">
        <v>6154</v>
      </c>
      <c r="W70" s="983"/>
      <c r="X70" s="983"/>
      <c r="Y70" s="983"/>
      <c r="Z70" s="983"/>
      <c r="AA70" s="983">
        <v>259</v>
      </c>
      <c r="AB70" s="983"/>
      <c r="AC70" s="983"/>
      <c r="AD70" s="983"/>
      <c r="AE70" s="983"/>
      <c r="AF70" s="983">
        <v>259</v>
      </c>
      <c r="AG70" s="983"/>
      <c r="AH70" s="983"/>
      <c r="AI70" s="983"/>
      <c r="AJ70" s="983"/>
      <c r="AK70" s="983" t="s">
        <v>547</v>
      </c>
      <c r="AL70" s="983"/>
      <c r="AM70" s="983"/>
      <c r="AN70" s="983"/>
      <c r="AO70" s="983"/>
      <c r="AP70" s="983" t="s">
        <v>547</v>
      </c>
      <c r="AQ70" s="983"/>
      <c r="AR70" s="983"/>
      <c r="AS70" s="983"/>
      <c r="AT70" s="983"/>
      <c r="AU70" s="983" t="s">
        <v>547</v>
      </c>
      <c r="AV70" s="983"/>
      <c r="AW70" s="983"/>
      <c r="AX70" s="983"/>
      <c r="AY70" s="983"/>
      <c r="AZ70" s="984"/>
      <c r="BA70" s="984"/>
      <c r="BB70" s="984"/>
      <c r="BC70" s="984"/>
      <c r="BD70" s="985"/>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7"/>
      <c r="CH70" s="968"/>
      <c r="CI70" s="969"/>
      <c r="CJ70" s="969"/>
      <c r="CK70" s="969"/>
      <c r="CL70" s="970"/>
      <c r="CM70" s="968"/>
      <c r="CN70" s="969"/>
      <c r="CO70" s="969"/>
      <c r="CP70" s="969"/>
      <c r="CQ70" s="970"/>
      <c r="CR70" s="968"/>
      <c r="CS70" s="969"/>
      <c r="CT70" s="969"/>
      <c r="CU70" s="969"/>
      <c r="CV70" s="970"/>
      <c r="CW70" s="968"/>
      <c r="CX70" s="969"/>
      <c r="CY70" s="969"/>
      <c r="CZ70" s="969"/>
      <c r="DA70" s="970"/>
      <c r="DB70" s="968"/>
      <c r="DC70" s="969"/>
      <c r="DD70" s="969"/>
      <c r="DE70" s="969"/>
      <c r="DF70" s="970"/>
      <c r="DG70" s="968"/>
      <c r="DH70" s="969"/>
      <c r="DI70" s="969"/>
      <c r="DJ70" s="969"/>
      <c r="DK70" s="970"/>
      <c r="DL70" s="968"/>
      <c r="DM70" s="969"/>
      <c r="DN70" s="969"/>
      <c r="DO70" s="969"/>
      <c r="DP70" s="970"/>
      <c r="DQ70" s="968"/>
      <c r="DR70" s="969"/>
      <c r="DS70" s="969"/>
      <c r="DT70" s="969"/>
      <c r="DU70" s="970"/>
      <c r="DV70" s="958"/>
      <c r="DW70" s="959"/>
      <c r="DX70" s="959"/>
      <c r="DY70" s="959"/>
      <c r="DZ70" s="960"/>
      <c r="EA70" s="212"/>
    </row>
    <row r="71" spans="1:131" ht="26.25" customHeight="1" x14ac:dyDescent="0.15">
      <c r="A71" s="220">
        <v>4</v>
      </c>
      <c r="B71" s="986" t="s">
        <v>551</v>
      </c>
      <c r="C71" s="987"/>
      <c r="D71" s="987"/>
      <c r="E71" s="987"/>
      <c r="F71" s="987"/>
      <c r="G71" s="987"/>
      <c r="H71" s="987"/>
      <c r="I71" s="987"/>
      <c r="J71" s="987"/>
      <c r="K71" s="987"/>
      <c r="L71" s="987"/>
      <c r="M71" s="987"/>
      <c r="N71" s="987"/>
      <c r="O71" s="987"/>
      <c r="P71" s="988"/>
      <c r="Q71" s="989">
        <v>30</v>
      </c>
      <c r="R71" s="983"/>
      <c r="S71" s="983"/>
      <c r="T71" s="983"/>
      <c r="U71" s="983"/>
      <c r="V71" s="983">
        <v>25</v>
      </c>
      <c r="W71" s="983"/>
      <c r="X71" s="983"/>
      <c r="Y71" s="983"/>
      <c r="Z71" s="983"/>
      <c r="AA71" s="983">
        <v>4</v>
      </c>
      <c r="AB71" s="983"/>
      <c r="AC71" s="983"/>
      <c r="AD71" s="983"/>
      <c r="AE71" s="983"/>
      <c r="AF71" s="983">
        <v>4</v>
      </c>
      <c r="AG71" s="983"/>
      <c r="AH71" s="983"/>
      <c r="AI71" s="983"/>
      <c r="AJ71" s="983"/>
      <c r="AK71" s="983">
        <v>8</v>
      </c>
      <c r="AL71" s="983"/>
      <c r="AM71" s="983"/>
      <c r="AN71" s="983"/>
      <c r="AO71" s="983"/>
      <c r="AP71" s="983" t="s">
        <v>547</v>
      </c>
      <c r="AQ71" s="983"/>
      <c r="AR71" s="983"/>
      <c r="AS71" s="983"/>
      <c r="AT71" s="983"/>
      <c r="AU71" s="983" t="s">
        <v>547</v>
      </c>
      <c r="AV71" s="983"/>
      <c r="AW71" s="983"/>
      <c r="AX71" s="983"/>
      <c r="AY71" s="983"/>
      <c r="AZ71" s="984"/>
      <c r="BA71" s="984"/>
      <c r="BB71" s="984"/>
      <c r="BC71" s="984"/>
      <c r="BD71" s="985"/>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7"/>
      <c r="CH71" s="968"/>
      <c r="CI71" s="969"/>
      <c r="CJ71" s="969"/>
      <c r="CK71" s="969"/>
      <c r="CL71" s="970"/>
      <c r="CM71" s="968"/>
      <c r="CN71" s="969"/>
      <c r="CO71" s="969"/>
      <c r="CP71" s="969"/>
      <c r="CQ71" s="970"/>
      <c r="CR71" s="968"/>
      <c r="CS71" s="969"/>
      <c r="CT71" s="969"/>
      <c r="CU71" s="969"/>
      <c r="CV71" s="970"/>
      <c r="CW71" s="968"/>
      <c r="CX71" s="969"/>
      <c r="CY71" s="969"/>
      <c r="CZ71" s="969"/>
      <c r="DA71" s="970"/>
      <c r="DB71" s="968"/>
      <c r="DC71" s="969"/>
      <c r="DD71" s="969"/>
      <c r="DE71" s="969"/>
      <c r="DF71" s="970"/>
      <c r="DG71" s="968"/>
      <c r="DH71" s="969"/>
      <c r="DI71" s="969"/>
      <c r="DJ71" s="969"/>
      <c r="DK71" s="970"/>
      <c r="DL71" s="968"/>
      <c r="DM71" s="969"/>
      <c r="DN71" s="969"/>
      <c r="DO71" s="969"/>
      <c r="DP71" s="970"/>
      <c r="DQ71" s="968"/>
      <c r="DR71" s="969"/>
      <c r="DS71" s="969"/>
      <c r="DT71" s="969"/>
      <c r="DU71" s="970"/>
      <c r="DV71" s="958"/>
      <c r="DW71" s="959"/>
      <c r="DX71" s="959"/>
      <c r="DY71" s="959"/>
      <c r="DZ71" s="960"/>
      <c r="EA71" s="212"/>
    </row>
    <row r="72" spans="1:131" ht="26.25" customHeight="1" x14ac:dyDescent="0.15">
      <c r="A72" s="220">
        <v>5</v>
      </c>
      <c r="B72" s="986" t="s">
        <v>552</v>
      </c>
      <c r="C72" s="987"/>
      <c r="D72" s="987"/>
      <c r="E72" s="987"/>
      <c r="F72" s="987"/>
      <c r="G72" s="987"/>
      <c r="H72" s="987"/>
      <c r="I72" s="987"/>
      <c r="J72" s="987"/>
      <c r="K72" s="987"/>
      <c r="L72" s="987"/>
      <c r="M72" s="987"/>
      <c r="N72" s="987"/>
      <c r="O72" s="987"/>
      <c r="P72" s="988"/>
      <c r="Q72" s="989">
        <v>39</v>
      </c>
      <c r="R72" s="983"/>
      <c r="S72" s="983"/>
      <c r="T72" s="983"/>
      <c r="U72" s="983"/>
      <c r="V72" s="983">
        <v>36</v>
      </c>
      <c r="W72" s="983"/>
      <c r="X72" s="983"/>
      <c r="Y72" s="983"/>
      <c r="Z72" s="983"/>
      <c r="AA72" s="983">
        <v>3</v>
      </c>
      <c r="AB72" s="983"/>
      <c r="AC72" s="983"/>
      <c r="AD72" s="983"/>
      <c r="AE72" s="983"/>
      <c r="AF72" s="983">
        <v>3</v>
      </c>
      <c r="AG72" s="983"/>
      <c r="AH72" s="983"/>
      <c r="AI72" s="983"/>
      <c r="AJ72" s="983"/>
      <c r="AK72" s="983">
        <v>21</v>
      </c>
      <c r="AL72" s="983"/>
      <c r="AM72" s="983"/>
      <c r="AN72" s="983"/>
      <c r="AO72" s="983"/>
      <c r="AP72" s="983" t="s">
        <v>547</v>
      </c>
      <c r="AQ72" s="983"/>
      <c r="AR72" s="983"/>
      <c r="AS72" s="983"/>
      <c r="AT72" s="983"/>
      <c r="AU72" s="983" t="s">
        <v>547</v>
      </c>
      <c r="AV72" s="983"/>
      <c r="AW72" s="983"/>
      <c r="AX72" s="983"/>
      <c r="AY72" s="983"/>
      <c r="AZ72" s="984"/>
      <c r="BA72" s="984"/>
      <c r="BB72" s="984"/>
      <c r="BC72" s="984"/>
      <c r="BD72" s="985"/>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7"/>
      <c r="CH72" s="968"/>
      <c r="CI72" s="969"/>
      <c r="CJ72" s="969"/>
      <c r="CK72" s="969"/>
      <c r="CL72" s="970"/>
      <c r="CM72" s="968"/>
      <c r="CN72" s="969"/>
      <c r="CO72" s="969"/>
      <c r="CP72" s="969"/>
      <c r="CQ72" s="970"/>
      <c r="CR72" s="968"/>
      <c r="CS72" s="969"/>
      <c r="CT72" s="969"/>
      <c r="CU72" s="969"/>
      <c r="CV72" s="970"/>
      <c r="CW72" s="968"/>
      <c r="CX72" s="969"/>
      <c r="CY72" s="969"/>
      <c r="CZ72" s="969"/>
      <c r="DA72" s="970"/>
      <c r="DB72" s="968"/>
      <c r="DC72" s="969"/>
      <c r="DD72" s="969"/>
      <c r="DE72" s="969"/>
      <c r="DF72" s="970"/>
      <c r="DG72" s="968"/>
      <c r="DH72" s="969"/>
      <c r="DI72" s="969"/>
      <c r="DJ72" s="969"/>
      <c r="DK72" s="970"/>
      <c r="DL72" s="968"/>
      <c r="DM72" s="969"/>
      <c r="DN72" s="969"/>
      <c r="DO72" s="969"/>
      <c r="DP72" s="970"/>
      <c r="DQ72" s="968"/>
      <c r="DR72" s="969"/>
      <c r="DS72" s="969"/>
      <c r="DT72" s="969"/>
      <c r="DU72" s="970"/>
      <c r="DV72" s="958"/>
      <c r="DW72" s="959"/>
      <c r="DX72" s="959"/>
      <c r="DY72" s="959"/>
      <c r="DZ72" s="960"/>
      <c r="EA72" s="212"/>
    </row>
    <row r="73" spans="1:131" ht="26.25" customHeight="1" x14ac:dyDescent="0.15">
      <c r="A73" s="220">
        <v>6</v>
      </c>
      <c r="B73" s="986" t="s">
        <v>553</v>
      </c>
      <c r="C73" s="987"/>
      <c r="D73" s="987"/>
      <c r="E73" s="987"/>
      <c r="F73" s="987"/>
      <c r="G73" s="987"/>
      <c r="H73" s="987"/>
      <c r="I73" s="987"/>
      <c r="J73" s="987"/>
      <c r="K73" s="987"/>
      <c r="L73" s="987"/>
      <c r="M73" s="987"/>
      <c r="N73" s="987"/>
      <c r="O73" s="987"/>
      <c r="P73" s="988"/>
      <c r="Q73" s="989">
        <v>140</v>
      </c>
      <c r="R73" s="983"/>
      <c r="S73" s="983"/>
      <c r="T73" s="983"/>
      <c r="U73" s="983"/>
      <c r="V73" s="983">
        <v>116</v>
      </c>
      <c r="W73" s="983"/>
      <c r="X73" s="983"/>
      <c r="Y73" s="983"/>
      <c r="Z73" s="983"/>
      <c r="AA73" s="983">
        <v>24</v>
      </c>
      <c r="AB73" s="983"/>
      <c r="AC73" s="983"/>
      <c r="AD73" s="983"/>
      <c r="AE73" s="983"/>
      <c r="AF73" s="983">
        <v>24</v>
      </c>
      <c r="AG73" s="983"/>
      <c r="AH73" s="983"/>
      <c r="AI73" s="983"/>
      <c r="AJ73" s="983"/>
      <c r="AK73" s="983" t="s">
        <v>561</v>
      </c>
      <c r="AL73" s="983"/>
      <c r="AM73" s="983"/>
      <c r="AN73" s="983"/>
      <c r="AO73" s="983"/>
      <c r="AP73" s="983">
        <v>52</v>
      </c>
      <c r="AQ73" s="983"/>
      <c r="AR73" s="983"/>
      <c r="AS73" s="983"/>
      <c r="AT73" s="983"/>
      <c r="AU73" s="983" t="s">
        <v>547</v>
      </c>
      <c r="AV73" s="983"/>
      <c r="AW73" s="983"/>
      <c r="AX73" s="983"/>
      <c r="AY73" s="983"/>
      <c r="AZ73" s="984"/>
      <c r="BA73" s="984"/>
      <c r="BB73" s="984"/>
      <c r="BC73" s="984"/>
      <c r="BD73" s="985"/>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7"/>
      <c r="CH73" s="968"/>
      <c r="CI73" s="969"/>
      <c r="CJ73" s="969"/>
      <c r="CK73" s="969"/>
      <c r="CL73" s="970"/>
      <c r="CM73" s="968"/>
      <c r="CN73" s="969"/>
      <c r="CO73" s="969"/>
      <c r="CP73" s="969"/>
      <c r="CQ73" s="970"/>
      <c r="CR73" s="968"/>
      <c r="CS73" s="969"/>
      <c r="CT73" s="969"/>
      <c r="CU73" s="969"/>
      <c r="CV73" s="970"/>
      <c r="CW73" s="968"/>
      <c r="CX73" s="969"/>
      <c r="CY73" s="969"/>
      <c r="CZ73" s="969"/>
      <c r="DA73" s="970"/>
      <c r="DB73" s="968"/>
      <c r="DC73" s="969"/>
      <c r="DD73" s="969"/>
      <c r="DE73" s="969"/>
      <c r="DF73" s="970"/>
      <c r="DG73" s="968"/>
      <c r="DH73" s="969"/>
      <c r="DI73" s="969"/>
      <c r="DJ73" s="969"/>
      <c r="DK73" s="970"/>
      <c r="DL73" s="968"/>
      <c r="DM73" s="969"/>
      <c r="DN73" s="969"/>
      <c r="DO73" s="969"/>
      <c r="DP73" s="970"/>
      <c r="DQ73" s="968"/>
      <c r="DR73" s="969"/>
      <c r="DS73" s="969"/>
      <c r="DT73" s="969"/>
      <c r="DU73" s="970"/>
      <c r="DV73" s="958"/>
      <c r="DW73" s="959"/>
      <c r="DX73" s="959"/>
      <c r="DY73" s="959"/>
      <c r="DZ73" s="960"/>
      <c r="EA73" s="212"/>
    </row>
    <row r="74" spans="1:131" ht="26.25" customHeight="1" x14ac:dyDescent="0.15">
      <c r="A74" s="220">
        <v>7</v>
      </c>
      <c r="B74" s="986" t="s">
        <v>554</v>
      </c>
      <c r="C74" s="987"/>
      <c r="D74" s="987"/>
      <c r="E74" s="987"/>
      <c r="F74" s="987"/>
      <c r="G74" s="987"/>
      <c r="H74" s="987"/>
      <c r="I74" s="987"/>
      <c r="J74" s="987"/>
      <c r="K74" s="987"/>
      <c r="L74" s="987"/>
      <c r="M74" s="987"/>
      <c r="N74" s="987"/>
      <c r="O74" s="987"/>
      <c r="P74" s="988"/>
      <c r="Q74" s="989">
        <v>486</v>
      </c>
      <c r="R74" s="983"/>
      <c r="S74" s="983"/>
      <c r="T74" s="983"/>
      <c r="U74" s="983"/>
      <c r="V74" s="983">
        <v>450</v>
      </c>
      <c r="W74" s="983"/>
      <c r="X74" s="983"/>
      <c r="Y74" s="983"/>
      <c r="Z74" s="983"/>
      <c r="AA74" s="983">
        <v>36</v>
      </c>
      <c r="AB74" s="983"/>
      <c r="AC74" s="983"/>
      <c r="AD74" s="983"/>
      <c r="AE74" s="983"/>
      <c r="AF74" s="983">
        <v>36</v>
      </c>
      <c r="AG74" s="983"/>
      <c r="AH74" s="983"/>
      <c r="AI74" s="983"/>
      <c r="AJ74" s="983"/>
      <c r="AK74" s="983" t="s">
        <v>561</v>
      </c>
      <c r="AL74" s="983"/>
      <c r="AM74" s="983"/>
      <c r="AN74" s="983"/>
      <c r="AO74" s="983"/>
      <c r="AP74" s="983">
        <v>418</v>
      </c>
      <c r="AQ74" s="983"/>
      <c r="AR74" s="983"/>
      <c r="AS74" s="983"/>
      <c r="AT74" s="983"/>
      <c r="AU74" s="983" t="s">
        <v>547</v>
      </c>
      <c r="AV74" s="983"/>
      <c r="AW74" s="983"/>
      <c r="AX74" s="983"/>
      <c r="AY74" s="983"/>
      <c r="AZ74" s="984"/>
      <c r="BA74" s="984"/>
      <c r="BB74" s="984"/>
      <c r="BC74" s="984"/>
      <c r="BD74" s="985"/>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7"/>
      <c r="CH74" s="968"/>
      <c r="CI74" s="969"/>
      <c r="CJ74" s="969"/>
      <c r="CK74" s="969"/>
      <c r="CL74" s="970"/>
      <c r="CM74" s="968"/>
      <c r="CN74" s="969"/>
      <c r="CO74" s="969"/>
      <c r="CP74" s="969"/>
      <c r="CQ74" s="970"/>
      <c r="CR74" s="968"/>
      <c r="CS74" s="969"/>
      <c r="CT74" s="969"/>
      <c r="CU74" s="969"/>
      <c r="CV74" s="970"/>
      <c r="CW74" s="968"/>
      <c r="CX74" s="969"/>
      <c r="CY74" s="969"/>
      <c r="CZ74" s="969"/>
      <c r="DA74" s="970"/>
      <c r="DB74" s="968"/>
      <c r="DC74" s="969"/>
      <c r="DD74" s="969"/>
      <c r="DE74" s="969"/>
      <c r="DF74" s="970"/>
      <c r="DG74" s="968"/>
      <c r="DH74" s="969"/>
      <c r="DI74" s="969"/>
      <c r="DJ74" s="969"/>
      <c r="DK74" s="970"/>
      <c r="DL74" s="968"/>
      <c r="DM74" s="969"/>
      <c r="DN74" s="969"/>
      <c r="DO74" s="969"/>
      <c r="DP74" s="970"/>
      <c r="DQ74" s="968"/>
      <c r="DR74" s="969"/>
      <c r="DS74" s="969"/>
      <c r="DT74" s="969"/>
      <c r="DU74" s="970"/>
      <c r="DV74" s="958"/>
      <c r="DW74" s="959"/>
      <c r="DX74" s="959"/>
      <c r="DY74" s="959"/>
      <c r="DZ74" s="960"/>
      <c r="EA74" s="212"/>
    </row>
    <row r="75" spans="1:131" ht="26.25" customHeight="1" x14ac:dyDescent="0.15">
      <c r="A75" s="220">
        <v>8</v>
      </c>
      <c r="B75" s="986" t="s">
        <v>555</v>
      </c>
      <c r="C75" s="987"/>
      <c r="D75" s="987"/>
      <c r="E75" s="987"/>
      <c r="F75" s="987"/>
      <c r="G75" s="987"/>
      <c r="H75" s="987"/>
      <c r="I75" s="987"/>
      <c r="J75" s="987"/>
      <c r="K75" s="987"/>
      <c r="L75" s="987"/>
      <c r="M75" s="987"/>
      <c r="N75" s="987"/>
      <c r="O75" s="987"/>
      <c r="P75" s="988"/>
      <c r="Q75" s="990">
        <v>3775</v>
      </c>
      <c r="R75" s="991"/>
      <c r="S75" s="991"/>
      <c r="T75" s="991"/>
      <c r="U75" s="992"/>
      <c r="V75" s="993">
        <v>3683</v>
      </c>
      <c r="W75" s="991"/>
      <c r="X75" s="991"/>
      <c r="Y75" s="991"/>
      <c r="Z75" s="992"/>
      <c r="AA75" s="993">
        <v>92</v>
      </c>
      <c r="AB75" s="991"/>
      <c r="AC75" s="991"/>
      <c r="AD75" s="991"/>
      <c r="AE75" s="992"/>
      <c r="AF75" s="993">
        <v>89</v>
      </c>
      <c r="AG75" s="991"/>
      <c r="AH75" s="991"/>
      <c r="AI75" s="991"/>
      <c r="AJ75" s="992"/>
      <c r="AK75" s="993" t="s">
        <v>547</v>
      </c>
      <c r="AL75" s="991"/>
      <c r="AM75" s="991"/>
      <c r="AN75" s="991"/>
      <c r="AO75" s="992"/>
      <c r="AP75" s="993">
        <v>3668</v>
      </c>
      <c r="AQ75" s="991"/>
      <c r="AR75" s="991"/>
      <c r="AS75" s="991"/>
      <c r="AT75" s="992"/>
      <c r="AU75" s="993">
        <v>3</v>
      </c>
      <c r="AV75" s="991"/>
      <c r="AW75" s="991"/>
      <c r="AX75" s="991"/>
      <c r="AY75" s="992"/>
      <c r="AZ75" s="984"/>
      <c r="BA75" s="984"/>
      <c r="BB75" s="984"/>
      <c r="BC75" s="984"/>
      <c r="BD75" s="985"/>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7"/>
      <c r="CH75" s="968"/>
      <c r="CI75" s="969"/>
      <c r="CJ75" s="969"/>
      <c r="CK75" s="969"/>
      <c r="CL75" s="970"/>
      <c r="CM75" s="968"/>
      <c r="CN75" s="969"/>
      <c r="CO75" s="969"/>
      <c r="CP75" s="969"/>
      <c r="CQ75" s="970"/>
      <c r="CR75" s="968"/>
      <c r="CS75" s="969"/>
      <c r="CT75" s="969"/>
      <c r="CU75" s="969"/>
      <c r="CV75" s="970"/>
      <c r="CW75" s="968"/>
      <c r="CX75" s="969"/>
      <c r="CY75" s="969"/>
      <c r="CZ75" s="969"/>
      <c r="DA75" s="970"/>
      <c r="DB75" s="968"/>
      <c r="DC75" s="969"/>
      <c r="DD75" s="969"/>
      <c r="DE75" s="969"/>
      <c r="DF75" s="970"/>
      <c r="DG75" s="968"/>
      <c r="DH75" s="969"/>
      <c r="DI75" s="969"/>
      <c r="DJ75" s="969"/>
      <c r="DK75" s="970"/>
      <c r="DL75" s="968"/>
      <c r="DM75" s="969"/>
      <c r="DN75" s="969"/>
      <c r="DO75" s="969"/>
      <c r="DP75" s="970"/>
      <c r="DQ75" s="968"/>
      <c r="DR75" s="969"/>
      <c r="DS75" s="969"/>
      <c r="DT75" s="969"/>
      <c r="DU75" s="970"/>
      <c r="DV75" s="958"/>
      <c r="DW75" s="959"/>
      <c r="DX75" s="959"/>
      <c r="DY75" s="959"/>
      <c r="DZ75" s="960"/>
      <c r="EA75" s="212"/>
    </row>
    <row r="76" spans="1:131" ht="26.25" customHeight="1" x14ac:dyDescent="0.15">
      <c r="A76" s="220">
        <v>9</v>
      </c>
      <c r="B76" s="986" t="s">
        <v>556</v>
      </c>
      <c r="C76" s="987"/>
      <c r="D76" s="987"/>
      <c r="E76" s="987"/>
      <c r="F76" s="987"/>
      <c r="G76" s="987"/>
      <c r="H76" s="987"/>
      <c r="I76" s="987"/>
      <c r="J76" s="987"/>
      <c r="K76" s="987"/>
      <c r="L76" s="987"/>
      <c r="M76" s="987"/>
      <c r="N76" s="987"/>
      <c r="O76" s="987"/>
      <c r="P76" s="988"/>
      <c r="Q76" s="990">
        <v>335</v>
      </c>
      <c r="R76" s="991"/>
      <c r="S76" s="991"/>
      <c r="T76" s="991"/>
      <c r="U76" s="992"/>
      <c r="V76" s="993">
        <v>181</v>
      </c>
      <c r="W76" s="991"/>
      <c r="X76" s="991"/>
      <c r="Y76" s="991"/>
      <c r="Z76" s="992"/>
      <c r="AA76" s="993">
        <v>154</v>
      </c>
      <c r="AB76" s="991"/>
      <c r="AC76" s="991"/>
      <c r="AD76" s="991"/>
      <c r="AE76" s="992"/>
      <c r="AF76" s="993">
        <v>154</v>
      </c>
      <c r="AG76" s="991"/>
      <c r="AH76" s="991"/>
      <c r="AI76" s="991"/>
      <c r="AJ76" s="992"/>
      <c r="AK76" s="993">
        <v>162</v>
      </c>
      <c r="AL76" s="991"/>
      <c r="AM76" s="991"/>
      <c r="AN76" s="991"/>
      <c r="AO76" s="992"/>
      <c r="AP76" s="993" t="s">
        <v>547</v>
      </c>
      <c r="AQ76" s="991"/>
      <c r="AR76" s="991"/>
      <c r="AS76" s="991"/>
      <c r="AT76" s="992"/>
      <c r="AU76" s="993" t="s">
        <v>547</v>
      </c>
      <c r="AV76" s="991"/>
      <c r="AW76" s="991"/>
      <c r="AX76" s="991"/>
      <c r="AY76" s="992"/>
      <c r="AZ76" s="984"/>
      <c r="BA76" s="984"/>
      <c r="BB76" s="984"/>
      <c r="BC76" s="984"/>
      <c r="BD76" s="985"/>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7"/>
      <c r="CH76" s="968"/>
      <c r="CI76" s="969"/>
      <c r="CJ76" s="969"/>
      <c r="CK76" s="969"/>
      <c r="CL76" s="970"/>
      <c r="CM76" s="968"/>
      <c r="CN76" s="969"/>
      <c r="CO76" s="969"/>
      <c r="CP76" s="969"/>
      <c r="CQ76" s="970"/>
      <c r="CR76" s="968"/>
      <c r="CS76" s="969"/>
      <c r="CT76" s="969"/>
      <c r="CU76" s="969"/>
      <c r="CV76" s="970"/>
      <c r="CW76" s="968"/>
      <c r="CX76" s="969"/>
      <c r="CY76" s="969"/>
      <c r="CZ76" s="969"/>
      <c r="DA76" s="970"/>
      <c r="DB76" s="968"/>
      <c r="DC76" s="969"/>
      <c r="DD76" s="969"/>
      <c r="DE76" s="969"/>
      <c r="DF76" s="970"/>
      <c r="DG76" s="968"/>
      <c r="DH76" s="969"/>
      <c r="DI76" s="969"/>
      <c r="DJ76" s="969"/>
      <c r="DK76" s="970"/>
      <c r="DL76" s="968"/>
      <c r="DM76" s="969"/>
      <c r="DN76" s="969"/>
      <c r="DO76" s="969"/>
      <c r="DP76" s="970"/>
      <c r="DQ76" s="968"/>
      <c r="DR76" s="969"/>
      <c r="DS76" s="969"/>
      <c r="DT76" s="969"/>
      <c r="DU76" s="970"/>
      <c r="DV76" s="958"/>
      <c r="DW76" s="959"/>
      <c r="DX76" s="959"/>
      <c r="DY76" s="959"/>
      <c r="DZ76" s="960"/>
      <c r="EA76" s="212"/>
    </row>
    <row r="77" spans="1:131" ht="26.25" customHeight="1" x14ac:dyDescent="0.15">
      <c r="A77" s="220">
        <v>10</v>
      </c>
      <c r="B77" s="986" t="s">
        <v>557</v>
      </c>
      <c r="C77" s="987"/>
      <c r="D77" s="987"/>
      <c r="E77" s="987"/>
      <c r="F77" s="987"/>
      <c r="G77" s="987"/>
      <c r="H77" s="987"/>
      <c r="I77" s="987"/>
      <c r="J77" s="987"/>
      <c r="K77" s="987"/>
      <c r="L77" s="987"/>
      <c r="M77" s="987"/>
      <c r="N77" s="987"/>
      <c r="O77" s="987"/>
      <c r="P77" s="988"/>
      <c r="Q77" s="990">
        <v>166278</v>
      </c>
      <c r="R77" s="991"/>
      <c r="S77" s="991"/>
      <c r="T77" s="991"/>
      <c r="U77" s="992"/>
      <c r="V77" s="993">
        <v>162373</v>
      </c>
      <c r="W77" s="991"/>
      <c r="X77" s="991"/>
      <c r="Y77" s="991"/>
      <c r="Z77" s="992"/>
      <c r="AA77" s="993">
        <v>3905</v>
      </c>
      <c r="AB77" s="991"/>
      <c r="AC77" s="991"/>
      <c r="AD77" s="991"/>
      <c r="AE77" s="992"/>
      <c r="AF77" s="993">
        <v>3905</v>
      </c>
      <c r="AG77" s="991"/>
      <c r="AH77" s="991"/>
      <c r="AI77" s="991"/>
      <c r="AJ77" s="992"/>
      <c r="AK77" s="993">
        <v>1502</v>
      </c>
      <c r="AL77" s="991"/>
      <c r="AM77" s="991"/>
      <c r="AN77" s="991"/>
      <c r="AO77" s="992"/>
      <c r="AP77" s="993" t="s">
        <v>547</v>
      </c>
      <c r="AQ77" s="991"/>
      <c r="AR77" s="991"/>
      <c r="AS77" s="991"/>
      <c r="AT77" s="992"/>
      <c r="AU77" s="993" t="s">
        <v>547</v>
      </c>
      <c r="AV77" s="991"/>
      <c r="AW77" s="991"/>
      <c r="AX77" s="991"/>
      <c r="AY77" s="992"/>
      <c r="AZ77" s="984"/>
      <c r="BA77" s="984"/>
      <c r="BB77" s="984"/>
      <c r="BC77" s="984"/>
      <c r="BD77" s="985"/>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7"/>
      <c r="CH77" s="968"/>
      <c r="CI77" s="969"/>
      <c r="CJ77" s="969"/>
      <c r="CK77" s="969"/>
      <c r="CL77" s="970"/>
      <c r="CM77" s="968"/>
      <c r="CN77" s="969"/>
      <c r="CO77" s="969"/>
      <c r="CP77" s="969"/>
      <c r="CQ77" s="970"/>
      <c r="CR77" s="968"/>
      <c r="CS77" s="969"/>
      <c r="CT77" s="969"/>
      <c r="CU77" s="969"/>
      <c r="CV77" s="970"/>
      <c r="CW77" s="968"/>
      <c r="CX77" s="969"/>
      <c r="CY77" s="969"/>
      <c r="CZ77" s="969"/>
      <c r="DA77" s="970"/>
      <c r="DB77" s="968"/>
      <c r="DC77" s="969"/>
      <c r="DD77" s="969"/>
      <c r="DE77" s="969"/>
      <c r="DF77" s="970"/>
      <c r="DG77" s="968"/>
      <c r="DH77" s="969"/>
      <c r="DI77" s="969"/>
      <c r="DJ77" s="969"/>
      <c r="DK77" s="970"/>
      <c r="DL77" s="968"/>
      <c r="DM77" s="969"/>
      <c r="DN77" s="969"/>
      <c r="DO77" s="969"/>
      <c r="DP77" s="970"/>
      <c r="DQ77" s="968"/>
      <c r="DR77" s="969"/>
      <c r="DS77" s="969"/>
      <c r="DT77" s="969"/>
      <c r="DU77" s="970"/>
      <c r="DV77" s="958"/>
      <c r="DW77" s="959"/>
      <c r="DX77" s="959"/>
      <c r="DY77" s="959"/>
      <c r="DZ77" s="960"/>
      <c r="EA77" s="212"/>
    </row>
    <row r="78" spans="1:131" ht="26.25" customHeight="1" x14ac:dyDescent="0.15">
      <c r="A78" s="220">
        <v>11</v>
      </c>
      <c r="B78" s="986"/>
      <c r="C78" s="987"/>
      <c r="D78" s="987"/>
      <c r="E78" s="987"/>
      <c r="F78" s="987"/>
      <c r="G78" s="987"/>
      <c r="H78" s="987"/>
      <c r="I78" s="987"/>
      <c r="J78" s="987"/>
      <c r="K78" s="987"/>
      <c r="L78" s="987"/>
      <c r="M78" s="987"/>
      <c r="N78" s="987"/>
      <c r="O78" s="987"/>
      <c r="P78" s="988"/>
      <c r="Q78" s="989"/>
      <c r="R78" s="983"/>
      <c r="S78" s="983"/>
      <c r="T78" s="983"/>
      <c r="U78" s="983"/>
      <c r="V78" s="983"/>
      <c r="W78" s="983"/>
      <c r="X78" s="983"/>
      <c r="Y78" s="983"/>
      <c r="Z78" s="983"/>
      <c r="AA78" s="983"/>
      <c r="AB78" s="983"/>
      <c r="AC78" s="983"/>
      <c r="AD78" s="983"/>
      <c r="AE78" s="983"/>
      <c r="AF78" s="983"/>
      <c r="AG78" s="983"/>
      <c r="AH78" s="983"/>
      <c r="AI78" s="983"/>
      <c r="AJ78" s="983"/>
      <c r="AK78" s="983"/>
      <c r="AL78" s="983"/>
      <c r="AM78" s="983"/>
      <c r="AN78" s="983"/>
      <c r="AO78" s="983"/>
      <c r="AP78" s="983"/>
      <c r="AQ78" s="983"/>
      <c r="AR78" s="983"/>
      <c r="AS78" s="983"/>
      <c r="AT78" s="983"/>
      <c r="AU78" s="983"/>
      <c r="AV78" s="983"/>
      <c r="AW78" s="983"/>
      <c r="AX78" s="983"/>
      <c r="AY78" s="983"/>
      <c r="AZ78" s="984"/>
      <c r="BA78" s="984"/>
      <c r="BB78" s="984"/>
      <c r="BC78" s="984"/>
      <c r="BD78" s="985"/>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7"/>
      <c r="CH78" s="968"/>
      <c r="CI78" s="969"/>
      <c r="CJ78" s="969"/>
      <c r="CK78" s="969"/>
      <c r="CL78" s="970"/>
      <c r="CM78" s="968"/>
      <c r="CN78" s="969"/>
      <c r="CO78" s="969"/>
      <c r="CP78" s="969"/>
      <c r="CQ78" s="970"/>
      <c r="CR78" s="968"/>
      <c r="CS78" s="969"/>
      <c r="CT78" s="969"/>
      <c r="CU78" s="969"/>
      <c r="CV78" s="970"/>
      <c r="CW78" s="968"/>
      <c r="CX78" s="969"/>
      <c r="CY78" s="969"/>
      <c r="CZ78" s="969"/>
      <c r="DA78" s="970"/>
      <c r="DB78" s="968"/>
      <c r="DC78" s="969"/>
      <c r="DD78" s="969"/>
      <c r="DE78" s="969"/>
      <c r="DF78" s="970"/>
      <c r="DG78" s="968"/>
      <c r="DH78" s="969"/>
      <c r="DI78" s="969"/>
      <c r="DJ78" s="969"/>
      <c r="DK78" s="970"/>
      <c r="DL78" s="968"/>
      <c r="DM78" s="969"/>
      <c r="DN78" s="969"/>
      <c r="DO78" s="969"/>
      <c r="DP78" s="970"/>
      <c r="DQ78" s="968"/>
      <c r="DR78" s="969"/>
      <c r="DS78" s="969"/>
      <c r="DT78" s="969"/>
      <c r="DU78" s="970"/>
      <c r="DV78" s="958"/>
      <c r="DW78" s="959"/>
      <c r="DX78" s="959"/>
      <c r="DY78" s="959"/>
      <c r="DZ78" s="960"/>
      <c r="EA78" s="212"/>
    </row>
    <row r="79" spans="1:131" ht="26.25" customHeight="1" x14ac:dyDescent="0.15">
      <c r="A79" s="220">
        <v>12</v>
      </c>
      <c r="B79" s="986"/>
      <c r="C79" s="987"/>
      <c r="D79" s="987"/>
      <c r="E79" s="987"/>
      <c r="F79" s="987"/>
      <c r="G79" s="987"/>
      <c r="H79" s="987"/>
      <c r="I79" s="987"/>
      <c r="J79" s="987"/>
      <c r="K79" s="987"/>
      <c r="L79" s="987"/>
      <c r="M79" s="987"/>
      <c r="N79" s="987"/>
      <c r="O79" s="987"/>
      <c r="P79" s="988"/>
      <c r="Q79" s="989"/>
      <c r="R79" s="983"/>
      <c r="S79" s="983"/>
      <c r="T79" s="983"/>
      <c r="U79" s="983"/>
      <c r="V79" s="983"/>
      <c r="W79" s="983"/>
      <c r="X79" s="983"/>
      <c r="Y79" s="983"/>
      <c r="Z79" s="983"/>
      <c r="AA79" s="983"/>
      <c r="AB79" s="983"/>
      <c r="AC79" s="983"/>
      <c r="AD79" s="983"/>
      <c r="AE79" s="983"/>
      <c r="AF79" s="983"/>
      <c r="AG79" s="983"/>
      <c r="AH79" s="983"/>
      <c r="AI79" s="983"/>
      <c r="AJ79" s="983"/>
      <c r="AK79" s="983"/>
      <c r="AL79" s="983"/>
      <c r="AM79" s="983"/>
      <c r="AN79" s="983"/>
      <c r="AO79" s="983"/>
      <c r="AP79" s="983"/>
      <c r="AQ79" s="983"/>
      <c r="AR79" s="983"/>
      <c r="AS79" s="983"/>
      <c r="AT79" s="983"/>
      <c r="AU79" s="983"/>
      <c r="AV79" s="983"/>
      <c r="AW79" s="983"/>
      <c r="AX79" s="983"/>
      <c r="AY79" s="983"/>
      <c r="AZ79" s="984"/>
      <c r="BA79" s="984"/>
      <c r="BB79" s="984"/>
      <c r="BC79" s="984"/>
      <c r="BD79" s="985"/>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7"/>
      <c r="CH79" s="968"/>
      <c r="CI79" s="969"/>
      <c r="CJ79" s="969"/>
      <c r="CK79" s="969"/>
      <c r="CL79" s="970"/>
      <c r="CM79" s="968"/>
      <c r="CN79" s="969"/>
      <c r="CO79" s="969"/>
      <c r="CP79" s="969"/>
      <c r="CQ79" s="970"/>
      <c r="CR79" s="968"/>
      <c r="CS79" s="969"/>
      <c r="CT79" s="969"/>
      <c r="CU79" s="969"/>
      <c r="CV79" s="970"/>
      <c r="CW79" s="968"/>
      <c r="CX79" s="969"/>
      <c r="CY79" s="969"/>
      <c r="CZ79" s="969"/>
      <c r="DA79" s="970"/>
      <c r="DB79" s="968"/>
      <c r="DC79" s="969"/>
      <c r="DD79" s="969"/>
      <c r="DE79" s="969"/>
      <c r="DF79" s="970"/>
      <c r="DG79" s="968"/>
      <c r="DH79" s="969"/>
      <c r="DI79" s="969"/>
      <c r="DJ79" s="969"/>
      <c r="DK79" s="970"/>
      <c r="DL79" s="968"/>
      <c r="DM79" s="969"/>
      <c r="DN79" s="969"/>
      <c r="DO79" s="969"/>
      <c r="DP79" s="970"/>
      <c r="DQ79" s="968"/>
      <c r="DR79" s="969"/>
      <c r="DS79" s="969"/>
      <c r="DT79" s="969"/>
      <c r="DU79" s="970"/>
      <c r="DV79" s="958"/>
      <c r="DW79" s="959"/>
      <c r="DX79" s="959"/>
      <c r="DY79" s="959"/>
      <c r="DZ79" s="960"/>
      <c r="EA79" s="212"/>
    </row>
    <row r="80" spans="1:131" ht="26.25" customHeight="1" x14ac:dyDescent="0.15">
      <c r="A80" s="220">
        <v>13</v>
      </c>
      <c r="B80" s="986"/>
      <c r="C80" s="987"/>
      <c r="D80" s="987"/>
      <c r="E80" s="987"/>
      <c r="F80" s="987"/>
      <c r="G80" s="987"/>
      <c r="H80" s="987"/>
      <c r="I80" s="987"/>
      <c r="J80" s="987"/>
      <c r="K80" s="987"/>
      <c r="L80" s="987"/>
      <c r="M80" s="987"/>
      <c r="N80" s="987"/>
      <c r="O80" s="987"/>
      <c r="P80" s="988"/>
      <c r="Q80" s="989"/>
      <c r="R80" s="983"/>
      <c r="S80" s="983"/>
      <c r="T80" s="983"/>
      <c r="U80" s="983"/>
      <c r="V80" s="983"/>
      <c r="W80" s="983"/>
      <c r="X80" s="983"/>
      <c r="Y80" s="983"/>
      <c r="Z80" s="983"/>
      <c r="AA80" s="983"/>
      <c r="AB80" s="983"/>
      <c r="AC80" s="983"/>
      <c r="AD80" s="983"/>
      <c r="AE80" s="983"/>
      <c r="AF80" s="983"/>
      <c r="AG80" s="983"/>
      <c r="AH80" s="983"/>
      <c r="AI80" s="983"/>
      <c r="AJ80" s="983"/>
      <c r="AK80" s="983"/>
      <c r="AL80" s="983"/>
      <c r="AM80" s="983"/>
      <c r="AN80" s="983"/>
      <c r="AO80" s="983"/>
      <c r="AP80" s="983"/>
      <c r="AQ80" s="983"/>
      <c r="AR80" s="983"/>
      <c r="AS80" s="983"/>
      <c r="AT80" s="983"/>
      <c r="AU80" s="983"/>
      <c r="AV80" s="983"/>
      <c r="AW80" s="983"/>
      <c r="AX80" s="983"/>
      <c r="AY80" s="983"/>
      <c r="AZ80" s="984"/>
      <c r="BA80" s="984"/>
      <c r="BB80" s="984"/>
      <c r="BC80" s="984"/>
      <c r="BD80" s="985"/>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7"/>
      <c r="CH80" s="968"/>
      <c r="CI80" s="969"/>
      <c r="CJ80" s="969"/>
      <c r="CK80" s="969"/>
      <c r="CL80" s="970"/>
      <c r="CM80" s="968"/>
      <c r="CN80" s="969"/>
      <c r="CO80" s="969"/>
      <c r="CP80" s="969"/>
      <c r="CQ80" s="970"/>
      <c r="CR80" s="968"/>
      <c r="CS80" s="969"/>
      <c r="CT80" s="969"/>
      <c r="CU80" s="969"/>
      <c r="CV80" s="970"/>
      <c r="CW80" s="968"/>
      <c r="CX80" s="969"/>
      <c r="CY80" s="969"/>
      <c r="CZ80" s="969"/>
      <c r="DA80" s="970"/>
      <c r="DB80" s="968"/>
      <c r="DC80" s="969"/>
      <c r="DD80" s="969"/>
      <c r="DE80" s="969"/>
      <c r="DF80" s="970"/>
      <c r="DG80" s="968"/>
      <c r="DH80" s="969"/>
      <c r="DI80" s="969"/>
      <c r="DJ80" s="969"/>
      <c r="DK80" s="970"/>
      <c r="DL80" s="968"/>
      <c r="DM80" s="969"/>
      <c r="DN80" s="969"/>
      <c r="DO80" s="969"/>
      <c r="DP80" s="970"/>
      <c r="DQ80" s="968"/>
      <c r="DR80" s="969"/>
      <c r="DS80" s="969"/>
      <c r="DT80" s="969"/>
      <c r="DU80" s="970"/>
      <c r="DV80" s="958"/>
      <c r="DW80" s="959"/>
      <c r="DX80" s="959"/>
      <c r="DY80" s="959"/>
      <c r="DZ80" s="960"/>
      <c r="EA80" s="212"/>
    </row>
    <row r="81" spans="1:131" ht="26.25" customHeight="1" x14ac:dyDescent="0.15">
      <c r="A81" s="220">
        <v>14</v>
      </c>
      <c r="B81" s="986"/>
      <c r="C81" s="987"/>
      <c r="D81" s="987"/>
      <c r="E81" s="987"/>
      <c r="F81" s="987"/>
      <c r="G81" s="987"/>
      <c r="H81" s="987"/>
      <c r="I81" s="987"/>
      <c r="J81" s="987"/>
      <c r="K81" s="987"/>
      <c r="L81" s="987"/>
      <c r="M81" s="987"/>
      <c r="N81" s="987"/>
      <c r="O81" s="987"/>
      <c r="P81" s="988"/>
      <c r="Q81" s="989"/>
      <c r="R81" s="983"/>
      <c r="S81" s="983"/>
      <c r="T81" s="983"/>
      <c r="U81" s="983"/>
      <c r="V81" s="983"/>
      <c r="W81" s="983"/>
      <c r="X81" s="983"/>
      <c r="Y81" s="983"/>
      <c r="Z81" s="983"/>
      <c r="AA81" s="983"/>
      <c r="AB81" s="983"/>
      <c r="AC81" s="983"/>
      <c r="AD81" s="983"/>
      <c r="AE81" s="983"/>
      <c r="AF81" s="983"/>
      <c r="AG81" s="983"/>
      <c r="AH81" s="983"/>
      <c r="AI81" s="983"/>
      <c r="AJ81" s="983"/>
      <c r="AK81" s="983"/>
      <c r="AL81" s="983"/>
      <c r="AM81" s="983"/>
      <c r="AN81" s="983"/>
      <c r="AO81" s="983"/>
      <c r="AP81" s="983"/>
      <c r="AQ81" s="983"/>
      <c r="AR81" s="983"/>
      <c r="AS81" s="983"/>
      <c r="AT81" s="983"/>
      <c r="AU81" s="983"/>
      <c r="AV81" s="983"/>
      <c r="AW81" s="983"/>
      <c r="AX81" s="983"/>
      <c r="AY81" s="983"/>
      <c r="AZ81" s="984"/>
      <c r="BA81" s="984"/>
      <c r="BB81" s="984"/>
      <c r="BC81" s="984"/>
      <c r="BD81" s="985"/>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7"/>
      <c r="CH81" s="968"/>
      <c r="CI81" s="969"/>
      <c r="CJ81" s="969"/>
      <c r="CK81" s="969"/>
      <c r="CL81" s="970"/>
      <c r="CM81" s="968"/>
      <c r="CN81" s="969"/>
      <c r="CO81" s="969"/>
      <c r="CP81" s="969"/>
      <c r="CQ81" s="970"/>
      <c r="CR81" s="968"/>
      <c r="CS81" s="969"/>
      <c r="CT81" s="969"/>
      <c r="CU81" s="969"/>
      <c r="CV81" s="970"/>
      <c r="CW81" s="968"/>
      <c r="CX81" s="969"/>
      <c r="CY81" s="969"/>
      <c r="CZ81" s="969"/>
      <c r="DA81" s="970"/>
      <c r="DB81" s="968"/>
      <c r="DC81" s="969"/>
      <c r="DD81" s="969"/>
      <c r="DE81" s="969"/>
      <c r="DF81" s="970"/>
      <c r="DG81" s="968"/>
      <c r="DH81" s="969"/>
      <c r="DI81" s="969"/>
      <c r="DJ81" s="969"/>
      <c r="DK81" s="970"/>
      <c r="DL81" s="968"/>
      <c r="DM81" s="969"/>
      <c r="DN81" s="969"/>
      <c r="DO81" s="969"/>
      <c r="DP81" s="970"/>
      <c r="DQ81" s="968"/>
      <c r="DR81" s="969"/>
      <c r="DS81" s="969"/>
      <c r="DT81" s="969"/>
      <c r="DU81" s="970"/>
      <c r="DV81" s="958"/>
      <c r="DW81" s="959"/>
      <c r="DX81" s="959"/>
      <c r="DY81" s="959"/>
      <c r="DZ81" s="960"/>
      <c r="EA81" s="212"/>
    </row>
    <row r="82" spans="1:131" ht="26.25" customHeight="1" x14ac:dyDescent="0.15">
      <c r="A82" s="220">
        <v>15</v>
      </c>
      <c r="B82" s="986"/>
      <c r="C82" s="987"/>
      <c r="D82" s="987"/>
      <c r="E82" s="987"/>
      <c r="F82" s="987"/>
      <c r="G82" s="987"/>
      <c r="H82" s="987"/>
      <c r="I82" s="987"/>
      <c r="J82" s="987"/>
      <c r="K82" s="987"/>
      <c r="L82" s="987"/>
      <c r="M82" s="987"/>
      <c r="N82" s="987"/>
      <c r="O82" s="987"/>
      <c r="P82" s="988"/>
      <c r="Q82" s="989"/>
      <c r="R82" s="983"/>
      <c r="S82" s="983"/>
      <c r="T82" s="983"/>
      <c r="U82" s="983"/>
      <c r="V82" s="983"/>
      <c r="W82" s="983"/>
      <c r="X82" s="983"/>
      <c r="Y82" s="983"/>
      <c r="Z82" s="983"/>
      <c r="AA82" s="983"/>
      <c r="AB82" s="983"/>
      <c r="AC82" s="983"/>
      <c r="AD82" s="983"/>
      <c r="AE82" s="983"/>
      <c r="AF82" s="983"/>
      <c r="AG82" s="983"/>
      <c r="AH82" s="983"/>
      <c r="AI82" s="983"/>
      <c r="AJ82" s="983"/>
      <c r="AK82" s="983"/>
      <c r="AL82" s="983"/>
      <c r="AM82" s="983"/>
      <c r="AN82" s="983"/>
      <c r="AO82" s="983"/>
      <c r="AP82" s="983"/>
      <c r="AQ82" s="983"/>
      <c r="AR82" s="983"/>
      <c r="AS82" s="983"/>
      <c r="AT82" s="983"/>
      <c r="AU82" s="983"/>
      <c r="AV82" s="983"/>
      <c r="AW82" s="983"/>
      <c r="AX82" s="983"/>
      <c r="AY82" s="983"/>
      <c r="AZ82" s="984"/>
      <c r="BA82" s="984"/>
      <c r="BB82" s="984"/>
      <c r="BC82" s="984"/>
      <c r="BD82" s="985"/>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7"/>
      <c r="CH82" s="968"/>
      <c r="CI82" s="969"/>
      <c r="CJ82" s="969"/>
      <c r="CK82" s="969"/>
      <c r="CL82" s="970"/>
      <c r="CM82" s="968"/>
      <c r="CN82" s="969"/>
      <c r="CO82" s="969"/>
      <c r="CP82" s="969"/>
      <c r="CQ82" s="970"/>
      <c r="CR82" s="968"/>
      <c r="CS82" s="969"/>
      <c r="CT82" s="969"/>
      <c r="CU82" s="969"/>
      <c r="CV82" s="970"/>
      <c r="CW82" s="968"/>
      <c r="CX82" s="969"/>
      <c r="CY82" s="969"/>
      <c r="CZ82" s="969"/>
      <c r="DA82" s="970"/>
      <c r="DB82" s="968"/>
      <c r="DC82" s="969"/>
      <c r="DD82" s="969"/>
      <c r="DE82" s="969"/>
      <c r="DF82" s="970"/>
      <c r="DG82" s="968"/>
      <c r="DH82" s="969"/>
      <c r="DI82" s="969"/>
      <c r="DJ82" s="969"/>
      <c r="DK82" s="970"/>
      <c r="DL82" s="968"/>
      <c r="DM82" s="969"/>
      <c r="DN82" s="969"/>
      <c r="DO82" s="969"/>
      <c r="DP82" s="970"/>
      <c r="DQ82" s="968"/>
      <c r="DR82" s="969"/>
      <c r="DS82" s="969"/>
      <c r="DT82" s="969"/>
      <c r="DU82" s="970"/>
      <c r="DV82" s="958"/>
      <c r="DW82" s="959"/>
      <c r="DX82" s="959"/>
      <c r="DY82" s="959"/>
      <c r="DZ82" s="960"/>
      <c r="EA82" s="212"/>
    </row>
    <row r="83" spans="1:131" ht="26.25" customHeight="1" x14ac:dyDescent="0.15">
      <c r="A83" s="220">
        <v>16</v>
      </c>
      <c r="B83" s="986"/>
      <c r="C83" s="987"/>
      <c r="D83" s="987"/>
      <c r="E83" s="987"/>
      <c r="F83" s="987"/>
      <c r="G83" s="987"/>
      <c r="H83" s="987"/>
      <c r="I83" s="987"/>
      <c r="J83" s="987"/>
      <c r="K83" s="987"/>
      <c r="L83" s="987"/>
      <c r="M83" s="987"/>
      <c r="N83" s="987"/>
      <c r="O83" s="987"/>
      <c r="P83" s="988"/>
      <c r="Q83" s="989"/>
      <c r="R83" s="983"/>
      <c r="S83" s="983"/>
      <c r="T83" s="983"/>
      <c r="U83" s="983"/>
      <c r="V83" s="983"/>
      <c r="W83" s="983"/>
      <c r="X83" s="983"/>
      <c r="Y83" s="983"/>
      <c r="Z83" s="983"/>
      <c r="AA83" s="983"/>
      <c r="AB83" s="983"/>
      <c r="AC83" s="983"/>
      <c r="AD83" s="983"/>
      <c r="AE83" s="983"/>
      <c r="AF83" s="983"/>
      <c r="AG83" s="983"/>
      <c r="AH83" s="983"/>
      <c r="AI83" s="983"/>
      <c r="AJ83" s="983"/>
      <c r="AK83" s="983"/>
      <c r="AL83" s="983"/>
      <c r="AM83" s="983"/>
      <c r="AN83" s="983"/>
      <c r="AO83" s="983"/>
      <c r="AP83" s="983"/>
      <c r="AQ83" s="983"/>
      <c r="AR83" s="983"/>
      <c r="AS83" s="983"/>
      <c r="AT83" s="983"/>
      <c r="AU83" s="983"/>
      <c r="AV83" s="983"/>
      <c r="AW83" s="983"/>
      <c r="AX83" s="983"/>
      <c r="AY83" s="983"/>
      <c r="AZ83" s="984"/>
      <c r="BA83" s="984"/>
      <c r="BB83" s="984"/>
      <c r="BC83" s="984"/>
      <c r="BD83" s="985"/>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7"/>
      <c r="CH83" s="968"/>
      <c r="CI83" s="969"/>
      <c r="CJ83" s="969"/>
      <c r="CK83" s="969"/>
      <c r="CL83" s="970"/>
      <c r="CM83" s="968"/>
      <c r="CN83" s="969"/>
      <c r="CO83" s="969"/>
      <c r="CP83" s="969"/>
      <c r="CQ83" s="970"/>
      <c r="CR83" s="968"/>
      <c r="CS83" s="969"/>
      <c r="CT83" s="969"/>
      <c r="CU83" s="969"/>
      <c r="CV83" s="970"/>
      <c r="CW83" s="968"/>
      <c r="CX83" s="969"/>
      <c r="CY83" s="969"/>
      <c r="CZ83" s="969"/>
      <c r="DA83" s="970"/>
      <c r="DB83" s="968"/>
      <c r="DC83" s="969"/>
      <c r="DD83" s="969"/>
      <c r="DE83" s="969"/>
      <c r="DF83" s="970"/>
      <c r="DG83" s="968"/>
      <c r="DH83" s="969"/>
      <c r="DI83" s="969"/>
      <c r="DJ83" s="969"/>
      <c r="DK83" s="970"/>
      <c r="DL83" s="968"/>
      <c r="DM83" s="969"/>
      <c r="DN83" s="969"/>
      <c r="DO83" s="969"/>
      <c r="DP83" s="970"/>
      <c r="DQ83" s="968"/>
      <c r="DR83" s="969"/>
      <c r="DS83" s="969"/>
      <c r="DT83" s="969"/>
      <c r="DU83" s="970"/>
      <c r="DV83" s="958"/>
      <c r="DW83" s="959"/>
      <c r="DX83" s="959"/>
      <c r="DY83" s="959"/>
      <c r="DZ83" s="960"/>
      <c r="EA83" s="212"/>
    </row>
    <row r="84" spans="1:131" ht="26.25" customHeight="1" x14ac:dyDescent="0.15">
      <c r="A84" s="220">
        <v>17</v>
      </c>
      <c r="B84" s="986"/>
      <c r="C84" s="987"/>
      <c r="D84" s="987"/>
      <c r="E84" s="987"/>
      <c r="F84" s="987"/>
      <c r="G84" s="987"/>
      <c r="H84" s="987"/>
      <c r="I84" s="987"/>
      <c r="J84" s="987"/>
      <c r="K84" s="987"/>
      <c r="L84" s="987"/>
      <c r="M84" s="987"/>
      <c r="N84" s="987"/>
      <c r="O84" s="987"/>
      <c r="P84" s="988"/>
      <c r="Q84" s="989"/>
      <c r="R84" s="983"/>
      <c r="S84" s="983"/>
      <c r="T84" s="983"/>
      <c r="U84" s="983"/>
      <c r="V84" s="983"/>
      <c r="W84" s="983"/>
      <c r="X84" s="983"/>
      <c r="Y84" s="983"/>
      <c r="Z84" s="983"/>
      <c r="AA84" s="983"/>
      <c r="AB84" s="983"/>
      <c r="AC84" s="983"/>
      <c r="AD84" s="983"/>
      <c r="AE84" s="983"/>
      <c r="AF84" s="983"/>
      <c r="AG84" s="983"/>
      <c r="AH84" s="983"/>
      <c r="AI84" s="983"/>
      <c r="AJ84" s="983"/>
      <c r="AK84" s="983"/>
      <c r="AL84" s="983"/>
      <c r="AM84" s="983"/>
      <c r="AN84" s="983"/>
      <c r="AO84" s="983"/>
      <c r="AP84" s="983"/>
      <c r="AQ84" s="983"/>
      <c r="AR84" s="983"/>
      <c r="AS84" s="983"/>
      <c r="AT84" s="983"/>
      <c r="AU84" s="983"/>
      <c r="AV84" s="983"/>
      <c r="AW84" s="983"/>
      <c r="AX84" s="983"/>
      <c r="AY84" s="983"/>
      <c r="AZ84" s="984"/>
      <c r="BA84" s="984"/>
      <c r="BB84" s="984"/>
      <c r="BC84" s="984"/>
      <c r="BD84" s="985"/>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7"/>
      <c r="CH84" s="968"/>
      <c r="CI84" s="969"/>
      <c r="CJ84" s="969"/>
      <c r="CK84" s="969"/>
      <c r="CL84" s="970"/>
      <c r="CM84" s="968"/>
      <c r="CN84" s="969"/>
      <c r="CO84" s="969"/>
      <c r="CP84" s="969"/>
      <c r="CQ84" s="970"/>
      <c r="CR84" s="968"/>
      <c r="CS84" s="969"/>
      <c r="CT84" s="969"/>
      <c r="CU84" s="969"/>
      <c r="CV84" s="970"/>
      <c r="CW84" s="968"/>
      <c r="CX84" s="969"/>
      <c r="CY84" s="969"/>
      <c r="CZ84" s="969"/>
      <c r="DA84" s="970"/>
      <c r="DB84" s="968"/>
      <c r="DC84" s="969"/>
      <c r="DD84" s="969"/>
      <c r="DE84" s="969"/>
      <c r="DF84" s="970"/>
      <c r="DG84" s="968"/>
      <c r="DH84" s="969"/>
      <c r="DI84" s="969"/>
      <c r="DJ84" s="969"/>
      <c r="DK84" s="970"/>
      <c r="DL84" s="968"/>
      <c r="DM84" s="969"/>
      <c r="DN84" s="969"/>
      <c r="DO84" s="969"/>
      <c r="DP84" s="970"/>
      <c r="DQ84" s="968"/>
      <c r="DR84" s="969"/>
      <c r="DS84" s="969"/>
      <c r="DT84" s="969"/>
      <c r="DU84" s="970"/>
      <c r="DV84" s="958"/>
      <c r="DW84" s="959"/>
      <c r="DX84" s="959"/>
      <c r="DY84" s="959"/>
      <c r="DZ84" s="960"/>
      <c r="EA84" s="212"/>
    </row>
    <row r="85" spans="1:131" ht="26.25" customHeight="1" x14ac:dyDescent="0.15">
      <c r="A85" s="220">
        <v>18</v>
      </c>
      <c r="B85" s="986"/>
      <c r="C85" s="987"/>
      <c r="D85" s="987"/>
      <c r="E85" s="987"/>
      <c r="F85" s="987"/>
      <c r="G85" s="987"/>
      <c r="H85" s="987"/>
      <c r="I85" s="987"/>
      <c r="J85" s="987"/>
      <c r="K85" s="987"/>
      <c r="L85" s="987"/>
      <c r="M85" s="987"/>
      <c r="N85" s="987"/>
      <c r="O85" s="987"/>
      <c r="P85" s="988"/>
      <c r="Q85" s="989"/>
      <c r="R85" s="983"/>
      <c r="S85" s="983"/>
      <c r="T85" s="983"/>
      <c r="U85" s="983"/>
      <c r="V85" s="983"/>
      <c r="W85" s="983"/>
      <c r="X85" s="983"/>
      <c r="Y85" s="983"/>
      <c r="Z85" s="983"/>
      <c r="AA85" s="983"/>
      <c r="AB85" s="983"/>
      <c r="AC85" s="983"/>
      <c r="AD85" s="983"/>
      <c r="AE85" s="983"/>
      <c r="AF85" s="983"/>
      <c r="AG85" s="983"/>
      <c r="AH85" s="983"/>
      <c r="AI85" s="983"/>
      <c r="AJ85" s="983"/>
      <c r="AK85" s="983"/>
      <c r="AL85" s="983"/>
      <c r="AM85" s="983"/>
      <c r="AN85" s="983"/>
      <c r="AO85" s="983"/>
      <c r="AP85" s="983"/>
      <c r="AQ85" s="983"/>
      <c r="AR85" s="983"/>
      <c r="AS85" s="983"/>
      <c r="AT85" s="983"/>
      <c r="AU85" s="983"/>
      <c r="AV85" s="983"/>
      <c r="AW85" s="983"/>
      <c r="AX85" s="983"/>
      <c r="AY85" s="983"/>
      <c r="AZ85" s="984"/>
      <c r="BA85" s="984"/>
      <c r="BB85" s="984"/>
      <c r="BC85" s="984"/>
      <c r="BD85" s="985"/>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7"/>
      <c r="CH85" s="968"/>
      <c r="CI85" s="969"/>
      <c r="CJ85" s="969"/>
      <c r="CK85" s="969"/>
      <c r="CL85" s="970"/>
      <c r="CM85" s="968"/>
      <c r="CN85" s="969"/>
      <c r="CO85" s="969"/>
      <c r="CP85" s="969"/>
      <c r="CQ85" s="970"/>
      <c r="CR85" s="968"/>
      <c r="CS85" s="969"/>
      <c r="CT85" s="969"/>
      <c r="CU85" s="969"/>
      <c r="CV85" s="970"/>
      <c r="CW85" s="968"/>
      <c r="CX85" s="969"/>
      <c r="CY85" s="969"/>
      <c r="CZ85" s="969"/>
      <c r="DA85" s="970"/>
      <c r="DB85" s="968"/>
      <c r="DC85" s="969"/>
      <c r="DD85" s="969"/>
      <c r="DE85" s="969"/>
      <c r="DF85" s="970"/>
      <c r="DG85" s="968"/>
      <c r="DH85" s="969"/>
      <c r="DI85" s="969"/>
      <c r="DJ85" s="969"/>
      <c r="DK85" s="970"/>
      <c r="DL85" s="968"/>
      <c r="DM85" s="969"/>
      <c r="DN85" s="969"/>
      <c r="DO85" s="969"/>
      <c r="DP85" s="970"/>
      <c r="DQ85" s="968"/>
      <c r="DR85" s="969"/>
      <c r="DS85" s="969"/>
      <c r="DT85" s="969"/>
      <c r="DU85" s="970"/>
      <c r="DV85" s="958"/>
      <c r="DW85" s="959"/>
      <c r="DX85" s="959"/>
      <c r="DY85" s="959"/>
      <c r="DZ85" s="960"/>
      <c r="EA85" s="212"/>
    </row>
    <row r="86" spans="1:131" ht="26.25" customHeight="1" x14ac:dyDescent="0.15">
      <c r="A86" s="220">
        <v>19</v>
      </c>
      <c r="B86" s="986"/>
      <c r="C86" s="987"/>
      <c r="D86" s="987"/>
      <c r="E86" s="987"/>
      <c r="F86" s="987"/>
      <c r="G86" s="987"/>
      <c r="H86" s="987"/>
      <c r="I86" s="987"/>
      <c r="J86" s="987"/>
      <c r="K86" s="987"/>
      <c r="L86" s="987"/>
      <c r="M86" s="987"/>
      <c r="N86" s="987"/>
      <c r="O86" s="987"/>
      <c r="P86" s="988"/>
      <c r="Q86" s="989"/>
      <c r="R86" s="983"/>
      <c r="S86" s="983"/>
      <c r="T86" s="983"/>
      <c r="U86" s="983"/>
      <c r="V86" s="983"/>
      <c r="W86" s="983"/>
      <c r="X86" s="983"/>
      <c r="Y86" s="983"/>
      <c r="Z86" s="983"/>
      <c r="AA86" s="983"/>
      <c r="AB86" s="983"/>
      <c r="AC86" s="983"/>
      <c r="AD86" s="983"/>
      <c r="AE86" s="983"/>
      <c r="AF86" s="983"/>
      <c r="AG86" s="983"/>
      <c r="AH86" s="983"/>
      <c r="AI86" s="983"/>
      <c r="AJ86" s="983"/>
      <c r="AK86" s="983"/>
      <c r="AL86" s="983"/>
      <c r="AM86" s="983"/>
      <c r="AN86" s="983"/>
      <c r="AO86" s="983"/>
      <c r="AP86" s="983"/>
      <c r="AQ86" s="983"/>
      <c r="AR86" s="983"/>
      <c r="AS86" s="983"/>
      <c r="AT86" s="983"/>
      <c r="AU86" s="983"/>
      <c r="AV86" s="983"/>
      <c r="AW86" s="983"/>
      <c r="AX86" s="983"/>
      <c r="AY86" s="983"/>
      <c r="AZ86" s="984"/>
      <c r="BA86" s="984"/>
      <c r="BB86" s="984"/>
      <c r="BC86" s="984"/>
      <c r="BD86" s="985"/>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7"/>
      <c r="CH86" s="968"/>
      <c r="CI86" s="969"/>
      <c r="CJ86" s="969"/>
      <c r="CK86" s="969"/>
      <c r="CL86" s="970"/>
      <c r="CM86" s="968"/>
      <c r="CN86" s="969"/>
      <c r="CO86" s="969"/>
      <c r="CP86" s="969"/>
      <c r="CQ86" s="970"/>
      <c r="CR86" s="968"/>
      <c r="CS86" s="969"/>
      <c r="CT86" s="969"/>
      <c r="CU86" s="969"/>
      <c r="CV86" s="970"/>
      <c r="CW86" s="968"/>
      <c r="CX86" s="969"/>
      <c r="CY86" s="969"/>
      <c r="CZ86" s="969"/>
      <c r="DA86" s="970"/>
      <c r="DB86" s="968"/>
      <c r="DC86" s="969"/>
      <c r="DD86" s="969"/>
      <c r="DE86" s="969"/>
      <c r="DF86" s="970"/>
      <c r="DG86" s="968"/>
      <c r="DH86" s="969"/>
      <c r="DI86" s="969"/>
      <c r="DJ86" s="969"/>
      <c r="DK86" s="970"/>
      <c r="DL86" s="968"/>
      <c r="DM86" s="969"/>
      <c r="DN86" s="969"/>
      <c r="DO86" s="969"/>
      <c r="DP86" s="970"/>
      <c r="DQ86" s="968"/>
      <c r="DR86" s="969"/>
      <c r="DS86" s="969"/>
      <c r="DT86" s="969"/>
      <c r="DU86" s="970"/>
      <c r="DV86" s="958"/>
      <c r="DW86" s="959"/>
      <c r="DX86" s="959"/>
      <c r="DY86" s="959"/>
      <c r="DZ86" s="960"/>
      <c r="EA86" s="212"/>
    </row>
    <row r="87" spans="1:131" ht="26.25" customHeight="1" x14ac:dyDescent="0.15">
      <c r="A87" s="226">
        <v>20</v>
      </c>
      <c r="B87" s="976"/>
      <c r="C87" s="977"/>
      <c r="D87" s="977"/>
      <c r="E87" s="977"/>
      <c r="F87" s="977"/>
      <c r="G87" s="977"/>
      <c r="H87" s="977"/>
      <c r="I87" s="977"/>
      <c r="J87" s="977"/>
      <c r="K87" s="977"/>
      <c r="L87" s="977"/>
      <c r="M87" s="977"/>
      <c r="N87" s="977"/>
      <c r="O87" s="977"/>
      <c r="P87" s="978"/>
      <c r="Q87" s="979"/>
      <c r="R87" s="980"/>
      <c r="S87" s="980"/>
      <c r="T87" s="980"/>
      <c r="U87" s="980"/>
      <c r="V87" s="980"/>
      <c r="W87" s="980"/>
      <c r="X87" s="980"/>
      <c r="Y87" s="980"/>
      <c r="Z87" s="980"/>
      <c r="AA87" s="980"/>
      <c r="AB87" s="980"/>
      <c r="AC87" s="980"/>
      <c r="AD87" s="980"/>
      <c r="AE87" s="980"/>
      <c r="AF87" s="980"/>
      <c r="AG87" s="980"/>
      <c r="AH87" s="980"/>
      <c r="AI87" s="980"/>
      <c r="AJ87" s="980"/>
      <c r="AK87" s="980"/>
      <c r="AL87" s="980"/>
      <c r="AM87" s="980"/>
      <c r="AN87" s="980"/>
      <c r="AO87" s="980"/>
      <c r="AP87" s="980"/>
      <c r="AQ87" s="980"/>
      <c r="AR87" s="980"/>
      <c r="AS87" s="980"/>
      <c r="AT87" s="980"/>
      <c r="AU87" s="980"/>
      <c r="AV87" s="980"/>
      <c r="AW87" s="980"/>
      <c r="AX87" s="980"/>
      <c r="AY87" s="980"/>
      <c r="AZ87" s="981"/>
      <c r="BA87" s="981"/>
      <c r="BB87" s="981"/>
      <c r="BC87" s="981"/>
      <c r="BD87" s="982"/>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7"/>
      <c r="CH87" s="968"/>
      <c r="CI87" s="969"/>
      <c r="CJ87" s="969"/>
      <c r="CK87" s="969"/>
      <c r="CL87" s="970"/>
      <c r="CM87" s="968"/>
      <c r="CN87" s="969"/>
      <c r="CO87" s="969"/>
      <c r="CP87" s="969"/>
      <c r="CQ87" s="970"/>
      <c r="CR87" s="968"/>
      <c r="CS87" s="969"/>
      <c r="CT87" s="969"/>
      <c r="CU87" s="969"/>
      <c r="CV87" s="970"/>
      <c r="CW87" s="968"/>
      <c r="CX87" s="969"/>
      <c r="CY87" s="969"/>
      <c r="CZ87" s="969"/>
      <c r="DA87" s="970"/>
      <c r="DB87" s="968"/>
      <c r="DC87" s="969"/>
      <c r="DD87" s="969"/>
      <c r="DE87" s="969"/>
      <c r="DF87" s="970"/>
      <c r="DG87" s="968"/>
      <c r="DH87" s="969"/>
      <c r="DI87" s="969"/>
      <c r="DJ87" s="969"/>
      <c r="DK87" s="970"/>
      <c r="DL87" s="968"/>
      <c r="DM87" s="969"/>
      <c r="DN87" s="969"/>
      <c r="DO87" s="969"/>
      <c r="DP87" s="970"/>
      <c r="DQ87" s="968"/>
      <c r="DR87" s="969"/>
      <c r="DS87" s="969"/>
      <c r="DT87" s="969"/>
      <c r="DU87" s="970"/>
      <c r="DV87" s="958"/>
      <c r="DW87" s="959"/>
      <c r="DX87" s="959"/>
      <c r="DY87" s="959"/>
      <c r="DZ87" s="960"/>
      <c r="EA87" s="212"/>
    </row>
    <row r="88" spans="1:131" ht="26.25" customHeight="1" thickBot="1" x14ac:dyDescent="0.2">
      <c r="A88" s="222" t="s">
        <v>376</v>
      </c>
      <c r="B88" s="961" t="s">
        <v>402</v>
      </c>
      <c r="C88" s="962"/>
      <c r="D88" s="962"/>
      <c r="E88" s="962"/>
      <c r="F88" s="962"/>
      <c r="G88" s="962"/>
      <c r="H88" s="962"/>
      <c r="I88" s="962"/>
      <c r="J88" s="962"/>
      <c r="K88" s="962"/>
      <c r="L88" s="962"/>
      <c r="M88" s="962"/>
      <c r="N88" s="962"/>
      <c r="O88" s="962"/>
      <c r="P88" s="963"/>
      <c r="Q88" s="974"/>
      <c r="R88" s="975"/>
      <c r="S88" s="975"/>
      <c r="T88" s="975"/>
      <c r="U88" s="975"/>
      <c r="V88" s="975"/>
      <c r="W88" s="975"/>
      <c r="X88" s="975"/>
      <c r="Y88" s="975"/>
      <c r="Z88" s="975"/>
      <c r="AA88" s="975"/>
      <c r="AB88" s="975"/>
      <c r="AC88" s="975"/>
      <c r="AD88" s="975"/>
      <c r="AE88" s="975"/>
      <c r="AF88" s="971">
        <f>SUM(AF68:AJ87)</f>
        <v>4492</v>
      </c>
      <c r="AG88" s="971"/>
      <c r="AH88" s="971"/>
      <c r="AI88" s="971"/>
      <c r="AJ88" s="971"/>
      <c r="AK88" s="975"/>
      <c r="AL88" s="975"/>
      <c r="AM88" s="975"/>
      <c r="AN88" s="975"/>
      <c r="AO88" s="975"/>
      <c r="AP88" s="971">
        <f>SUM(AP68:AT87)</f>
        <v>4138</v>
      </c>
      <c r="AQ88" s="971"/>
      <c r="AR88" s="971"/>
      <c r="AS88" s="971"/>
      <c r="AT88" s="971"/>
      <c r="AU88" s="971">
        <f>SUM(AU68:AY87)</f>
        <v>3</v>
      </c>
      <c r="AV88" s="971"/>
      <c r="AW88" s="971"/>
      <c r="AX88" s="971"/>
      <c r="AY88" s="971"/>
      <c r="AZ88" s="972"/>
      <c r="BA88" s="972"/>
      <c r="BB88" s="972"/>
      <c r="BC88" s="972"/>
      <c r="BD88" s="973"/>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7"/>
      <c r="CH88" s="968"/>
      <c r="CI88" s="969"/>
      <c r="CJ88" s="969"/>
      <c r="CK88" s="969"/>
      <c r="CL88" s="970"/>
      <c r="CM88" s="968"/>
      <c r="CN88" s="969"/>
      <c r="CO88" s="969"/>
      <c r="CP88" s="969"/>
      <c r="CQ88" s="970"/>
      <c r="CR88" s="968"/>
      <c r="CS88" s="969"/>
      <c r="CT88" s="969"/>
      <c r="CU88" s="969"/>
      <c r="CV88" s="970"/>
      <c r="CW88" s="968"/>
      <c r="CX88" s="969"/>
      <c r="CY88" s="969"/>
      <c r="CZ88" s="969"/>
      <c r="DA88" s="970"/>
      <c r="DB88" s="968"/>
      <c r="DC88" s="969"/>
      <c r="DD88" s="969"/>
      <c r="DE88" s="969"/>
      <c r="DF88" s="970"/>
      <c r="DG88" s="968"/>
      <c r="DH88" s="969"/>
      <c r="DI88" s="969"/>
      <c r="DJ88" s="969"/>
      <c r="DK88" s="970"/>
      <c r="DL88" s="968"/>
      <c r="DM88" s="969"/>
      <c r="DN88" s="969"/>
      <c r="DO88" s="969"/>
      <c r="DP88" s="970"/>
      <c r="DQ88" s="968"/>
      <c r="DR88" s="969"/>
      <c r="DS88" s="969"/>
      <c r="DT88" s="969"/>
      <c r="DU88" s="970"/>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7"/>
      <c r="CH89" s="968"/>
      <c r="CI89" s="969"/>
      <c r="CJ89" s="969"/>
      <c r="CK89" s="969"/>
      <c r="CL89" s="970"/>
      <c r="CM89" s="968"/>
      <c r="CN89" s="969"/>
      <c r="CO89" s="969"/>
      <c r="CP89" s="969"/>
      <c r="CQ89" s="970"/>
      <c r="CR89" s="968"/>
      <c r="CS89" s="969"/>
      <c r="CT89" s="969"/>
      <c r="CU89" s="969"/>
      <c r="CV89" s="970"/>
      <c r="CW89" s="968"/>
      <c r="CX89" s="969"/>
      <c r="CY89" s="969"/>
      <c r="CZ89" s="969"/>
      <c r="DA89" s="970"/>
      <c r="DB89" s="968"/>
      <c r="DC89" s="969"/>
      <c r="DD89" s="969"/>
      <c r="DE89" s="969"/>
      <c r="DF89" s="970"/>
      <c r="DG89" s="968"/>
      <c r="DH89" s="969"/>
      <c r="DI89" s="969"/>
      <c r="DJ89" s="969"/>
      <c r="DK89" s="970"/>
      <c r="DL89" s="968"/>
      <c r="DM89" s="969"/>
      <c r="DN89" s="969"/>
      <c r="DO89" s="969"/>
      <c r="DP89" s="970"/>
      <c r="DQ89" s="968"/>
      <c r="DR89" s="969"/>
      <c r="DS89" s="969"/>
      <c r="DT89" s="969"/>
      <c r="DU89" s="970"/>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7"/>
      <c r="CH90" s="968"/>
      <c r="CI90" s="969"/>
      <c r="CJ90" s="969"/>
      <c r="CK90" s="969"/>
      <c r="CL90" s="970"/>
      <c r="CM90" s="968"/>
      <c r="CN90" s="969"/>
      <c r="CO90" s="969"/>
      <c r="CP90" s="969"/>
      <c r="CQ90" s="970"/>
      <c r="CR90" s="968"/>
      <c r="CS90" s="969"/>
      <c r="CT90" s="969"/>
      <c r="CU90" s="969"/>
      <c r="CV90" s="970"/>
      <c r="CW90" s="968"/>
      <c r="CX90" s="969"/>
      <c r="CY90" s="969"/>
      <c r="CZ90" s="969"/>
      <c r="DA90" s="970"/>
      <c r="DB90" s="968"/>
      <c r="DC90" s="969"/>
      <c r="DD90" s="969"/>
      <c r="DE90" s="969"/>
      <c r="DF90" s="970"/>
      <c r="DG90" s="968"/>
      <c r="DH90" s="969"/>
      <c r="DI90" s="969"/>
      <c r="DJ90" s="969"/>
      <c r="DK90" s="970"/>
      <c r="DL90" s="968"/>
      <c r="DM90" s="969"/>
      <c r="DN90" s="969"/>
      <c r="DO90" s="969"/>
      <c r="DP90" s="970"/>
      <c r="DQ90" s="968"/>
      <c r="DR90" s="969"/>
      <c r="DS90" s="969"/>
      <c r="DT90" s="969"/>
      <c r="DU90" s="970"/>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7"/>
      <c r="CH91" s="968"/>
      <c r="CI91" s="969"/>
      <c r="CJ91" s="969"/>
      <c r="CK91" s="969"/>
      <c r="CL91" s="970"/>
      <c r="CM91" s="968"/>
      <c r="CN91" s="969"/>
      <c r="CO91" s="969"/>
      <c r="CP91" s="969"/>
      <c r="CQ91" s="970"/>
      <c r="CR91" s="968"/>
      <c r="CS91" s="969"/>
      <c r="CT91" s="969"/>
      <c r="CU91" s="969"/>
      <c r="CV91" s="970"/>
      <c r="CW91" s="968"/>
      <c r="CX91" s="969"/>
      <c r="CY91" s="969"/>
      <c r="CZ91" s="969"/>
      <c r="DA91" s="970"/>
      <c r="DB91" s="968"/>
      <c r="DC91" s="969"/>
      <c r="DD91" s="969"/>
      <c r="DE91" s="969"/>
      <c r="DF91" s="970"/>
      <c r="DG91" s="968"/>
      <c r="DH91" s="969"/>
      <c r="DI91" s="969"/>
      <c r="DJ91" s="969"/>
      <c r="DK91" s="970"/>
      <c r="DL91" s="968"/>
      <c r="DM91" s="969"/>
      <c r="DN91" s="969"/>
      <c r="DO91" s="969"/>
      <c r="DP91" s="970"/>
      <c r="DQ91" s="968"/>
      <c r="DR91" s="969"/>
      <c r="DS91" s="969"/>
      <c r="DT91" s="969"/>
      <c r="DU91" s="970"/>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7"/>
      <c r="CH92" s="968"/>
      <c r="CI92" s="969"/>
      <c r="CJ92" s="969"/>
      <c r="CK92" s="969"/>
      <c r="CL92" s="970"/>
      <c r="CM92" s="968"/>
      <c r="CN92" s="969"/>
      <c r="CO92" s="969"/>
      <c r="CP92" s="969"/>
      <c r="CQ92" s="970"/>
      <c r="CR92" s="968"/>
      <c r="CS92" s="969"/>
      <c r="CT92" s="969"/>
      <c r="CU92" s="969"/>
      <c r="CV92" s="970"/>
      <c r="CW92" s="968"/>
      <c r="CX92" s="969"/>
      <c r="CY92" s="969"/>
      <c r="CZ92" s="969"/>
      <c r="DA92" s="970"/>
      <c r="DB92" s="968"/>
      <c r="DC92" s="969"/>
      <c r="DD92" s="969"/>
      <c r="DE92" s="969"/>
      <c r="DF92" s="970"/>
      <c r="DG92" s="968"/>
      <c r="DH92" s="969"/>
      <c r="DI92" s="969"/>
      <c r="DJ92" s="969"/>
      <c r="DK92" s="970"/>
      <c r="DL92" s="968"/>
      <c r="DM92" s="969"/>
      <c r="DN92" s="969"/>
      <c r="DO92" s="969"/>
      <c r="DP92" s="970"/>
      <c r="DQ92" s="968"/>
      <c r="DR92" s="969"/>
      <c r="DS92" s="969"/>
      <c r="DT92" s="969"/>
      <c r="DU92" s="970"/>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7"/>
      <c r="CH93" s="968"/>
      <c r="CI93" s="969"/>
      <c r="CJ93" s="969"/>
      <c r="CK93" s="969"/>
      <c r="CL93" s="970"/>
      <c r="CM93" s="968"/>
      <c r="CN93" s="969"/>
      <c r="CO93" s="969"/>
      <c r="CP93" s="969"/>
      <c r="CQ93" s="970"/>
      <c r="CR93" s="968"/>
      <c r="CS93" s="969"/>
      <c r="CT93" s="969"/>
      <c r="CU93" s="969"/>
      <c r="CV93" s="970"/>
      <c r="CW93" s="968"/>
      <c r="CX93" s="969"/>
      <c r="CY93" s="969"/>
      <c r="CZ93" s="969"/>
      <c r="DA93" s="970"/>
      <c r="DB93" s="968"/>
      <c r="DC93" s="969"/>
      <c r="DD93" s="969"/>
      <c r="DE93" s="969"/>
      <c r="DF93" s="970"/>
      <c r="DG93" s="968"/>
      <c r="DH93" s="969"/>
      <c r="DI93" s="969"/>
      <c r="DJ93" s="969"/>
      <c r="DK93" s="970"/>
      <c r="DL93" s="968"/>
      <c r="DM93" s="969"/>
      <c r="DN93" s="969"/>
      <c r="DO93" s="969"/>
      <c r="DP93" s="970"/>
      <c r="DQ93" s="968"/>
      <c r="DR93" s="969"/>
      <c r="DS93" s="969"/>
      <c r="DT93" s="969"/>
      <c r="DU93" s="970"/>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7"/>
      <c r="CH94" s="968"/>
      <c r="CI94" s="969"/>
      <c r="CJ94" s="969"/>
      <c r="CK94" s="969"/>
      <c r="CL94" s="970"/>
      <c r="CM94" s="968"/>
      <c r="CN94" s="969"/>
      <c r="CO94" s="969"/>
      <c r="CP94" s="969"/>
      <c r="CQ94" s="970"/>
      <c r="CR94" s="968"/>
      <c r="CS94" s="969"/>
      <c r="CT94" s="969"/>
      <c r="CU94" s="969"/>
      <c r="CV94" s="970"/>
      <c r="CW94" s="968"/>
      <c r="CX94" s="969"/>
      <c r="CY94" s="969"/>
      <c r="CZ94" s="969"/>
      <c r="DA94" s="970"/>
      <c r="DB94" s="968"/>
      <c r="DC94" s="969"/>
      <c r="DD94" s="969"/>
      <c r="DE94" s="969"/>
      <c r="DF94" s="970"/>
      <c r="DG94" s="968"/>
      <c r="DH94" s="969"/>
      <c r="DI94" s="969"/>
      <c r="DJ94" s="969"/>
      <c r="DK94" s="970"/>
      <c r="DL94" s="968"/>
      <c r="DM94" s="969"/>
      <c r="DN94" s="969"/>
      <c r="DO94" s="969"/>
      <c r="DP94" s="970"/>
      <c r="DQ94" s="968"/>
      <c r="DR94" s="969"/>
      <c r="DS94" s="969"/>
      <c r="DT94" s="969"/>
      <c r="DU94" s="970"/>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7"/>
      <c r="CH95" s="968"/>
      <c r="CI95" s="969"/>
      <c r="CJ95" s="969"/>
      <c r="CK95" s="969"/>
      <c r="CL95" s="970"/>
      <c r="CM95" s="968"/>
      <c r="CN95" s="969"/>
      <c r="CO95" s="969"/>
      <c r="CP95" s="969"/>
      <c r="CQ95" s="970"/>
      <c r="CR95" s="968"/>
      <c r="CS95" s="969"/>
      <c r="CT95" s="969"/>
      <c r="CU95" s="969"/>
      <c r="CV95" s="970"/>
      <c r="CW95" s="968"/>
      <c r="CX95" s="969"/>
      <c r="CY95" s="969"/>
      <c r="CZ95" s="969"/>
      <c r="DA95" s="970"/>
      <c r="DB95" s="968"/>
      <c r="DC95" s="969"/>
      <c r="DD95" s="969"/>
      <c r="DE95" s="969"/>
      <c r="DF95" s="970"/>
      <c r="DG95" s="968"/>
      <c r="DH95" s="969"/>
      <c r="DI95" s="969"/>
      <c r="DJ95" s="969"/>
      <c r="DK95" s="970"/>
      <c r="DL95" s="968"/>
      <c r="DM95" s="969"/>
      <c r="DN95" s="969"/>
      <c r="DO95" s="969"/>
      <c r="DP95" s="970"/>
      <c r="DQ95" s="968"/>
      <c r="DR95" s="969"/>
      <c r="DS95" s="969"/>
      <c r="DT95" s="969"/>
      <c r="DU95" s="970"/>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7"/>
      <c r="CH96" s="968"/>
      <c r="CI96" s="969"/>
      <c r="CJ96" s="969"/>
      <c r="CK96" s="969"/>
      <c r="CL96" s="970"/>
      <c r="CM96" s="968"/>
      <c r="CN96" s="969"/>
      <c r="CO96" s="969"/>
      <c r="CP96" s="969"/>
      <c r="CQ96" s="970"/>
      <c r="CR96" s="968"/>
      <c r="CS96" s="969"/>
      <c r="CT96" s="969"/>
      <c r="CU96" s="969"/>
      <c r="CV96" s="970"/>
      <c r="CW96" s="968"/>
      <c r="CX96" s="969"/>
      <c r="CY96" s="969"/>
      <c r="CZ96" s="969"/>
      <c r="DA96" s="970"/>
      <c r="DB96" s="968"/>
      <c r="DC96" s="969"/>
      <c r="DD96" s="969"/>
      <c r="DE96" s="969"/>
      <c r="DF96" s="970"/>
      <c r="DG96" s="968"/>
      <c r="DH96" s="969"/>
      <c r="DI96" s="969"/>
      <c r="DJ96" s="969"/>
      <c r="DK96" s="970"/>
      <c r="DL96" s="968"/>
      <c r="DM96" s="969"/>
      <c r="DN96" s="969"/>
      <c r="DO96" s="969"/>
      <c r="DP96" s="970"/>
      <c r="DQ96" s="968"/>
      <c r="DR96" s="969"/>
      <c r="DS96" s="969"/>
      <c r="DT96" s="969"/>
      <c r="DU96" s="970"/>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7"/>
      <c r="CH97" s="968"/>
      <c r="CI97" s="969"/>
      <c r="CJ97" s="969"/>
      <c r="CK97" s="969"/>
      <c r="CL97" s="970"/>
      <c r="CM97" s="968"/>
      <c r="CN97" s="969"/>
      <c r="CO97" s="969"/>
      <c r="CP97" s="969"/>
      <c r="CQ97" s="970"/>
      <c r="CR97" s="968"/>
      <c r="CS97" s="969"/>
      <c r="CT97" s="969"/>
      <c r="CU97" s="969"/>
      <c r="CV97" s="970"/>
      <c r="CW97" s="968"/>
      <c r="CX97" s="969"/>
      <c r="CY97" s="969"/>
      <c r="CZ97" s="969"/>
      <c r="DA97" s="970"/>
      <c r="DB97" s="968"/>
      <c r="DC97" s="969"/>
      <c r="DD97" s="969"/>
      <c r="DE97" s="969"/>
      <c r="DF97" s="970"/>
      <c r="DG97" s="968"/>
      <c r="DH97" s="969"/>
      <c r="DI97" s="969"/>
      <c r="DJ97" s="969"/>
      <c r="DK97" s="970"/>
      <c r="DL97" s="968"/>
      <c r="DM97" s="969"/>
      <c r="DN97" s="969"/>
      <c r="DO97" s="969"/>
      <c r="DP97" s="970"/>
      <c r="DQ97" s="968"/>
      <c r="DR97" s="969"/>
      <c r="DS97" s="969"/>
      <c r="DT97" s="969"/>
      <c r="DU97" s="970"/>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7"/>
      <c r="CH98" s="968"/>
      <c r="CI98" s="969"/>
      <c r="CJ98" s="969"/>
      <c r="CK98" s="969"/>
      <c r="CL98" s="970"/>
      <c r="CM98" s="968"/>
      <c r="CN98" s="969"/>
      <c r="CO98" s="969"/>
      <c r="CP98" s="969"/>
      <c r="CQ98" s="970"/>
      <c r="CR98" s="968"/>
      <c r="CS98" s="969"/>
      <c r="CT98" s="969"/>
      <c r="CU98" s="969"/>
      <c r="CV98" s="970"/>
      <c r="CW98" s="968"/>
      <c r="CX98" s="969"/>
      <c r="CY98" s="969"/>
      <c r="CZ98" s="969"/>
      <c r="DA98" s="970"/>
      <c r="DB98" s="968"/>
      <c r="DC98" s="969"/>
      <c r="DD98" s="969"/>
      <c r="DE98" s="969"/>
      <c r="DF98" s="970"/>
      <c r="DG98" s="968"/>
      <c r="DH98" s="969"/>
      <c r="DI98" s="969"/>
      <c r="DJ98" s="969"/>
      <c r="DK98" s="970"/>
      <c r="DL98" s="968"/>
      <c r="DM98" s="969"/>
      <c r="DN98" s="969"/>
      <c r="DO98" s="969"/>
      <c r="DP98" s="970"/>
      <c r="DQ98" s="968"/>
      <c r="DR98" s="969"/>
      <c r="DS98" s="969"/>
      <c r="DT98" s="969"/>
      <c r="DU98" s="970"/>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7"/>
      <c r="CH99" s="968"/>
      <c r="CI99" s="969"/>
      <c r="CJ99" s="969"/>
      <c r="CK99" s="969"/>
      <c r="CL99" s="970"/>
      <c r="CM99" s="968"/>
      <c r="CN99" s="969"/>
      <c r="CO99" s="969"/>
      <c r="CP99" s="969"/>
      <c r="CQ99" s="970"/>
      <c r="CR99" s="968"/>
      <c r="CS99" s="969"/>
      <c r="CT99" s="969"/>
      <c r="CU99" s="969"/>
      <c r="CV99" s="970"/>
      <c r="CW99" s="968"/>
      <c r="CX99" s="969"/>
      <c r="CY99" s="969"/>
      <c r="CZ99" s="969"/>
      <c r="DA99" s="970"/>
      <c r="DB99" s="968"/>
      <c r="DC99" s="969"/>
      <c r="DD99" s="969"/>
      <c r="DE99" s="969"/>
      <c r="DF99" s="970"/>
      <c r="DG99" s="968"/>
      <c r="DH99" s="969"/>
      <c r="DI99" s="969"/>
      <c r="DJ99" s="969"/>
      <c r="DK99" s="970"/>
      <c r="DL99" s="968"/>
      <c r="DM99" s="969"/>
      <c r="DN99" s="969"/>
      <c r="DO99" s="969"/>
      <c r="DP99" s="970"/>
      <c r="DQ99" s="968"/>
      <c r="DR99" s="969"/>
      <c r="DS99" s="969"/>
      <c r="DT99" s="969"/>
      <c r="DU99" s="970"/>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7"/>
      <c r="CH100" s="968"/>
      <c r="CI100" s="969"/>
      <c r="CJ100" s="969"/>
      <c r="CK100" s="969"/>
      <c r="CL100" s="970"/>
      <c r="CM100" s="968"/>
      <c r="CN100" s="969"/>
      <c r="CO100" s="969"/>
      <c r="CP100" s="969"/>
      <c r="CQ100" s="970"/>
      <c r="CR100" s="968"/>
      <c r="CS100" s="969"/>
      <c r="CT100" s="969"/>
      <c r="CU100" s="969"/>
      <c r="CV100" s="970"/>
      <c r="CW100" s="968"/>
      <c r="CX100" s="969"/>
      <c r="CY100" s="969"/>
      <c r="CZ100" s="969"/>
      <c r="DA100" s="970"/>
      <c r="DB100" s="968"/>
      <c r="DC100" s="969"/>
      <c r="DD100" s="969"/>
      <c r="DE100" s="969"/>
      <c r="DF100" s="970"/>
      <c r="DG100" s="968"/>
      <c r="DH100" s="969"/>
      <c r="DI100" s="969"/>
      <c r="DJ100" s="969"/>
      <c r="DK100" s="970"/>
      <c r="DL100" s="968"/>
      <c r="DM100" s="969"/>
      <c r="DN100" s="969"/>
      <c r="DO100" s="969"/>
      <c r="DP100" s="970"/>
      <c r="DQ100" s="968"/>
      <c r="DR100" s="969"/>
      <c r="DS100" s="969"/>
      <c r="DT100" s="969"/>
      <c r="DU100" s="970"/>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7"/>
      <c r="CH101" s="968"/>
      <c r="CI101" s="969"/>
      <c r="CJ101" s="969"/>
      <c r="CK101" s="969"/>
      <c r="CL101" s="970"/>
      <c r="CM101" s="968"/>
      <c r="CN101" s="969"/>
      <c r="CO101" s="969"/>
      <c r="CP101" s="969"/>
      <c r="CQ101" s="970"/>
      <c r="CR101" s="968"/>
      <c r="CS101" s="969"/>
      <c r="CT101" s="969"/>
      <c r="CU101" s="969"/>
      <c r="CV101" s="970"/>
      <c r="CW101" s="968"/>
      <c r="CX101" s="969"/>
      <c r="CY101" s="969"/>
      <c r="CZ101" s="969"/>
      <c r="DA101" s="970"/>
      <c r="DB101" s="968"/>
      <c r="DC101" s="969"/>
      <c r="DD101" s="969"/>
      <c r="DE101" s="969"/>
      <c r="DF101" s="970"/>
      <c r="DG101" s="968"/>
      <c r="DH101" s="969"/>
      <c r="DI101" s="969"/>
      <c r="DJ101" s="969"/>
      <c r="DK101" s="970"/>
      <c r="DL101" s="968"/>
      <c r="DM101" s="969"/>
      <c r="DN101" s="969"/>
      <c r="DO101" s="969"/>
      <c r="DP101" s="970"/>
      <c r="DQ101" s="968"/>
      <c r="DR101" s="969"/>
      <c r="DS101" s="969"/>
      <c r="DT101" s="969"/>
      <c r="DU101" s="970"/>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61" t="s">
        <v>403</v>
      </c>
      <c r="BS102" s="962"/>
      <c r="BT102" s="962"/>
      <c r="BU102" s="962"/>
      <c r="BV102" s="962"/>
      <c r="BW102" s="962"/>
      <c r="BX102" s="962"/>
      <c r="BY102" s="962"/>
      <c r="BZ102" s="962"/>
      <c r="CA102" s="962"/>
      <c r="CB102" s="962"/>
      <c r="CC102" s="962"/>
      <c r="CD102" s="962"/>
      <c r="CE102" s="962"/>
      <c r="CF102" s="962"/>
      <c r="CG102" s="963"/>
      <c r="CH102" s="964"/>
      <c r="CI102" s="965"/>
      <c r="CJ102" s="965"/>
      <c r="CK102" s="965"/>
      <c r="CL102" s="966"/>
      <c r="CM102" s="964"/>
      <c r="CN102" s="965"/>
      <c r="CO102" s="965"/>
      <c r="CP102" s="965"/>
      <c r="CQ102" s="966"/>
      <c r="CR102" s="950">
        <f>SUM(CR7:CV9)</f>
        <v>21</v>
      </c>
      <c r="CS102" s="951"/>
      <c r="CT102" s="951"/>
      <c r="CU102" s="951"/>
      <c r="CV102" s="952"/>
      <c r="CW102" s="950" t="s">
        <v>547</v>
      </c>
      <c r="CX102" s="951"/>
      <c r="CY102" s="951"/>
      <c r="CZ102" s="951"/>
      <c r="DA102" s="952"/>
      <c r="DB102" s="950" t="s">
        <v>547</v>
      </c>
      <c r="DC102" s="951"/>
      <c r="DD102" s="951"/>
      <c r="DE102" s="951"/>
      <c r="DF102" s="952"/>
      <c r="DG102" s="950" t="s">
        <v>547</v>
      </c>
      <c r="DH102" s="951"/>
      <c r="DI102" s="951"/>
      <c r="DJ102" s="951"/>
      <c r="DK102" s="952"/>
      <c r="DL102" s="950" t="s">
        <v>547</v>
      </c>
      <c r="DM102" s="951"/>
      <c r="DN102" s="951"/>
      <c r="DO102" s="951"/>
      <c r="DP102" s="952"/>
      <c r="DQ102" s="950">
        <f t="shared" ref="DQ102" si="0">SUM(DQ7:DU9)</f>
        <v>76</v>
      </c>
      <c r="DR102" s="951"/>
      <c r="DS102" s="951"/>
      <c r="DT102" s="951"/>
      <c r="DU102" s="952"/>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15">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1571133</v>
      </c>
      <c r="AB110" s="902"/>
      <c r="AC110" s="902"/>
      <c r="AD110" s="902"/>
      <c r="AE110" s="903"/>
      <c r="AF110" s="904">
        <v>1614144</v>
      </c>
      <c r="AG110" s="902"/>
      <c r="AH110" s="902"/>
      <c r="AI110" s="902"/>
      <c r="AJ110" s="903"/>
      <c r="AK110" s="904">
        <v>1570965</v>
      </c>
      <c r="AL110" s="902"/>
      <c r="AM110" s="902"/>
      <c r="AN110" s="902"/>
      <c r="AO110" s="903"/>
      <c r="AP110" s="905">
        <v>25.7</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15158440</v>
      </c>
      <c r="BR110" s="855"/>
      <c r="BS110" s="855"/>
      <c r="BT110" s="855"/>
      <c r="BU110" s="855"/>
      <c r="BV110" s="855">
        <v>14634335</v>
      </c>
      <c r="BW110" s="855"/>
      <c r="BX110" s="855"/>
      <c r="BY110" s="855"/>
      <c r="BZ110" s="855"/>
      <c r="CA110" s="855">
        <v>13843273</v>
      </c>
      <c r="CB110" s="855"/>
      <c r="CC110" s="855"/>
      <c r="CD110" s="855"/>
      <c r="CE110" s="855"/>
      <c r="CF110" s="879">
        <v>226.2</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4464953</v>
      </c>
      <c r="BR112" s="830"/>
      <c r="BS112" s="830"/>
      <c r="BT112" s="830"/>
      <c r="BU112" s="830"/>
      <c r="BV112" s="830">
        <v>4170069</v>
      </c>
      <c r="BW112" s="830"/>
      <c r="BX112" s="830"/>
      <c r="BY112" s="830"/>
      <c r="BZ112" s="830"/>
      <c r="CA112" s="830">
        <v>4143538</v>
      </c>
      <c r="CB112" s="830"/>
      <c r="CC112" s="830"/>
      <c r="CD112" s="830"/>
      <c r="CE112" s="830"/>
      <c r="CF112" s="888">
        <v>67.7</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655768</v>
      </c>
      <c r="AB113" s="932"/>
      <c r="AC113" s="932"/>
      <c r="AD113" s="932"/>
      <c r="AE113" s="933"/>
      <c r="AF113" s="934">
        <v>625884</v>
      </c>
      <c r="AG113" s="932"/>
      <c r="AH113" s="932"/>
      <c r="AI113" s="932"/>
      <c r="AJ113" s="933"/>
      <c r="AK113" s="934">
        <v>602902</v>
      </c>
      <c r="AL113" s="932"/>
      <c r="AM113" s="932"/>
      <c r="AN113" s="932"/>
      <c r="AO113" s="933"/>
      <c r="AP113" s="935">
        <v>9.9</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13439</v>
      </c>
      <c r="BR113" s="830"/>
      <c r="BS113" s="830"/>
      <c r="BT113" s="830"/>
      <c r="BU113" s="830"/>
      <c r="BV113" s="830">
        <v>12143</v>
      </c>
      <c r="BW113" s="830"/>
      <c r="BX113" s="830"/>
      <c r="BY113" s="830"/>
      <c r="BZ113" s="830"/>
      <c r="CA113" s="830">
        <v>11194</v>
      </c>
      <c r="CB113" s="830"/>
      <c r="CC113" s="830"/>
      <c r="CD113" s="830"/>
      <c r="CE113" s="830"/>
      <c r="CF113" s="888">
        <v>0.2</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2134</v>
      </c>
      <c r="AB114" s="793"/>
      <c r="AC114" s="793"/>
      <c r="AD114" s="793"/>
      <c r="AE114" s="794"/>
      <c r="AF114" s="795">
        <v>2648</v>
      </c>
      <c r="AG114" s="793"/>
      <c r="AH114" s="793"/>
      <c r="AI114" s="793"/>
      <c r="AJ114" s="794"/>
      <c r="AK114" s="795">
        <v>2390</v>
      </c>
      <c r="AL114" s="793"/>
      <c r="AM114" s="793"/>
      <c r="AN114" s="793"/>
      <c r="AO114" s="794"/>
      <c r="AP114" s="837">
        <v>0</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1711355</v>
      </c>
      <c r="BR114" s="830"/>
      <c r="BS114" s="830"/>
      <c r="BT114" s="830"/>
      <c r="BU114" s="830"/>
      <c r="BV114" s="830">
        <v>1699633</v>
      </c>
      <c r="BW114" s="830"/>
      <c r="BX114" s="830"/>
      <c r="BY114" s="830"/>
      <c r="BZ114" s="830"/>
      <c r="CA114" s="830">
        <v>1697130</v>
      </c>
      <c r="CB114" s="830"/>
      <c r="CC114" s="830"/>
      <c r="CD114" s="830"/>
      <c r="CE114" s="830"/>
      <c r="CF114" s="888">
        <v>27.7</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2514</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v>41549</v>
      </c>
      <c r="BR115" s="830"/>
      <c r="BS115" s="830"/>
      <c r="BT115" s="830"/>
      <c r="BU115" s="830"/>
      <c r="BV115" s="830">
        <v>40758</v>
      </c>
      <c r="BW115" s="830"/>
      <c r="BX115" s="830"/>
      <c r="BY115" s="830"/>
      <c r="BZ115" s="830"/>
      <c r="CA115" s="830">
        <v>76073</v>
      </c>
      <c r="CB115" s="830"/>
      <c r="CC115" s="830"/>
      <c r="CD115" s="830"/>
      <c r="CE115" s="830"/>
      <c r="CF115" s="888">
        <v>1.2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2231549</v>
      </c>
      <c r="AB117" s="916"/>
      <c r="AC117" s="916"/>
      <c r="AD117" s="916"/>
      <c r="AE117" s="917"/>
      <c r="AF117" s="918">
        <v>2242676</v>
      </c>
      <c r="AG117" s="916"/>
      <c r="AH117" s="916"/>
      <c r="AI117" s="916"/>
      <c r="AJ117" s="917"/>
      <c r="AK117" s="918">
        <v>2176257</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443</v>
      </c>
      <c r="BP119" s="891"/>
      <c r="BQ119" s="892">
        <v>21389736</v>
      </c>
      <c r="BR119" s="858"/>
      <c r="BS119" s="858"/>
      <c r="BT119" s="858"/>
      <c r="BU119" s="858"/>
      <c r="BV119" s="858">
        <v>20556938</v>
      </c>
      <c r="BW119" s="858"/>
      <c r="BX119" s="858"/>
      <c r="BY119" s="858"/>
      <c r="BZ119" s="858"/>
      <c r="CA119" s="858">
        <v>19771208</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5475832</v>
      </c>
      <c r="BR120" s="855"/>
      <c r="BS120" s="855"/>
      <c r="BT120" s="855"/>
      <c r="BU120" s="855"/>
      <c r="BV120" s="855">
        <v>5570197</v>
      </c>
      <c r="BW120" s="855"/>
      <c r="BX120" s="855"/>
      <c r="BY120" s="855"/>
      <c r="BZ120" s="855"/>
      <c r="CA120" s="855">
        <v>6182151</v>
      </c>
      <c r="CB120" s="855"/>
      <c r="CC120" s="855"/>
      <c r="CD120" s="855"/>
      <c r="CE120" s="855"/>
      <c r="CF120" s="879">
        <v>101</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4397607</v>
      </c>
      <c r="DH120" s="855"/>
      <c r="DI120" s="855"/>
      <c r="DJ120" s="855"/>
      <c r="DK120" s="855"/>
      <c r="DL120" s="855">
        <v>4102324</v>
      </c>
      <c r="DM120" s="855"/>
      <c r="DN120" s="855"/>
      <c r="DO120" s="855"/>
      <c r="DP120" s="855"/>
      <c r="DQ120" s="855">
        <v>4073535</v>
      </c>
      <c r="DR120" s="855"/>
      <c r="DS120" s="855"/>
      <c r="DT120" s="855"/>
      <c r="DU120" s="855"/>
      <c r="DV120" s="856">
        <v>66.599999999999994</v>
      </c>
      <c r="DW120" s="856"/>
      <c r="DX120" s="856"/>
      <c r="DY120" s="856"/>
      <c r="DZ120" s="857"/>
    </row>
    <row r="121" spans="1:130" s="212" customFormat="1" ht="26.25" customHeight="1" x14ac:dyDescent="0.15">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470432</v>
      </c>
      <c r="BR121" s="830"/>
      <c r="BS121" s="830"/>
      <c r="BT121" s="830"/>
      <c r="BU121" s="830"/>
      <c r="BV121" s="830">
        <v>429496</v>
      </c>
      <c r="BW121" s="830"/>
      <c r="BX121" s="830"/>
      <c r="BY121" s="830"/>
      <c r="BZ121" s="830"/>
      <c r="CA121" s="830">
        <v>377526</v>
      </c>
      <c r="CB121" s="830"/>
      <c r="CC121" s="830"/>
      <c r="CD121" s="830"/>
      <c r="CE121" s="830"/>
      <c r="CF121" s="888">
        <v>6.2</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67346</v>
      </c>
      <c r="DH121" s="830"/>
      <c r="DI121" s="830"/>
      <c r="DJ121" s="830"/>
      <c r="DK121" s="830"/>
      <c r="DL121" s="830">
        <v>67745</v>
      </c>
      <c r="DM121" s="830"/>
      <c r="DN121" s="830"/>
      <c r="DO121" s="830"/>
      <c r="DP121" s="830"/>
      <c r="DQ121" s="830">
        <v>70003</v>
      </c>
      <c r="DR121" s="830"/>
      <c r="DS121" s="830"/>
      <c r="DT121" s="830"/>
      <c r="DU121" s="830"/>
      <c r="DV121" s="807">
        <v>1.1000000000000001</v>
      </c>
      <c r="DW121" s="807"/>
      <c r="DX121" s="807"/>
      <c r="DY121" s="807"/>
      <c r="DZ121" s="808"/>
    </row>
    <row r="122" spans="1:130" s="212" customFormat="1" ht="26.25" customHeight="1" x14ac:dyDescent="0.15">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13870065</v>
      </c>
      <c r="BR122" s="858"/>
      <c r="BS122" s="858"/>
      <c r="BT122" s="858"/>
      <c r="BU122" s="858"/>
      <c r="BV122" s="858">
        <v>13151301</v>
      </c>
      <c r="BW122" s="858"/>
      <c r="BX122" s="858"/>
      <c r="BY122" s="858"/>
      <c r="BZ122" s="858"/>
      <c r="CA122" s="858">
        <v>12170332</v>
      </c>
      <c r="CB122" s="858"/>
      <c r="CC122" s="858"/>
      <c r="CD122" s="858"/>
      <c r="CE122" s="858"/>
      <c r="CF122" s="859">
        <v>198.8</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2514</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451</v>
      </c>
      <c r="BP123" s="891"/>
      <c r="BQ123" s="845">
        <v>19816329</v>
      </c>
      <c r="BR123" s="846"/>
      <c r="BS123" s="846"/>
      <c r="BT123" s="846"/>
      <c r="BU123" s="846"/>
      <c r="BV123" s="846">
        <v>19150994</v>
      </c>
      <c r="BW123" s="846"/>
      <c r="BX123" s="846"/>
      <c r="BY123" s="846"/>
      <c r="BZ123" s="846"/>
      <c r="CA123" s="846">
        <v>18730009</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26.6</v>
      </c>
      <c r="BR124" s="844"/>
      <c r="BS124" s="844"/>
      <c r="BT124" s="844"/>
      <c r="BU124" s="844"/>
      <c r="BV124" s="844">
        <v>23.5</v>
      </c>
      <c r="BW124" s="844"/>
      <c r="BX124" s="844"/>
      <c r="BY124" s="844"/>
      <c r="BZ124" s="844"/>
      <c r="CA124" s="844">
        <v>17</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v>41549</v>
      </c>
      <c r="DH126" s="830"/>
      <c r="DI126" s="830"/>
      <c r="DJ126" s="830"/>
      <c r="DK126" s="830"/>
      <c r="DL126" s="830">
        <v>40758</v>
      </c>
      <c r="DM126" s="830"/>
      <c r="DN126" s="830"/>
      <c r="DO126" s="830"/>
      <c r="DP126" s="830"/>
      <c r="DQ126" s="830">
        <v>76073</v>
      </c>
      <c r="DR126" s="830"/>
      <c r="DS126" s="830"/>
      <c r="DT126" s="830"/>
      <c r="DU126" s="830"/>
      <c r="DV126" s="807">
        <v>1.2</v>
      </c>
      <c r="DW126" s="807"/>
      <c r="DX126" s="807"/>
      <c r="DY126" s="807"/>
      <c r="DZ126" s="808"/>
    </row>
    <row r="127" spans="1:130" s="212" customFormat="1" ht="26.25" customHeight="1" x14ac:dyDescent="0.15">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67177</v>
      </c>
      <c r="AB128" s="814"/>
      <c r="AC128" s="814"/>
      <c r="AD128" s="814"/>
      <c r="AE128" s="815"/>
      <c r="AF128" s="816">
        <v>68270</v>
      </c>
      <c r="AG128" s="814"/>
      <c r="AH128" s="814"/>
      <c r="AI128" s="814"/>
      <c r="AJ128" s="815"/>
      <c r="AK128" s="816">
        <v>66213</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13.87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7404385</v>
      </c>
      <c r="AB129" s="793"/>
      <c r="AC129" s="793"/>
      <c r="AD129" s="793"/>
      <c r="AE129" s="794"/>
      <c r="AF129" s="795">
        <v>7486483</v>
      </c>
      <c r="AG129" s="793"/>
      <c r="AH129" s="793"/>
      <c r="AI129" s="793"/>
      <c r="AJ129" s="794"/>
      <c r="AK129" s="795">
        <v>7574405</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18.87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1501315</v>
      </c>
      <c r="AB130" s="793"/>
      <c r="AC130" s="793"/>
      <c r="AD130" s="793"/>
      <c r="AE130" s="794"/>
      <c r="AF130" s="795">
        <v>1512796</v>
      </c>
      <c r="AG130" s="793"/>
      <c r="AH130" s="793"/>
      <c r="AI130" s="793"/>
      <c r="AJ130" s="794"/>
      <c r="AK130" s="795">
        <v>1453779</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11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5903070</v>
      </c>
      <c r="AB131" s="777"/>
      <c r="AC131" s="777"/>
      <c r="AD131" s="777"/>
      <c r="AE131" s="778"/>
      <c r="AF131" s="779">
        <v>5973687</v>
      </c>
      <c r="AG131" s="777"/>
      <c r="AH131" s="777"/>
      <c r="AI131" s="777"/>
      <c r="AJ131" s="778"/>
      <c r="AK131" s="779">
        <v>6120626</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v>17</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11.232409580000001</v>
      </c>
      <c r="AB132" s="758"/>
      <c r="AC132" s="758"/>
      <c r="AD132" s="758"/>
      <c r="AE132" s="759"/>
      <c r="AF132" s="760">
        <v>11.075404519999999</v>
      </c>
      <c r="AG132" s="758"/>
      <c r="AH132" s="758"/>
      <c r="AI132" s="758"/>
      <c r="AJ132" s="759"/>
      <c r="AK132" s="760">
        <v>10.722192099999999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10.8</v>
      </c>
      <c r="AB133" s="737"/>
      <c r="AC133" s="737"/>
      <c r="AD133" s="737"/>
      <c r="AE133" s="738"/>
      <c r="AF133" s="736">
        <v>10.8</v>
      </c>
      <c r="AG133" s="737"/>
      <c r="AH133" s="737"/>
      <c r="AI133" s="737"/>
      <c r="AJ133" s="738"/>
      <c r="AK133" s="736">
        <v>11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1PHUEOpN4M4xRQNut60lJ37yJxGiNUrF6uDVOlQnfFf53nYVY5exci4PIje1g4XbUbk75lSSut5/lAWbm95/Q==" saltValue="lsmvwm5GhuoO1EJNLyNFc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J+3CiyhRIeAXsI1MJKkMB3ESlx+E9CDR6YqHgTM0OoaemJUIwpU4DkBDJbT70wwlJJ875CpwxUXZXpIT+1yQrg==" saltValue="lPdoZGKTeMReJDar2B27W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ZPecEdS7E2Z6mlNNjveDBPxbjObdEwEKl0qKcMNrQJQhn+YtQDjehOjX8y14zt1kjJPvIxbWlREnzNupow3zw==" saltValue="iOKi21/JngMdK/dKaBX91w=="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30" t="s">
        <v>480</v>
      </c>
      <c r="AP7" s="253"/>
      <c r="AQ7" s="254" t="s">
        <v>481</v>
      </c>
      <c r="AR7" s="255"/>
    </row>
    <row r="8" spans="1:46" x14ac:dyDescent="0.15">
      <c r="A8" s="247"/>
      <c r="AK8" s="256"/>
      <c r="AL8" s="257"/>
      <c r="AM8" s="257"/>
      <c r="AN8" s="258"/>
      <c r="AO8" s="1131"/>
      <c r="AP8" s="259" t="s">
        <v>482</v>
      </c>
      <c r="AQ8" s="260" t="s">
        <v>483</v>
      </c>
      <c r="AR8" s="261" t="s">
        <v>484</v>
      </c>
    </row>
    <row r="9" spans="1:46" x14ac:dyDescent="0.15">
      <c r="A9" s="247"/>
      <c r="AK9" s="1142" t="s">
        <v>485</v>
      </c>
      <c r="AL9" s="1143"/>
      <c r="AM9" s="1143"/>
      <c r="AN9" s="1144"/>
      <c r="AO9" s="262">
        <v>1956013</v>
      </c>
      <c r="AP9" s="262">
        <v>102174</v>
      </c>
      <c r="AQ9" s="263">
        <v>83961</v>
      </c>
      <c r="AR9" s="264">
        <v>21.7</v>
      </c>
    </row>
    <row r="10" spans="1:46" ht="13.5" customHeight="1" x14ac:dyDescent="0.15">
      <c r="A10" s="247"/>
      <c r="AK10" s="1142" t="s">
        <v>486</v>
      </c>
      <c r="AL10" s="1143"/>
      <c r="AM10" s="1143"/>
      <c r="AN10" s="1144"/>
      <c r="AO10" s="265">
        <v>307060</v>
      </c>
      <c r="AP10" s="265">
        <v>16039</v>
      </c>
      <c r="AQ10" s="266">
        <v>9090</v>
      </c>
      <c r="AR10" s="267">
        <v>76.400000000000006</v>
      </c>
    </row>
    <row r="11" spans="1:46" ht="13.5" customHeight="1" x14ac:dyDescent="0.15">
      <c r="A11" s="247"/>
      <c r="AK11" s="1142" t="s">
        <v>487</v>
      </c>
      <c r="AL11" s="1143"/>
      <c r="AM11" s="1143"/>
      <c r="AN11" s="1144"/>
      <c r="AO11" s="265">
        <v>24394</v>
      </c>
      <c r="AP11" s="265">
        <v>1274</v>
      </c>
      <c r="AQ11" s="266">
        <v>842</v>
      </c>
      <c r="AR11" s="267">
        <v>51.3</v>
      </c>
    </row>
    <row r="12" spans="1:46" ht="13.5" customHeight="1" x14ac:dyDescent="0.15">
      <c r="A12" s="247"/>
      <c r="AK12" s="1142" t="s">
        <v>488</v>
      </c>
      <c r="AL12" s="1143"/>
      <c r="AM12" s="1143"/>
      <c r="AN12" s="1144"/>
      <c r="AO12" s="265" t="s">
        <v>489</v>
      </c>
      <c r="AP12" s="265" t="s">
        <v>489</v>
      </c>
      <c r="AQ12" s="266">
        <v>5</v>
      </c>
      <c r="AR12" s="267" t="s">
        <v>489</v>
      </c>
    </row>
    <row r="13" spans="1:46" ht="13.5" customHeight="1" x14ac:dyDescent="0.15">
      <c r="A13" s="247"/>
      <c r="AK13" s="1142" t="s">
        <v>490</v>
      </c>
      <c r="AL13" s="1143"/>
      <c r="AM13" s="1143"/>
      <c r="AN13" s="1144"/>
      <c r="AO13" s="265">
        <v>114976</v>
      </c>
      <c r="AP13" s="265">
        <v>6006</v>
      </c>
      <c r="AQ13" s="266">
        <v>2396</v>
      </c>
      <c r="AR13" s="267">
        <v>150.69999999999999</v>
      </c>
    </row>
    <row r="14" spans="1:46" ht="13.5" customHeight="1" x14ac:dyDescent="0.15">
      <c r="A14" s="247"/>
      <c r="AK14" s="1142" t="s">
        <v>491</v>
      </c>
      <c r="AL14" s="1143"/>
      <c r="AM14" s="1143"/>
      <c r="AN14" s="1144"/>
      <c r="AO14" s="265">
        <v>28338</v>
      </c>
      <c r="AP14" s="265">
        <v>1480</v>
      </c>
      <c r="AQ14" s="266">
        <v>1197</v>
      </c>
      <c r="AR14" s="267">
        <v>23.6</v>
      </c>
    </row>
    <row r="15" spans="1:46" ht="13.5" customHeight="1" x14ac:dyDescent="0.15">
      <c r="A15" s="247"/>
      <c r="AK15" s="1145" t="s">
        <v>492</v>
      </c>
      <c r="AL15" s="1146"/>
      <c r="AM15" s="1146"/>
      <c r="AN15" s="1147"/>
      <c r="AO15" s="265">
        <v>-135513</v>
      </c>
      <c r="AP15" s="265">
        <v>-7079</v>
      </c>
      <c r="AQ15" s="266">
        <v>-4989</v>
      </c>
      <c r="AR15" s="267">
        <v>41.9</v>
      </c>
    </row>
    <row r="16" spans="1:46" x14ac:dyDescent="0.15">
      <c r="A16" s="247"/>
      <c r="AK16" s="1145" t="s">
        <v>177</v>
      </c>
      <c r="AL16" s="1146"/>
      <c r="AM16" s="1146"/>
      <c r="AN16" s="1147"/>
      <c r="AO16" s="265">
        <v>2295268</v>
      </c>
      <c r="AP16" s="265">
        <v>119895</v>
      </c>
      <c r="AQ16" s="266">
        <v>92501</v>
      </c>
      <c r="AR16" s="267">
        <v>29.6</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48" t="s">
        <v>497</v>
      </c>
      <c r="AL21" s="1149"/>
      <c r="AM21" s="1149"/>
      <c r="AN21" s="1150"/>
      <c r="AO21" s="277">
        <v>9.66</v>
      </c>
      <c r="AP21" s="278">
        <v>7.91</v>
      </c>
      <c r="AQ21" s="279">
        <v>1.75</v>
      </c>
      <c r="AS21" s="280"/>
      <c r="AT21" s="276"/>
    </row>
    <row r="22" spans="1:46" s="248" customFormat="1" x14ac:dyDescent="0.15">
      <c r="A22" s="276"/>
      <c r="AK22" s="1148" t="s">
        <v>498</v>
      </c>
      <c r="AL22" s="1149"/>
      <c r="AM22" s="1149"/>
      <c r="AN22" s="1150"/>
      <c r="AO22" s="281">
        <v>95.6</v>
      </c>
      <c r="AP22" s="282">
        <v>97.2</v>
      </c>
      <c r="AQ22" s="283">
        <v>-1.6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1" t="s">
        <v>499</v>
      </c>
      <c r="B26" s="1141"/>
      <c r="C26" s="1141"/>
      <c r="D26" s="1141"/>
      <c r="E26" s="1141"/>
      <c r="F26" s="1141"/>
      <c r="G26" s="1141"/>
      <c r="H26" s="1141"/>
      <c r="I26" s="1141"/>
      <c r="J26" s="1141"/>
      <c r="K26" s="1141"/>
      <c r="L26" s="1141"/>
      <c r="M26" s="1141"/>
      <c r="N26" s="1141"/>
      <c r="O26" s="1141"/>
      <c r="P26" s="1141"/>
      <c r="Q26" s="1141"/>
      <c r="R26" s="1141"/>
      <c r="S26" s="1141"/>
      <c r="T26" s="1141"/>
      <c r="U26" s="1141"/>
      <c r="V26" s="1141"/>
      <c r="W26" s="1141"/>
      <c r="X26" s="1141"/>
      <c r="Y26" s="1141"/>
      <c r="Z26" s="1141"/>
      <c r="AA26" s="1141"/>
      <c r="AB26" s="1141"/>
      <c r="AC26" s="1141"/>
      <c r="AD26" s="1141"/>
      <c r="AE26" s="1141"/>
      <c r="AF26" s="1141"/>
      <c r="AG26" s="1141"/>
      <c r="AH26" s="1141"/>
      <c r="AI26" s="1141"/>
      <c r="AJ26" s="1141"/>
      <c r="AK26" s="1141"/>
      <c r="AL26" s="1141"/>
      <c r="AM26" s="1141"/>
      <c r="AN26" s="1141"/>
      <c r="AO26" s="1141"/>
      <c r="AP26" s="1141"/>
      <c r="AQ26" s="1141"/>
      <c r="AR26" s="1141"/>
      <c r="AS26" s="1141"/>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30" t="s">
        <v>480</v>
      </c>
      <c r="AP30" s="253"/>
      <c r="AQ30" s="254" t="s">
        <v>481</v>
      </c>
      <c r="AR30" s="255"/>
    </row>
    <row r="31" spans="1:46" x14ac:dyDescent="0.15">
      <c r="A31" s="247"/>
      <c r="AK31" s="256"/>
      <c r="AL31" s="257"/>
      <c r="AM31" s="257"/>
      <c r="AN31" s="258"/>
      <c r="AO31" s="1131"/>
      <c r="AP31" s="259" t="s">
        <v>482</v>
      </c>
      <c r="AQ31" s="260" t="s">
        <v>483</v>
      </c>
      <c r="AR31" s="261" t="s">
        <v>484</v>
      </c>
    </row>
    <row r="32" spans="1:46" ht="27" customHeight="1" x14ac:dyDescent="0.15">
      <c r="A32" s="247"/>
      <c r="AK32" s="1132" t="s">
        <v>502</v>
      </c>
      <c r="AL32" s="1133"/>
      <c r="AM32" s="1133"/>
      <c r="AN32" s="1134"/>
      <c r="AO32" s="291">
        <v>1570965</v>
      </c>
      <c r="AP32" s="291">
        <v>82060</v>
      </c>
      <c r="AQ32" s="292">
        <v>33492</v>
      </c>
      <c r="AR32" s="293">
        <v>145</v>
      </c>
    </row>
    <row r="33" spans="1:46" ht="13.5" customHeight="1" x14ac:dyDescent="0.15">
      <c r="A33" s="247"/>
      <c r="AK33" s="1132" t="s">
        <v>503</v>
      </c>
      <c r="AL33" s="1133"/>
      <c r="AM33" s="1133"/>
      <c r="AN33" s="1134"/>
      <c r="AO33" s="291" t="s">
        <v>489</v>
      </c>
      <c r="AP33" s="291" t="s">
        <v>489</v>
      </c>
      <c r="AQ33" s="292" t="s">
        <v>489</v>
      </c>
      <c r="AR33" s="293" t="s">
        <v>489</v>
      </c>
    </row>
    <row r="34" spans="1:46" ht="27" customHeight="1" x14ac:dyDescent="0.15">
      <c r="A34" s="247"/>
      <c r="AK34" s="1132" t="s">
        <v>504</v>
      </c>
      <c r="AL34" s="1133"/>
      <c r="AM34" s="1133"/>
      <c r="AN34" s="1134"/>
      <c r="AO34" s="291" t="s">
        <v>489</v>
      </c>
      <c r="AP34" s="291" t="s">
        <v>489</v>
      </c>
      <c r="AQ34" s="292" t="s">
        <v>489</v>
      </c>
      <c r="AR34" s="293" t="s">
        <v>489</v>
      </c>
    </row>
    <row r="35" spans="1:46" ht="27" customHeight="1" x14ac:dyDescent="0.15">
      <c r="A35" s="247"/>
      <c r="AK35" s="1132" t="s">
        <v>505</v>
      </c>
      <c r="AL35" s="1133"/>
      <c r="AM35" s="1133"/>
      <c r="AN35" s="1134"/>
      <c r="AO35" s="291">
        <v>602902</v>
      </c>
      <c r="AP35" s="291">
        <v>31493</v>
      </c>
      <c r="AQ35" s="292">
        <v>10423</v>
      </c>
      <c r="AR35" s="293">
        <v>202.1</v>
      </c>
    </row>
    <row r="36" spans="1:46" ht="27" customHeight="1" x14ac:dyDescent="0.15">
      <c r="A36" s="247"/>
      <c r="AK36" s="1132" t="s">
        <v>506</v>
      </c>
      <c r="AL36" s="1133"/>
      <c r="AM36" s="1133"/>
      <c r="AN36" s="1134"/>
      <c r="AO36" s="291">
        <v>2390</v>
      </c>
      <c r="AP36" s="291">
        <v>125</v>
      </c>
      <c r="AQ36" s="292">
        <v>3289</v>
      </c>
      <c r="AR36" s="293">
        <v>-96.2</v>
      </c>
    </row>
    <row r="37" spans="1:46" ht="13.5" customHeight="1" x14ac:dyDescent="0.15">
      <c r="A37" s="247"/>
      <c r="AK37" s="1132" t="s">
        <v>507</v>
      </c>
      <c r="AL37" s="1133"/>
      <c r="AM37" s="1133"/>
      <c r="AN37" s="1134"/>
      <c r="AO37" s="291" t="s">
        <v>489</v>
      </c>
      <c r="AP37" s="291" t="s">
        <v>489</v>
      </c>
      <c r="AQ37" s="292">
        <v>152</v>
      </c>
      <c r="AR37" s="293" t="s">
        <v>489</v>
      </c>
    </row>
    <row r="38" spans="1:46" ht="27" customHeight="1" x14ac:dyDescent="0.15">
      <c r="A38" s="247"/>
      <c r="AK38" s="1135" t="s">
        <v>508</v>
      </c>
      <c r="AL38" s="1136"/>
      <c r="AM38" s="1136"/>
      <c r="AN38" s="1137"/>
      <c r="AO38" s="294" t="s">
        <v>489</v>
      </c>
      <c r="AP38" s="294" t="s">
        <v>489</v>
      </c>
      <c r="AQ38" s="295">
        <v>2</v>
      </c>
      <c r="AR38" s="283" t="s">
        <v>489</v>
      </c>
      <c r="AS38" s="290"/>
    </row>
    <row r="39" spans="1:46" x14ac:dyDescent="0.15">
      <c r="A39" s="247"/>
      <c r="AK39" s="1135" t="s">
        <v>509</v>
      </c>
      <c r="AL39" s="1136"/>
      <c r="AM39" s="1136"/>
      <c r="AN39" s="1137"/>
      <c r="AO39" s="291">
        <v>-66213</v>
      </c>
      <c r="AP39" s="291">
        <v>-3459</v>
      </c>
      <c r="AQ39" s="292">
        <v>-2605</v>
      </c>
      <c r="AR39" s="293">
        <v>32.799999999999997</v>
      </c>
      <c r="AS39" s="290"/>
    </row>
    <row r="40" spans="1:46" ht="27" customHeight="1" x14ac:dyDescent="0.15">
      <c r="A40" s="247"/>
      <c r="AK40" s="1132" t="s">
        <v>510</v>
      </c>
      <c r="AL40" s="1133"/>
      <c r="AM40" s="1133"/>
      <c r="AN40" s="1134"/>
      <c r="AO40" s="291">
        <v>-1453779</v>
      </c>
      <c r="AP40" s="291">
        <v>-75939</v>
      </c>
      <c r="AQ40" s="292">
        <v>-28956</v>
      </c>
      <c r="AR40" s="293">
        <v>162.30000000000001</v>
      </c>
      <c r="AS40" s="290"/>
    </row>
    <row r="41" spans="1:46" x14ac:dyDescent="0.15">
      <c r="A41" s="247"/>
      <c r="AK41" s="1138" t="s">
        <v>287</v>
      </c>
      <c r="AL41" s="1139"/>
      <c r="AM41" s="1139"/>
      <c r="AN41" s="1140"/>
      <c r="AO41" s="291">
        <v>656265</v>
      </c>
      <c r="AP41" s="291">
        <v>34280</v>
      </c>
      <c r="AQ41" s="292">
        <v>15797</v>
      </c>
      <c r="AR41" s="293">
        <v>117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25" t="s">
        <v>480</v>
      </c>
      <c r="AN49" s="1127" t="s">
        <v>513</v>
      </c>
      <c r="AO49" s="1128"/>
      <c r="AP49" s="1128"/>
      <c r="AQ49" s="1128"/>
      <c r="AR49" s="1129"/>
    </row>
    <row r="50" spans="1:44" x14ac:dyDescent="0.15">
      <c r="A50" s="247"/>
      <c r="AK50" s="305"/>
      <c r="AL50" s="306"/>
      <c r="AM50" s="1126"/>
      <c r="AN50" s="307" t="s">
        <v>514</v>
      </c>
      <c r="AO50" s="308" t="s">
        <v>515</v>
      </c>
      <c r="AP50" s="309" t="s">
        <v>516</v>
      </c>
      <c r="AQ50" s="310" t="s">
        <v>517</v>
      </c>
      <c r="AR50" s="311" t="s">
        <v>518</v>
      </c>
    </row>
    <row r="51" spans="1:44" x14ac:dyDescent="0.15">
      <c r="A51" s="247"/>
      <c r="AK51" s="303" t="s">
        <v>519</v>
      </c>
      <c r="AL51" s="304"/>
      <c r="AM51" s="312">
        <v>1229621</v>
      </c>
      <c r="AN51" s="313">
        <v>59529</v>
      </c>
      <c r="AO51" s="314">
        <v>-54.5</v>
      </c>
      <c r="AP51" s="315">
        <v>53895</v>
      </c>
      <c r="AQ51" s="316">
        <v>-8.8000000000000007</v>
      </c>
      <c r="AR51" s="317">
        <v>-45.7</v>
      </c>
    </row>
    <row r="52" spans="1:44" x14ac:dyDescent="0.15">
      <c r="A52" s="247"/>
      <c r="AK52" s="318"/>
      <c r="AL52" s="319" t="s">
        <v>520</v>
      </c>
      <c r="AM52" s="320">
        <v>829847</v>
      </c>
      <c r="AN52" s="321">
        <v>40175</v>
      </c>
      <c r="AO52" s="322">
        <v>-54.5</v>
      </c>
      <c r="AP52" s="323">
        <v>31224</v>
      </c>
      <c r="AQ52" s="324">
        <v>4.4000000000000004</v>
      </c>
      <c r="AR52" s="325">
        <v>-58.9</v>
      </c>
    </row>
    <row r="53" spans="1:44" x14ac:dyDescent="0.15">
      <c r="A53" s="247"/>
      <c r="AK53" s="303" t="s">
        <v>521</v>
      </c>
      <c r="AL53" s="304"/>
      <c r="AM53" s="312">
        <v>899154</v>
      </c>
      <c r="AN53" s="313">
        <v>44278</v>
      </c>
      <c r="AO53" s="314">
        <v>-25.6</v>
      </c>
      <c r="AP53" s="315">
        <v>56181</v>
      </c>
      <c r="AQ53" s="316">
        <v>4.2</v>
      </c>
      <c r="AR53" s="317">
        <v>-29.8</v>
      </c>
    </row>
    <row r="54" spans="1:44" x14ac:dyDescent="0.15">
      <c r="A54" s="247"/>
      <c r="AK54" s="318"/>
      <c r="AL54" s="319" t="s">
        <v>520</v>
      </c>
      <c r="AM54" s="320">
        <v>516601</v>
      </c>
      <c r="AN54" s="321">
        <v>25440</v>
      </c>
      <c r="AO54" s="322">
        <v>-36.700000000000003</v>
      </c>
      <c r="AP54" s="323">
        <v>32039</v>
      </c>
      <c r="AQ54" s="324">
        <v>2.6</v>
      </c>
      <c r="AR54" s="325">
        <v>-39.299999999999997</v>
      </c>
    </row>
    <row r="55" spans="1:44" x14ac:dyDescent="0.15">
      <c r="A55" s="247"/>
      <c r="AK55" s="303" t="s">
        <v>522</v>
      </c>
      <c r="AL55" s="304"/>
      <c r="AM55" s="312">
        <v>1433352</v>
      </c>
      <c r="AN55" s="313">
        <v>72039</v>
      </c>
      <c r="AO55" s="314">
        <v>62.7</v>
      </c>
      <c r="AP55" s="315">
        <v>47730</v>
      </c>
      <c r="AQ55" s="316">
        <v>-15</v>
      </c>
      <c r="AR55" s="317">
        <v>77.7</v>
      </c>
    </row>
    <row r="56" spans="1:44" x14ac:dyDescent="0.15">
      <c r="A56" s="247"/>
      <c r="AK56" s="318"/>
      <c r="AL56" s="319" t="s">
        <v>520</v>
      </c>
      <c r="AM56" s="320">
        <v>737054</v>
      </c>
      <c r="AN56" s="321">
        <v>37043</v>
      </c>
      <c r="AO56" s="322">
        <v>45.6</v>
      </c>
      <c r="AP56" s="323">
        <v>26378</v>
      </c>
      <c r="AQ56" s="324">
        <v>-17.7</v>
      </c>
      <c r="AR56" s="325">
        <v>63.3</v>
      </c>
    </row>
    <row r="57" spans="1:44" x14ac:dyDescent="0.15">
      <c r="A57" s="247"/>
      <c r="AK57" s="303" t="s">
        <v>523</v>
      </c>
      <c r="AL57" s="304"/>
      <c r="AM57" s="312">
        <v>1370864</v>
      </c>
      <c r="AN57" s="313">
        <v>70471</v>
      </c>
      <c r="AO57" s="314">
        <v>-2.2000000000000002</v>
      </c>
      <c r="AP57" s="315">
        <v>61921</v>
      </c>
      <c r="AQ57" s="316">
        <v>29.7</v>
      </c>
      <c r="AR57" s="317">
        <v>-31.9</v>
      </c>
    </row>
    <row r="58" spans="1:44" x14ac:dyDescent="0.15">
      <c r="A58" s="247"/>
      <c r="AK58" s="318"/>
      <c r="AL58" s="319" t="s">
        <v>520</v>
      </c>
      <c r="AM58" s="320">
        <v>863896</v>
      </c>
      <c r="AN58" s="321">
        <v>44409</v>
      </c>
      <c r="AO58" s="322">
        <v>19.899999999999999</v>
      </c>
      <c r="AP58" s="323">
        <v>34719</v>
      </c>
      <c r="AQ58" s="324">
        <v>31.6</v>
      </c>
      <c r="AR58" s="325">
        <v>-11.7</v>
      </c>
    </row>
    <row r="59" spans="1:44" x14ac:dyDescent="0.15">
      <c r="A59" s="247"/>
      <c r="AK59" s="303" t="s">
        <v>524</v>
      </c>
      <c r="AL59" s="304"/>
      <c r="AM59" s="312">
        <v>869526</v>
      </c>
      <c r="AN59" s="313">
        <v>45420</v>
      </c>
      <c r="AO59" s="314">
        <v>-35.5</v>
      </c>
      <c r="AP59" s="315">
        <v>62764</v>
      </c>
      <c r="AQ59" s="316">
        <v>1.4</v>
      </c>
      <c r="AR59" s="317">
        <v>-36.9</v>
      </c>
    </row>
    <row r="60" spans="1:44" x14ac:dyDescent="0.15">
      <c r="A60" s="247"/>
      <c r="AK60" s="318"/>
      <c r="AL60" s="319" t="s">
        <v>520</v>
      </c>
      <c r="AM60" s="320">
        <v>418924</v>
      </c>
      <c r="AN60" s="321">
        <v>21883</v>
      </c>
      <c r="AO60" s="322">
        <v>-50.7</v>
      </c>
      <c r="AP60" s="323">
        <v>36476</v>
      </c>
      <c r="AQ60" s="324">
        <v>5.0999999999999996</v>
      </c>
      <c r="AR60" s="325">
        <v>-55.8</v>
      </c>
    </row>
    <row r="61" spans="1:44" x14ac:dyDescent="0.15">
      <c r="A61" s="247"/>
      <c r="AK61" s="303" t="s">
        <v>525</v>
      </c>
      <c r="AL61" s="326"/>
      <c r="AM61" s="312">
        <v>1160503</v>
      </c>
      <c r="AN61" s="313">
        <v>58347</v>
      </c>
      <c r="AO61" s="314">
        <v>-11</v>
      </c>
      <c r="AP61" s="315">
        <v>56498</v>
      </c>
      <c r="AQ61" s="327">
        <v>2.2999999999999998</v>
      </c>
      <c r="AR61" s="317">
        <v>-13.3</v>
      </c>
    </row>
    <row r="62" spans="1:44" x14ac:dyDescent="0.15">
      <c r="A62" s="247"/>
      <c r="AK62" s="318"/>
      <c r="AL62" s="319" t="s">
        <v>520</v>
      </c>
      <c r="AM62" s="320">
        <v>673264</v>
      </c>
      <c r="AN62" s="321">
        <v>33790</v>
      </c>
      <c r="AO62" s="322">
        <v>-15.3</v>
      </c>
      <c r="AP62" s="323">
        <v>32167</v>
      </c>
      <c r="AQ62" s="324">
        <v>5.2</v>
      </c>
      <c r="AR62" s="325">
        <v>-20.5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KN+JnEmO++GVbi8p32e1eJbtxTLXSfgIz7KifxK1HpHTTRHELQZJNwpkHh/Psv18yW+dp44/zK/GGjo3qJbsow==" saltValue="uY42Q5rR76cA5y5mej85v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3gZhe2Y8/4PsSm92SrnffmUslsHQUhebiGH5WrhssWNHQAPa7WLtZSzXy9/kt5fzl7vGS/R9k7r1dNK48nUxKA==" saltValue="RL6v4Gu+Czfux/3o3xMVR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x+FWvZOGmixEYFRZPJy9F68En4l9jGlHUmta62tY2s5FomrU71GQvprfpnSGK/nMdCwY9Vu5Siih8xxecZclcQ==" saltValue="euuLrA5hr31pCPaKUkFy+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51" t="s">
        <v>3</v>
      </c>
      <c r="D47" s="1151"/>
      <c r="E47" s="1152"/>
      <c r="F47" s="11">
        <v>19.91</v>
      </c>
      <c r="G47" s="12">
        <v>24.46</v>
      </c>
      <c r="H47" s="12">
        <v>25.32</v>
      </c>
      <c r="I47" s="12">
        <v>25.1</v>
      </c>
      <c r="J47" s="13">
        <v>29.84</v>
      </c>
    </row>
    <row r="48" spans="2:10" ht="57.75" customHeight="1" x14ac:dyDescent="0.15">
      <c r="B48" s="14"/>
      <c r="C48" s="1153" t="s">
        <v>4</v>
      </c>
      <c r="D48" s="1153"/>
      <c r="E48" s="1154"/>
      <c r="F48" s="15">
        <v>9.23</v>
      </c>
      <c r="G48" s="16">
        <v>10.45</v>
      </c>
      <c r="H48" s="16">
        <v>11.78</v>
      </c>
      <c r="I48" s="16">
        <v>13.03</v>
      </c>
      <c r="J48" s="17">
        <v>9.2899999999999991</v>
      </c>
    </row>
    <row r="49" spans="2:10" ht="57.75" customHeight="1" thickBot="1" x14ac:dyDescent="0.2">
      <c r="B49" s="18"/>
      <c r="C49" s="1155" t="s">
        <v>5</v>
      </c>
      <c r="D49" s="1155"/>
      <c r="E49" s="1156"/>
      <c r="F49" s="19">
        <v>0.13</v>
      </c>
      <c r="G49" s="20">
        <v>6.8</v>
      </c>
      <c r="H49" s="20">
        <v>1.02</v>
      </c>
      <c r="I49" s="20">
        <v>1.43</v>
      </c>
      <c r="J49" s="21">
        <v>1.45</v>
      </c>
    </row>
    <row r="50" spans="2:10" x14ac:dyDescent="0.15"/>
  </sheetData>
  <sheetProtection algorithmName="SHA-512" hashValue="9GBjUSJ3P5CzqQADd5xNLi91nwSIVPWq+thD7sphMAQSpie3a6VncAln4d9AdWmu4AALfpZmuhDCgszPhnVAFQ==" saltValue="tDFkb/tOIVOW04kHhJdj0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61" t="s">
        <v>532</v>
      </c>
      <c r="D34" s="1161"/>
      <c r="E34" s="1162"/>
      <c r="F34" s="32">
        <v>9.2200000000000006</v>
      </c>
      <c r="G34" s="33">
        <v>10.45</v>
      </c>
      <c r="H34" s="33">
        <v>11.78</v>
      </c>
      <c r="I34" s="33">
        <v>13.02</v>
      </c>
      <c r="J34" s="34">
        <v>9.2899999999999991</v>
      </c>
      <c r="K34" s="22"/>
      <c r="L34" s="22"/>
      <c r="M34" s="22"/>
      <c r="N34" s="22"/>
      <c r="O34" s="22"/>
      <c r="P34" s="22"/>
    </row>
    <row r="35" spans="1:16" ht="39" customHeight="1" x14ac:dyDescent="0.15">
      <c r="A35" s="22"/>
      <c r="B35" s="35"/>
      <c r="C35" s="1157" t="s">
        <v>533</v>
      </c>
      <c r="D35" s="1157"/>
      <c r="E35" s="1158"/>
      <c r="F35" s="36">
        <v>5.98</v>
      </c>
      <c r="G35" s="37">
        <v>6.47</v>
      </c>
      <c r="H35" s="37">
        <v>5.55</v>
      </c>
      <c r="I35" s="37">
        <v>5.04</v>
      </c>
      <c r="J35" s="38">
        <v>5.4</v>
      </c>
      <c r="K35" s="22"/>
      <c r="L35" s="22"/>
      <c r="M35" s="22"/>
      <c r="N35" s="22"/>
      <c r="O35" s="22"/>
      <c r="P35" s="22"/>
    </row>
    <row r="36" spans="1:16" ht="39" customHeight="1" x14ac:dyDescent="0.15">
      <c r="A36" s="22"/>
      <c r="B36" s="35"/>
      <c r="C36" s="1157" t="s">
        <v>534</v>
      </c>
      <c r="D36" s="1157"/>
      <c r="E36" s="1158"/>
      <c r="F36" s="36">
        <v>4.67</v>
      </c>
      <c r="G36" s="37">
        <v>3.99</v>
      </c>
      <c r="H36" s="37">
        <v>4.12</v>
      </c>
      <c r="I36" s="37">
        <v>4.2</v>
      </c>
      <c r="J36" s="38">
        <v>4.3099999999999996</v>
      </c>
      <c r="K36" s="22"/>
      <c r="L36" s="22"/>
      <c r="M36" s="22"/>
      <c r="N36" s="22"/>
      <c r="O36" s="22"/>
      <c r="P36" s="22"/>
    </row>
    <row r="37" spans="1:16" ht="39" customHeight="1" x14ac:dyDescent="0.15">
      <c r="A37" s="22"/>
      <c r="B37" s="35"/>
      <c r="C37" s="1157" t="s">
        <v>535</v>
      </c>
      <c r="D37" s="1157"/>
      <c r="E37" s="1158"/>
      <c r="F37" s="36">
        <v>1.3</v>
      </c>
      <c r="G37" s="37">
        <v>1.59</v>
      </c>
      <c r="H37" s="37">
        <v>2.2200000000000002</v>
      </c>
      <c r="I37" s="37">
        <v>1.7</v>
      </c>
      <c r="J37" s="38">
        <v>1.64</v>
      </c>
      <c r="K37" s="22"/>
      <c r="L37" s="22"/>
      <c r="M37" s="22"/>
      <c r="N37" s="22"/>
      <c r="O37" s="22"/>
      <c r="P37" s="22"/>
    </row>
    <row r="38" spans="1:16" ht="39" customHeight="1" x14ac:dyDescent="0.15">
      <c r="A38" s="22"/>
      <c r="B38" s="35"/>
      <c r="C38" s="1157" t="s">
        <v>536</v>
      </c>
      <c r="D38" s="1157"/>
      <c r="E38" s="1158"/>
      <c r="F38" s="36">
        <v>1.62</v>
      </c>
      <c r="G38" s="37">
        <v>1.18</v>
      </c>
      <c r="H38" s="37">
        <v>0.94</v>
      </c>
      <c r="I38" s="37">
        <v>1.23</v>
      </c>
      <c r="J38" s="38">
        <v>0.87</v>
      </c>
      <c r="K38" s="22"/>
      <c r="L38" s="22"/>
      <c r="M38" s="22"/>
      <c r="N38" s="22"/>
      <c r="O38" s="22"/>
      <c r="P38" s="22"/>
    </row>
    <row r="39" spans="1:16" ht="39" customHeight="1" x14ac:dyDescent="0.15">
      <c r="A39" s="22"/>
      <c r="B39" s="35"/>
      <c r="C39" s="1157" t="s">
        <v>537</v>
      </c>
      <c r="D39" s="1157"/>
      <c r="E39" s="1158"/>
      <c r="F39" s="36">
        <v>0.04</v>
      </c>
      <c r="G39" s="37">
        <v>0.03</v>
      </c>
      <c r="H39" s="37">
        <v>0.05</v>
      </c>
      <c r="I39" s="37">
        <v>0.05</v>
      </c>
      <c r="J39" s="38">
        <v>7.0000000000000007E-2</v>
      </c>
      <c r="K39" s="22"/>
      <c r="L39" s="22"/>
      <c r="M39" s="22"/>
      <c r="N39" s="22"/>
      <c r="O39" s="22"/>
      <c r="P39" s="22"/>
    </row>
    <row r="40" spans="1:16" ht="39" customHeight="1" x14ac:dyDescent="0.15">
      <c r="A40" s="22"/>
      <c r="B40" s="35"/>
      <c r="C40" s="1157" t="s">
        <v>538</v>
      </c>
      <c r="D40" s="1157"/>
      <c r="E40" s="1158"/>
      <c r="F40" s="36">
        <v>0.5</v>
      </c>
      <c r="G40" s="37">
        <v>0.68</v>
      </c>
      <c r="H40" s="37">
        <v>0.65</v>
      </c>
      <c r="I40" s="37">
        <v>0.39</v>
      </c>
      <c r="J40" s="38">
        <v>0.04</v>
      </c>
      <c r="K40" s="22"/>
      <c r="L40" s="22"/>
      <c r="M40" s="22"/>
      <c r="N40" s="22"/>
      <c r="O40" s="22"/>
      <c r="P40" s="22"/>
    </row>
    <row r="41" spans="1:16" ht="39" customHeight="1" x14ac:dyDescent="0.15">
      <c r="A41" s="22"/>
      <c r="B41" s="35"/>
      <c r="C41" s="1157" t="s">
        <v>539</v>
      </c>
      <c r="D41" s="1157"/>
      <c r="E41" s="1158"/>
      <c r="F41" s="36">
        <v>0.1</v>
      </c>
      <c r="G41" s="37">
        <v>0.15</v>
      </c>
      <c r="H41" s="37">
        <v>0.2</v>
      </c>
      <c r="I41" s="37">
        <v>0.1</v>
      </c>
      <c r="J41" s="38">
        <v>0.02</v>
      </c>
      <c r="K41" s="22"/>
      <c r="L41" s="22"/>
      <c r="M41" s="22"/>
      <c r="N41" s="22"/>
      <c r="O41" s="22"/>
      <c r="P41" s="22"/>
    </row>
    <row r="42" spans="1:16" ht="39" customHeight="1" x14ac:dyDescent="0.15">
      <c r="A42" s="22"/>
      <c r="B42" s="39"/>
      <c r="C42" s="1157" t="s">
        <v>540</v>
      </c>
      <c r="D42" s="1157"/>
      <c r="E42" s="1158"/>
      <c r="F42" s="36" t="s">
        <v>489</v>
      </c>
      <c r="G42" s="37" t="s">
        <v>489</v>
      </c>
      <c r="H42" s="37" t="s">
        <v>489</v>
      </c>
      <c r="I42" s="37" t="s">
        <v>489</v>
      </c>
      <c r="J42" s="38" t="s">
        <v>489</v>
      </c>
      <c r="K42" s="22"/>
      <c r="L42" s="22"/>
      <c r="M42" s="22"/>
      <c r="N42" s="22"/>
      <c r="O42" s="22"/>
      <c r="P42" s="22"/>
    </row>
    <row r="43" spans="1:16" ht="39" customHeight="1" thickBot="1" x14ac:dyDescent="0.2">
      <c r="A43" s="22"/>
      <c r="B43" s="40"/>
      <c r="C43" s="1159" t="s">
        <v>541</v>
      </c>
      <c r="D43" s="1159"/>
      <c r="E43" s="1160"/>
      <c r="F43" s="41" t="s">
        <v>489</v>
      </c>
      <c r="G43" s="42" t="s">
        <v>489</v>
      </c>
      <c r="H43" s="42" t="s">
        <v>489</v>
      </c>
      <c r="I43" s="42" t="s">
        <v>489</v>
      </c>
      <c r="J43" s="43" t="s">
        <v>489</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RApqPRpy3uOIETVQLnVRkNGYyxQ3ZNFRep3R6nS+0g68jdxecIlMOxtO9u2LgddaLgL59AdKZ7YLhgqfxJXuvg==" saltValue="ie3SMENjjLjFhHLC4hLj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86" t="s">
        <v>9</v>
      </c>
      <c r="C45" s="1187"/>
      <c r="D45" s="56"/>
      <c r="E45" s="1192" t="s">
        <v>10</v>
      </c>
      <c r="F45" s="1192"/>
      <c r="G45" s="1192"/>
      <c r="H45" s="1192"/>
      <c r="I45" s="1192"/>
      <c r="J45" s="1193"/>
      <c r="K45" s="57">
        <v>1619</v>
      </c>
      <c r="L45" s="58">
        <v>1584</v>
      </c>
      <c r="M45" s="58">
        <v>1571</v>
      </c>
      <c r="N45" s="58">
        <v>1614</v>
      </c>
      <c r="O45" s="59">
        <v>1571</v>
      </c>
      <c r="P45" s="46"/>
      <c r="Q45" s="46"/>
      <c r="R45" s="46"/>
      <c r="S45" s="46"/>
      <c r="T45" s="46"/>
      <c r="U45" s="46"/>
    </row>
    <row r="46" spans="1:21" ht="30.75" customHeight="1" x14ac:dyDescent="0.15">
      <c r="A46" s="46"/>
      <c r="B46" s="1188"/>
      <c r="C46" s="1189"/>
      <c r="D46" s="60"/>
      <c r="E46" s="1165" t="s">
        <v>11</v>
      </c>
      <c r="F46" s="1165"/>
      <c r="G46" s="1165"/>
      <c r="H46" s="1165"/>
      <c r="I46" s="1165"/>
      <c r="J46" s="1166"/>
      <c r="K46" s="61" t="s">
        <v>489</v>
      </c>
      <c r="L46" s="62" t="s">
        <v>489</v>
      </c>
      <c r="M46" s="62" t="s">
        <v>489</v>
      </c>
      <c r="N46" s="62" t="s">
        <v>489</v>
      </c>
      <c r="O46" s="63" t="s">
        <v>489</v>
      </c>
      <c r="P46" s="46"/>
      <c r="Q46" s="46"/>
      <c r="R46" s="46"/>
      <c r="S46" s="46"/>
      <c r="T46" s="46"/>
      <c r="U46" s="46"/>
    </row>
    <row r="47" spans="1:21" ht="30.75" customHeight="1" x14ac:dyDescent="0.15">
      <c r="A47" s="46"/>
      <c r="B47" s="1188"/>
      <c r="C47" s="1189"/>
      <c r="D47" s="60"/>
      <c r="E47" s="1165" t="s">
        <v>12</v>
      </c>
      <c r="F47" s="1165"/>
      <c r="G47" s="1165"/>
      <c r="H47" s="1165"/>
      <c r="I47" s="1165"/>
      <c r="J47" s="1166"/>
      <c r="K47" s="61" t="s">
        <v>489</v>
      </c>
      <c r="L47" s="62" t="s">
        <v>489</v>
      </c>
      <c r="M47" s="62" t="s">
        <v>489</v>
      </c>
      <c r="N47" s="62" t="s">
        <v>489</v>
      </c>
      <c r="O47" s="63" t="s">
        <v>489</v>
      </c>
      <c r="P47" s="46"/>
      <c r="Q47" s="46"/>
      <c r="R47" s="46"/>
      <c r="S47" s="46"/>
      <c r="T47" s="46"/>
      <c r="U47" s="46"/>
    </row>
    <row r="48" spans="1:21" ht="30.75" customHeight="1" x14ac:dyDescent="0.15">
      <c r="A48" s="46"/>
      <c r="B48" s="1188"/>
      <c r="C48" s="1189"/>
      <c r="D48" s="60"/>
      <c r="E48" s="1165" t="s">
        <v>13</v>
      </c>
      <c r="F48" s="1165"/>
      <c r="G48" s="1165"/>
      <c r="H48" s="1165"/>
      <c r="I48" s="1165"/>
      <c r="J48" s="1166"/>
      <c r="K48" s="61">
        <v>654</v>
      </c>
      <c r="L48" s="62">
        <v>654</v>
      </c>
      <c r="M48" s="62">
        <v>658</v>
      </c>
      <c r="N48" s="62">
        <v>626</v>
      </c>
      <c r="O48" s="63">
        <v>603</v>
      </c>
      <c r="P48" s="46"/>
      <c r="Q48" s="46"/>
      <c r="R48" s="46"/>
      <c r="S48" s="46"/>
      <c r="T48" s="46"/>
      <c r="U48" s="46"/>
    </row>
    <row r="49" spans="1:21" ht="30.75" customHeight="1" x14ac:dyDescent="0.15">
      <c r="A49" s="46"/>
      <c r="B49" s="1188"/>
      <c r="C49" s="1189"/>
      <c r="D49" s="60"/>
      <c r="E49" s="1165" t="s">
        <v>14</v>
      </c>
      <c r="F49" s="1165"/>
      <c r="G49" s="1165"/>
      <c r="H49" s="1165"/>
      <c r="I49" s="1165"/>
      <c r="J49" s="1166"/>
      <c r="K49" s="61">
        <v>7</v>
      </c>
      <c r="L49" s="62">
        <v>2</v>
      </c>
      <c r="M49" s="62">
        <v>2</v>
      </c>
      <c r="N49" s="62">
        <v>3</v>
      </c>
      <c r="O49" s="63">
        <v>2</v>
      </c>
      <c r="P49" s="46"/>
      <c r="Q49" s="46"/>
      <c r="R49" s="46"/>
      <c r="S49" s="46"/>
      <c r="T49" s="46"/>
      <c r="U49" s="46"/>
    </row>
    <row r="50" spans="1:21" ht="30.75" customHeight="1" x14ac:dyDescent="0.15">
      <c r="A50" s="46"/>
      <c r="B50" s="1188"/>
      <c r="C50" s="1189"/>
      <c r="D50" s="60"/>
      <c r="E50" s="1165" t="s">
        <v>15</v>
      </c>
      <c r="F50" s="1165"/>
      <c r="G50" s="1165"/>
      <c r="H50" s="1165"/>
      <c r="I50" s="1165"/>
      <c r="J50" s="1166"/>
      <c r="K50" s="61">
        <v>12</v>
      </c>
      <c r="L50" s="62">
        <v>3</v>
      </c>
      <c r="M50" s="62">
        <v>3</v>
      </c>
      <c r="N50" s="62" t="s">
        <v>489</v>
      </c>
      <c r="O50" s="63" t="s">
        <v>489</v>
      </c>
      <c r="P50" s="46"/>
      <c r="Q50" s="46"/>
      <c r="R50" s="46"/>
      <c r="S50" s="46"/>
      <c r="T50" s="46"/>
      <c r="U50" s="46"/>
    </row>
    <row r="51" spans="1:21" ht="30.75" customHeight="1" x14ac:dyDescent="0.15">
      <c r="A51" s="46"/>
      <c r="B51" s="1190"/>
      <c r="C51" s="1191"/>
      <c r="D51" s="64"/>
      <c r="E51" s="1165" t="s">
        <v>16</v>
      </c>
      <c r="F51" s="1165"/>
      <c r="G51" s="1165"/>
      <c r="H51" s="1165"/>
      <c r="I51" s="1165"/>
      <c r="J51" s="1166"/>
      <c r="K51" s="61" t="s">
        <v>489</v>
      </c>
      <c r="L51" s="62" t="s">
        <v>489</v>
      </c>
      <c r="M51" s="62" t="s">
        <v>489</v>
      </c>
      <c r="N51" s="62" t="s">
        <v>489</v>
      </c>
      <c r="O51" s="63" t="s">
        <v>489</v>
      </c>
      <c r="P51" s="46"/>
      <c r="Q51" s="46"/>
      <c r="R51" s="46"/>
      <c r="S51" s="46"/>
      <c r="T51" s="46"/>
      <c r="U51" s="46"/>
    </row>
    <row r="52" spans="1:21" ht="30.75" customHeight="1" x14ac:dyDescent="0.15">
      <c r="A52" s="46"/>
      <c r="B52" s="1163" t="s">
        <v>17</v>
      </c>
      <c r="C52" s="1164"/>
      <c r="D52" s="64"/>
      <c r="E52" s="1165" t="s">
        <v>18</v>
      </c>
      <c r="F52" s="1165"/>
      <c r="G52" s="1165"/>
      <c r="H52" s="1165"/>
      <c r="I52" s="1165"/>
      <c r="J52" s="1166"/>
      <c r="K52" s="61">
        <v>1651</v>
      </c>
      <c r="L52" s="62">
        <v>1618</v>
      </c>
      <c r="M52" s="62">
        <v>1568</v>
      </c>
      <c r="N52" s="62">
        <v>1580</v>
      </c>
      <c r="O52" s="63">
        <v>1520</v>
      </c>
      <c r="P52" s="46"/>
      <c r="Q52" s="46"/>
      <c r="R52" s="46"/>
      <c r="S52" s="46"/>
      <c r="T52" s="46"/>
      <c r="U52" s="46"/>
    </row>
    <row r="53" spans="1:21" ht="30.75" customHeight="1" thickBot="1" x14ac:dyDescent="0.2">
      <c r="A53" s="46"/>
      <c r="B53" s="1167" t="s">
        <v>19</v>
      </c>
      <c r="C53" s="1168"/>
      <c r="D53" s="65"/>
      <c r="E53" s="1169" t="s">
        <v>20</v>
      </c>
      <c r="F53" s="1169"/>
      <c r="G53" s="1169"/>
      <c r="H53" s="1169"/>
      <c r="I53" s="1169"/>
      <c r="J53" s="1170"/>
      <c r="K53" s="66">
        <v>641</v>
      </c>
      <c r="L53" s="67">
        <v>625</v>
      </c>
      <c r="M53" s="67">
        <v>666</v>
      </c>
      <c r="N53" s="67">
        <v>663</v>
      </c>
      <c r="O53" s="68">
        <v>656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71" t="s">
        <v>24</v>
      </c>
      <c r="C58" s="1172"/>
      <c r="D58" s="1177" t="s">
        <v>25</v>
      </c>
      <c r="E58" s="1178"/>
      <c r="F58" s="1178"/>
      <c r="G58" s="1178"/>
      <c r="H58" s="1178"/>
      <c r="I58" s="1178"/>
      <c r="J58" s="1179"/>
      <c r="K58" s="81"/>
      <c r="L58" s="82"/>
      <c r="M58" s="82"/>
      <c r="N58" s="82"/>
      <c r="O58" s="83"/>
    </row>
    <row r="59" spans="1:21" ht="31.5" customHeight="1" x14ac:dyDescent="0.15">
      <c r="B59" s="1173"/>
      <c r="C59" s="1174"/>
      <c r="D59" s="1180" t="s">
        <v>26</v>
      </c>
      <c r="E59" s="1181"/>
      <c r="F59" s="1181"/>
      <c r="G59" s="1181"/>
      <c r="H59" s="1181"/>
      <c r="I59" s="1181"/>
      <c r="J59" s="1182"/>
      <c r="K59" s="84"/>
      <c r="L59" s="85"/>
      <c r="M59" s="85"/>
      <c r="N59" s="85"/>
      <c r="O59" s="86"/>
    </row>
    <row r="60" spans="1:21" ht="31.5" customHeight="1" thickBot="1" x14ac:dyDescent="0.2">
      <c r="B60" s="1175"/>
      <c r="C60" s="1176"/>
      <c r="D60" s="1183" t="s">
        <v>27</v>
      </c>
      <c r="E60" s="1184"/>
      <c r="F60" s="1184"/>
      <c r="G60" s="1184"/>
      <c r="H60" s="1184"/>
      <c r="I60" s="1184"/>
      <c r="J60" s="1185"/>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jfh19wQ44PMOwrIBKwpbuuo8z7a+uV2b1WCfjlfc+9D6Ebwi7G/D8pXZftOFF0xcF6M0dLKi5f+fXzLrrq2fA==" saltValue="PQzzRxF3ZOqHOopziG7ap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206" t="s">
        <v>30</v>
      </c>
      <c r="C41" s="1207"/>
      <c r="D41" s="103"/>
      <c r="E41" s="1208" t="s">
        <v>31</v>
      </c>
      <c r="F41" s="1208"/>
      <c r="G41" s="1208"/>
      <c r="H41" s="1209"/>
      <c r="I41" s="330">
        <v>16087</v>
      </c>
      <c r="J41" s="331">
        <v>15668</v>
      </c>
      <c r="K41" s="331">
        <v>15158</v>
      </c>
      <c r="L41" s="331">
        <v>14634</v>
      </c>
      <c r="M41" s="332">
        <v>13843</v>
      </c>
    </row>
    <row r="42" spans="2:13" ht="27.75" customHeight="1" x14ac:dyDescent="0.15">
      <c r="B42" s="1196"/>
      <c r="C42" s="1197"/>
      <c r="D42" s="104"/>
      <c r="E42" s="1200" t="s">
        <v>32</v>
      </c>
      <c r="F42" s="1200"/>
      <c r="G42" s="1200"/>
      <c r="H42" s="1201"/>
      <c r="I42" s="333">
        <v>5</v>
      </c>
      <c r="J42" s="334">
        <v>3</v>
      </c>
      <c r="K42" s="334" t="s">
        <v>489</v>
      </c>
      <c r="L42" s="334" t="s">
        <v>489</v>
      </c>
      <c r="M42" s="335" t="s">
        <v>489</v>
      </c>
    </row>
    <row r="43" spans="2:13" ht="27.75" customHeight="1" x14ac:dyDescent="0.15">
      <c r="B43" s="1196"/>
      <c r="C43" s="1197"/>
      <c r="D43" s="104"/>
      <c r="E43" s="1200" t="s">
        <v>33</v>
      </c>
      <c r="F43" s="1200"/>
      <c r="G43" s="1200"/>
      <c r="H43" s="1201"/>
      <c r="I43" s="333">
        <v>5494</v>
      </c>
      <c r="J43" s="334">
        <v>4842</v>
      </c>
      <c r="K43" s="334">
        <v>4465</v>
      </c>
      <c r="L43" s="334">
        <v>4170</v>
      </c>
      <c r="M43" s="335">
        <v>4144</v>
      </c>
    </row>
    <row r="44" spans="2:13" ht="27.75" customHeight="1" x14ac:dyDescent="0.15">
      <c r="B44" s="1196"/>
      <c r="C44" s="1197"/>
      <c r="D44" s="104"/>
      <c r="E44" s="1200" t="s">
        <v>34</v>
      </c>
      <c r="F44" s="1200"/>
      <c r="G44" s="1200"/>
      <c r="H44" s="1201"/>
      <c r="I44" s="333">
        <v>18</v>
      </c>
      <c r="J44" s="334">
        <v>15</v>
      </c>
      <c r="K44" s="334">
        <v>13</v>
      </c>
      <c r="L44" s="334">
        <v>12</v>
      </c>
      <c r="M44" s="335">
        <v>11</v>
      </c>
    </row>
    <row r="45" spans="2:13" ht="27.75" customHeight="1" x14ac:dyDescent="0.15">
      <c r="B45" s="1196"/>
      <c r="C45" s="1197"/>
      <c r="D45" s="104"/>
      <c r="E45" s="1200" t="s">
        <v>35</v>
      </c>
      <c r="F45" s="1200"/>
      <c r="G45" s="1200"/>
      <c r="H45" s="1201"/>
      <c r="I45" s="333">
        <v>1738</v>
      </c>
      <c r="J45" s="334">
        <v>1709</v>
      </c>
      <c r="K45" s="334">
        <v>1711</v>
      </c>
      <c r="L45" s="334">
        <v>1700</v>
      </c>
      <c r="M45" s="335">
        <v>1697</v>
      </c>
    </row>
    <row r="46" spans="2:13" ht="27.75" customHeight="1" x14ac:dyDescent="0.15">
      <c r="B46" s="1196"/>
      <c r="C46" s="1197"/>
      <c r="D46" s="105"/>
      <c r="E46" s="1200" t="s">
        <v>36</v>
      </c>
      <c r="F46" s="1200"/>
      <c r="G46" s="1200"/>
      <c r="H46" s="1201"/>
      <c r="I46" s="333">
        <v>63</v>
      </c>
      <c r="J46" s="334">
        <v>66</v>
      </c>
      <c r="K46" s="334">
        <v>42</v>
      </c>
      <c r="L46" s="334">
        <v>41</v>
      </c>
      <c r="M46" s="335">
        <v>76</v>
      </c>
    </row>
    <row r="47" spans="2:13" ht="27.75" customHeight="1" x14ac:dyDescent="0.15">
      <c r="B47" s="1196"/>
      <c r="C47" s="1197"/>
      <c r="D47" s="106"/>
      <c r="E47" s="1210" t="s">
        <v>37</v>
      </c>
      <c r="F47" s="1211"/>
      <c r="G47" s="1211"/>
      <c r="H47" s="1212"/>
      <c r="I47" s="333" t="s">
        <v>489</v>
      </c>
      <c r="J47" s="334" t="s">
        <v>489</v>
      </c>
      <c r="K47" s="334" t="s">
        <v>489</v>
      </c>
      <c r="L47" s="334" t="s">
        <v>489</v>
      </c>
      <c r="M47" s="335" t="s">
        <v>489</v>
      </c>
    </row>
    <row r="48" spans="2:13" ht="27.75" customHeight="1" x14ac:dyDescent="0.15">
      <c r="B48" s="1196"/>
      <c r="C48" s="1197"/>
      <c r="D48" s="104"/>
      <c r="E48" s="1200" t="s">
        <v>38</v>
      </c>
      <c r="F48" s="1200"/>
      <c r="G48" s="1200"/>
      <c r="H48" s="1201"/>
      <c r="I48" s="333" t="s">
        <v>489</v>
      </c>
      <c r="J48" s="334" t="s">
        <v>489</v>
      </c>
      <c r="K48" s="334" t="s">
        <v>489</v>
      </c>
      <c r="L48" s="334" t="s">
        <v>489</v>
      </c>
      <c r="M48" s="335" t="s">
        <v>489</v>
      </c>
    </row>
    <row r="49" spans="2:13" ht="27.75" customHeight="1" x14ac:dyDescent="0.15">
      <c r="B49" s="1198"/>
      <c r="C49" s="1199"/>
      <c r="D49" s="104"/>
      <c r="E49" s="1200" t="s">
        <v>39</v>
      </c>
      <c r="F49" s="1200"/>
      <c r="G49" s="1200"/>
      <c r="H49" s="1201"/>
      <c r="I49" s="333" t="s">
        <v>489</v>
      </c>
      <c r="J49" s="334" t="s">
        <v>489</v>
      </c>
      <c r="K49" s="334" t="s">
        <v>489</v>
      </c>
      <c r="L49" s="334" t="s">
        <v>489</v>
      </c>
      <c r="M49" s="335" t="s">
        <v>489</v>
      </c>
    </row>
    <row r="50" spans="2:13" ht="27.75" customHeight="1" x14ac:dyDescent="0.15">
      <c r="B50" s="1194" t="s">
        <v>40</v>
      </c>
      <c r="C50" s="1195"/>
      <c r="D50" s="107"/>
      <c r="E50" s="1200" t="s">
        <v>41</v>
      </c>
      <c r="F50" s="1200"/>
      <c r="G50" s="1200"/>
      <c r="H50" s="1201"/>
      <c r="I50" s="333">
        <v>4454</v>
      </c>
      <c r="J50" s="334">
        <v>5150</v>
      </c>
      <c r="K50" s="334">
        <v>5476</v>
      </c>
      <c r="L50" s="334">
        <v>5570</v>
      </c>
      <c r="M50" s="335">
        <v>6182</v>
      </c>
    </row>
    <row r="51" spans="2:13" ht="27.75" customHeight="1" x14ac:dyDescent="0.15">
      <c r="B51" s="1196"/>
      <c r="C51" s="1197"/>
      <c r="D51" s="104"/>
      <c r="E51" s="1200" t="s">
        <v>42</v>
      </c>
      <c r="F51" s="1200"/>
      <c r="G51" s="1200"/>
      <c r="H51" s="1201"/>
      <c r="I51" s="333">
        <v>613</v>
      </c>
      <c r="J51" s="334">
        <v>530</v>
      </c>
      <c r="K51" s="334">
        <v>470</v>
      </c>
      <c r="L51" s="334">
        <v>429</v>
      </c>
      <c r="M51" s="335">
        <v>378</v>
      </c>
    </row>
    <row r="52" spans="2:13" ht="27.75" customHeight="1" x14ac:dyDescent="0.15">
      <c r="B52" s="1198"/>
      <c r="C52" s="1199"/>
      <c r="D52" s="104"/>
      <c r="E52" s="1200" t="s">
        <v>43</v>
      </c>
      <c r="F52" s="1200"/>
      <c r="G52" s="1200"/>
      <c r="H52" s="1201"/>
      <c r="I52" s="333">
        <v>15226</v>
      </c>
      <c r="J52" s="334">
        <v>14611</v>
      </c>
      <c r="K52" s="334">
        <v>13870</v>
      </c>
      <c r="L52" s="334">
        <v>13151</v>
      </c>
      <c r="M52" s="335">
        <v>12170</v>
      </c>
    </row>
    <row r="53" spans="2:13" ht="27.75" customHeight="1" thickBot="1" x14ac:dyDescent="0.2">
      <c r="B53" s="1202" t="s">
        <v>19</v>
      </c>
      <c r="C53" s="1203"/>
      <c r="D53" s="108"/>
      <c r="E53" s="1204" t="s">
        <v>44</v>
      </c>
      <c r="F53" s="1204"/>
      <c r="G53" s="1204"/>
      <c r="H53" s="1205"/>
      <c r="I53" s="336">
        <v>3112</v>
      </c>
      <c r="J53" s="337">
        <v>2012</v>
      </c>
      <c r="K53" s="337">
        <v>1573</v>
      </c>
      <c r="L53" s="337">
        <v>1406</v>
      </c>
      <c r="M53" s="338">
        <v>1041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jkX1YYFKnL/6n3KDAetIY6wnia7MPGMxaGHH3904b5Dl65h7DrDE/byGEwLXbb2PXmcGEaGKRHpMIzmLURjY1A==" saltValue="2v/qJBGo0rtwCN77llgfK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21" t="s">
        <v>46</v>
      </c>
      <c r="D55" s="1221"/>
      <c r="E55" s="1222"/>
      <c r="F55" s="339">
        <v>1875</v>
      </c>
      <c r="G55" s="339">
        <v>1879</v>
      </c>
      <c r="H55" s="340">
        <v>2260</v>
      </c>
    </row>
    <row r="56" spans="2:8" ht="52.5" customHeight="1" x14ac:dyDescent="0.15">
      <c r="B56" s="120"/>
      <c r="C56" s="1223" t="s">
        <v>47</v>
      </c>
      <c r="D56" s="1223"/>
      <c r="E56" s="1224"/>
      <c r="F56" s="341">
        <v>1625</v>
      </c>
      <c r="G56" s="341">
        <v>1659</v>
      </c>
      <c r="H56" s="342">
        <v>1704</v>
      </c>
    </row>
    <row r="57" spans="2:8" ht="53.25" customHeight="1" x14ac:dyDescent="0.15">
      <c r="B57" s="120"/>
      <c r="C57" s="1225" t="s">
        <v>48</v>
      </c>
      <c r="D57" s="1225"/>
      <c r="E57" s="1226"/>
      <c r="F57" s="343">
        <v>2329</v>
      </c>
      <c r="G57" s="343">
        <v>2419</v>
      </c>
      <c r="H57" s="344">
        <v>2541</v>
      </c>
    </row>
    <row r="58" spans="2:8" ht="45.75" customHeight="1" x14ac:dyDescent="0.15">
      <c r="B58" s="121"/>
      <c r="C58" s="1213" t="s">
        <v>562</v>
      </c>
      <c r="D58" s="1214"/>
      <c r="E58" s="1215"/>
      <c r="F58" s="345">
        <v>1279</v>
      </c>
      <c r="G58" s="345">
        <v>1283</v>
      </c>
      <c r="H58" s="346">
        <v>1288</v>
      </c>
    </row>
    <row r="59" spans="2:8" ht="45.75" customHeight="1" x14ac:dyDescent="0.15">
      <c r="B59" s="121"/>
      <c r="C59" s="1213" t="s">
        <v>563</v>
      </c>
      <c r="D59" s="1214"/>
      <c r="E59" s="1215"/>
      <c r="F59" s="345">
        <v>366</v>
      </c>
      <c r="G59" s="345">
        <v>470</v>
      </c>
      <c r="H59" s="346">
        <v>553</v>
      </c>
    </row>
    <row r="60" spans="2:8" ht="45.75" customHeight="1" x14ac:dyDescent="0.15">
      <c r="B60" s="121"/>
      <c r="C60" s="1213" t="s">
        <v>564</v>
      </c>
      <c r="D60" s="1214"/>
      <c r="E60" s="1215"/>
      <c r="F60" s="345">
        <v>235</v>
      </c>
      <c r="G60" s="345">
        <v>274</v>
      </c>
      <c r="H60" s="346">
        <v>313</v>
      </c>
    </row>
    <row r="61" spans="2:8" ht="45.75" customHeight="1" x14ac:dyDescent="0.15">
      <c r="B61" s="121"/>
      <c r="C61" s="1213" t="s">
        <v>565</v>
      </c>
      <c r="D61" s="1214"/>
      <c r="E61" s="1215"/>
      <c r="F61" s="345">
        <v>103</v>
      </c>
      <c r="G61" s="345">
        <v>104</v>
      </c>
      <c r="H61" s="346">
        <v>104</v>
      </c>
    </row>
    <row r="62" spans="2:8" ht="45.75" customHeight="1" thickBot="1" x14ac:dyDescent="0.2">
      <c r="B62" s="122"/>
      <c r="C62" s="1216" t="s">
        <v>566</v>
      </c>
      <c r="D62" s="1217"/>
      <c r="E62" s="1218"/>
      <c r="F62" s="347">
        <v>90</v>
      </c>
      <c r="G62" s="347">
        <v>87</v>
      </c>
      <c r="H62" s="348">
        <v>85</v>
      </c>
    </row>
    <row r="63" spans="2:8" ht="52.5" customHeight="1" thickBot="1" x14ac:dyDescent="0.2">
      <c r="B63" s="123"/>
      <c r="C63" s="1219" t="s">
        <v>49</v>
      </c>
      <c r="D63" s="1219"/>
      <c r="E63" s="1220"/>
      <c r="F63" s="349">
        <v>5829</v>
      </c>
      <c r="G63" s="349">
        <v>5957</v>
      </c>
      <c r="H63" s="350">
        <v>6505</v>
      </c>
    </row>
    <row r="64" spans="2:8" x14ac:dyDescent="0.15"/>
  </sheetData>
  <sheetProtection algorithmName="SHA-512" hashValue="ckdoY+YTWjXVowis3+KE9i+BzBEhs3kBaiGCV51oBdpHa7v/Gvh8G33sCc/fjHNmGdjfQng30/hF+46RYs0yjg==" saltValue="GvKbKXWSv1SMozBkIAId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7" t="s">
        <v>569</v>
      </c>
      <c r="AO43" s="1228"/>
      <c r="AP43" s="1228"/>
      <c r="AQ43" s="1228"/>
      <c r="AR43" s="1228"/>
      <c r="AS43" s="1228"/>
      <c r="AT43" s="1228"/>
      <c r="AU43" s="1228"/>
      <c r="AV43" s="1228"/>
      <c r="AW43" s="1228"/>
      <c r="AX43" s="1228"/>
      <c r="AY43" s="1228"/>
      <c r="AZ43" s="1228"/>
      <c r="BA43" s="1228"/>
      <c r="BB43" s="1228"/>
      <c r="BC43" s="1228"/>
      <c r="BD43" s="1228"/>
      <c r="BE43" s="1228"/>
      <c r="BF43" s="1228"/>
      <c r="BG43" s="1228"/>
      <c r="BH43" s="1228"/>
      <c r="BI43" s="1228"/>
      <c r="BJ43" s="1228"/>
      <c r="BK43" s="1228"/>
      <c r="BL43" s="1228"/>
      <c r="BM43" s="1228"/>
      <c r="BN43" s="1228"/>
      <c r="BO43" s="1228"/>
      <c r="BP43" s="1228"/>
      <c r="BQ43" s="1228"/>
      <c r="BR43" s="1228"/>
      <c r="BS43" s="1228"/>
      <c r="BT43" s="1228"/>
      <c r="BU43" s="1228"/>
      <c r="BV43" s="1228"/>
      <c r="BW43" s="1228"/>
      <c r="BX43" s="1228"/>
      <c r="BY43" s="1228"/>
      <c r="BZ43" s="1228"/>
      <c r="CA43" s="1228"/>
      <c r="CB43" s="1228"/>
      <c r="CC43" s="1228"/>
      <c r="CD43" s="1228"/>
      <c r="CE43" s="1228"/>
      <c r="CF43" s="1228"/>
      <c r="CG43" s="1228"/>
      <c r="CH43" s="1228"/>
      <c r="CI43" s="1228"/>
      <c r="CJ43" s="1228"/>
      <c r="CK43" s="1228"/>
      <c r="CL43" s="1228"/>
      <c r="CM43" s="1228"/>
      <c r="CN43" s="1228"/>
      <c r="CO43" s="1228"/>
      <c r="CP43" s="1228"/>
      <c r="CQ43" s="1228"/>
      <c r="CR43" s="1228"/>
      <c r="CS43" s="1228"/>
      <c r="CT43" s="1228"/>
      <c r="CU43" s="1228"/>
      <c r="CV43" s="1228"/>
      <c r="CW43" s="1228"/>
      <c r="CX43" s="1228"/>
      <c r="CY43" s="1228"/>
      <c r="CZ43" s="1228"/>
      <c r="DA43" s="1228"/>
      <c r="DB43" s="1228"/>
      <c r="DC43" s="1229"/>
    </row>
    <row r="44" spans="2:109" x14ac:dyDescent="0.15">
      <c r="B44" s="247"/>
      <c r="AN44" s="1230"/>
      <c r="AO44" s="1231"/>
      <c r="AP44" s="1231"/>
      <c r="AQ44" s="1231"/>
      <c r="AR44" s="1231"/>
      <c r="AS44" s="1231"/>
      <c r="AT44" s="1231"/>
      <c r="AU44" s="1231"/>
      <c r="AV44" s="1231"/>
      <c r="AW44" s="1231"/>
      <c r="AX44" s="1231"/>
      <c r="AY44" s="1231"/>
      <c r="AZ44" s="1231"/>
      <c r="BA44" s="1231"/>
      <c r="BB44" s="1231"/>
      <c r="BC44" s="1231"/>
      <c r="BD44" s="1231"/>
      <c r="BE44" s="1231"/>
      <c r="BF44" s="1231"/>
      <c r="BG44" s="1231"/>
      <c r="BH44" s="1231"/>
      <c r="BI44" s="1231"/>
      <c r="BJ44" s="1231"/>
      <c r="BK44" s="1231"/>
      <c r="BL44" s="1231"/>
      <c r="BM44" s="1231"/>
      <c r="BN44" s="1231"/>
      <c r="BO44" s="1231"/>
      <c r="BP44" s="1231"/>
      <c r="BQ44" s="1231"/>
      <c r="BR44" s="1231"/>
      <c r="BS44" s="1231"/>
      <c r="BT44" s="1231"/>
      <c r="BU44" s="1231"/>
      <c r="BV44" s="1231"/>
      <c r="BW44" s="1231"/>
      <c r="BX44" s="1231"/>
      <c r="BY44" s="1231"/>
      <c r="BZ44" s="1231"/>
      <c r="CA44" s="1231"/>
      <c r="CB44" s="1231"/>
      <c r="CC44" s="1231"/>
      <c r="CD44" s="1231"/>
      <c r="CE44" s="1231"/>
      <c r="CF44" s="1231"/>
      <c r="CG44" s="1231"/>
      <c r="CH44" s="1231"/>
      <c r="CI44" s="1231"/>
      <c r="CJ44" s="1231"/>
      <c r="CK44" s="1231"/>
      <c r="CL44" s="1231"/>
      <c r="CM44" s="1231"/>
      <c r="CN44" s="1231"/>
      <c r="CO44" s="1231"/>
      <c r="CP44" s="1231"/>
      <c r="CQ44" s="1231"/>
      <c r="CR44" s="1231"/>
      <c r="CS44" s="1231"/>
      <c r="CT44" s="1231"/>
      <c r="CU44" s="1231"/>
      <c r="CV44" s="1231"/>
      <c r="CW44" s="1231"/>
      <c r="CX44" s="1231"/>
      <c r="CY44" s="1231"/>
      <c r="CZ44" s="1231"/>
      <c r="DA44" s="1231"/>
      <c r="DB44" s="1231"/>
      <c r="DC44" s="1232"/>
    </row>
    <row r="45" spans="2:109" x14ac:dyDescent="0.15">
      <c r="B45" s="247"/>
      <c r="AN45" s="1230"/>
      <c r="AO45" s="1231"/>
      <c r="AP45" s="1231"/>
      <c r="AQ45" s="1231"/>
      <c r="AR45" s="1231"/>
      <c r="AS45" s="1231"/>
      <c r="AT45" s="1231"/>
      <c r="AU45" s="1231"/>
      <c r="AV45" s="1231"/>
      <c r="AW45" s="1231"/>
      <c r="AX45" s="1231"/>
      <c r="AY45" s="1231"/>
      <c r="AZ45" s="1231"/>
      <c r="BA45" s="1231"/>
      <c r="BB45" s="1231"/>
      <c r="BC45" s="1231"/>
      <c r="BD45" s="1231"/>
      <c r="BE45" s="1231"/>
      <c r="BF45" s="1231"/>
      <c r="BG45" s="1231"/>
      <c r="BH45" s="1231"/>
      <c r="BI45" s="1231"/>
      <c r="BJ45" s="1231"/>
      <c r="BK45" s="1231"/>
      <c r="BL45" s="1231"/>
      <c r="BM45" s="1231"/>
      <c r="BN45" s="1231"/>
      <c r="BO45" s="1231"/>
      <c r="BP45" s="1231"/>
      <c r="BQ45" s="1231"/>
      <c r="BR45" s="1231"/>
      <c r="BS45" s="1231"/>
      <c r="BT45" s="1231"/>
      <c r="BU45" s="1231"/>
      <c r="BV45" s="1231"/>
      <c r="BW45" s="1231"/>
      <c r="BX45" s="1231"/>
      <c r="BY45" s="1231"/>
      <c r="BZ45" s="1231"/>
      <c r="CA45" s="1231"/>
      <c r="CB45" s="1231"/>
      <c r="CC45" s="1231"/>
      <c r="CD45" s="1231"/>
      <c r="CE45" s="1231"/>
      <c r="CF45" s="1231"/>
      <c r="CG45" s="1231"/>
      <c r="CH45" s="1231"/>
      <c r="CI45" s="1231"/>
      <c r="CJ45" s="1231"/>
      <c r="CK45" s="1231"/>
      <c r="CL45" s="1231"/>
      <c r="CM45" s="1231"/>
      <c r="CN45" s="1231"/>
      <c r="CO45" s="1231"/>
      <c r="CP45" s="1231"/>
      <c r="CQ45" s="1231"/>
      <c r="CR45" s="1231"/>
      <c r="CS45" s="1231"/>
      <c r="CT45" s="1231"/>
      <c r="CU45" s="1231"/>
      <c r="CV45" s="1231"/>
      <c r="CW45" s="1231"/>
      <c r="CX45" s="1231"/>
      <c r="CY45" s="1231"/>
      <c r="CZ45" s="1231"/>
      <c r="DA45" s="1231"/>
      <c r="DB45" s="1231"/>
      <c r="DC45" s="1232"/>
    </row>
    <row r="46" spans="2:109" x14ac:dyDescent="0.15">
      <c r="B46" s="247"/>
      <c r="AN46" s="1230"/>
      <c r="AO46" s="1231"/>
      <c r="AP46" s="1231"/>
      <c r="AQ46" s="1231"/>
      <c r="AR46" s="1231"/>
      <c r="AS46" s="1231"/>
      <c r="AT46" s="1231"/>
      <c r="AU46" s="1231"/>
      <c r="AV46" s="1231"/>
      <c r="AW46" s="1231"/>
      <c r="AX46" s="1231"/>
      <c r="AY46" s="1231"/>
      <c r="AZ46" s="1231"/>
      <c r="BA46" s="1231"/>
      <c r="BB46" s="1231"/>
      <c r="BC46" s="1231"/>
      <c r="BD46" s="1231"/>
      <c r="BE46" s="1231"/>
      <c r="BF46" s="1231"/>
      <c r="BG46" s="1231"/>
      <c r="BH46" s="1231"/>
      <c r="BI46" s="1231"/>
      <c r="BJ46" s="1231"/>
      <c r="BK46" s="1231"/>
      <c r="BL46" s="1231"/>
      <c r="BM46" s="1231"/>
      <c r="BN46" s="1231"/>
      <c r="BO46" s="1231"/>
      <c r="BP46" s="1231"/>
      <c r="BQ46" s="1231"/>
      <c r="BR46" s="1231"/>
      <c r="BS46" s="1231"/>
      <c r="BT46" s="1231"/>
      <c r="BU46" s="1231"/>
      <c r="BV46" s="1231"/>
      <c r="BW46" s="1231"/>
      <c r="BX46" s="1231"/>
      <c r="BY46" s="1231"/>
      <c r="BZ46" s="1231"/>
      <c r="CA46" s="1231"/>
      <c r="CB46" s="1231"/>
      <c r="CC46" s="1231"/>
      <c r="CD46" s="1231"/>
      <c r="CE46" s="1231"/>
      <c r="CF46" s="1231"/>
      <c r="CG46" s="1231"/>
      <c r="CH46" s="1231"/>
      <c r="CI46" s="1231"/>
      <c r="CJ46" s="1231"/>
      <c r="CK46" s="1231"/>
      <c r="CL46" s="1231"/>
      <c r="CM46" s="1231"/>
      <c r="CN46" s="1231"/>
      <c r="CO46" s="1231"/>
      <c r="CP46" s="1231"/>
      <c r="CQ46" s="1231"/>
      <c r="CR46" s="1231"/>
      <c r="CS46" s="1231"/>
      <c r="CT46" s="1231"/>
      <c r="CU46" s="1231"/>
      <c r="CV46" s="1231"/>
      <c r="CW46" s="1231"/>
      <c r="CX46" s="1231"/>
      <c r="CY46" s="1231"/>
      <c r="CZ46" s="1231"/>
      <c r="DA46" s="1231"/>
      <c r="DB46" s="1231"/>
      <c r="DC46" s="1232"/>
    </row>
    <row r="47" spans="2:109" x14ac:dyDescent="0.15">
      <c r="B47" s="247"/>
      <c r="AN47" s="1233"/>
      <c r="AO47" s="1234"/>
      <c r="AP47" s="1234"/>
      <c r="AQ47" s="1234"/>
      <c r="AR47" s="1234"/>
      <c r="AS47" s="1234"/>
      <c r="AT47" s="1234"/>
      <c r="AU47" s="1234"/>
      <c r="AV47" s="1234"/>
      <c r="AW47" s="1234"/>
      <c r="AX47" s="1234"/>
      <c r="AY47" s="1234"/>
      <c r="AZ47" s="1234"/>
      <c r="BA47" s="1234"/>
      <c r="BB47" s="1234"/>
      <c r="BC47" s="1234"/>
      <c r="BD47" s="1234"/>
      <c r="BE47" s="1234"/>
      <c r="BF47" s="1234"/>
      <c r="BG47" s="1234"/>
      <c r="BH47" s="1234"/>
      <c r="BI47" s="1234"/>
      <c r="BJ47" s="1234"/>
      <c r="BK47" s="1234"/>
      <c r="BL47" s="1234"/>
      <c r="BM47" s="1234"/>
      <c r="BN47" s="1234"/>
      <c r="BO47" s="1234"/>
      <c r="BP47" s="1234"/>
      <c r="BQ47" s="1234"/>
      <c r="BR47" s="1234"/>
      <c r="BS47" s="1234"/>
      <c r="BT47" s="1234"/>
      <c r="BU47" s="1234"/>
      <c r="BV47" s="1234"/>
      <c r="BW47" s="1234"/>
      <c r="BX47" s="1234"/>
      <c r="BY47" s="1234"/>
      <c r="BZ47" s="1234"/>
      <c r="CA47" s="1234"/>
      <c r="CB47" s="1234"/>
      <c r="CC47" s="1234"/>
      <c r="CD47" s="1234"/>
      <c r="CE47" s="1234"/>
      <c r="CF47" s="1234"/>
      <c r="CG47" s="1234"/>
      <c r="CH47" s="1234"/>
      <c r="CI47" s="1234"/>
      <c r="CJ47" s="1234"/>
      <c r="CK47" s="1234"/>
      <c r="CL47" s="1234"/>
      <c r="CM47" s="1234"/>
      <c r="CN47" s="1234"/>
      <c r="CO47" s="1234"/>
      <c r="CP47" s="1234"/>
      <c r="CQ47" s="1234"/>
      <c r="CR47" s="1234"/>
      <c r="CS47" s="1234"/>
      <c r="CT47" s="1234"/>
      <c r="CU47" s="1234"/>
      <c r="CV47" s="1234"/>
      <c r="CW47" s="1234"/>
      <c r="CX47" s="1234"/>
      <c r="CY47" s="1234"/>
      <c r="CZ47" s="1234"/>
      <c r="DA47" s="1234"/>
      <c r="DB47" s="1234"/>
      <c r="DC47" s="1235"/>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570</v>
      </c>
    </row>
    <row r="50" spans="1:109" x14ac:dyDescent="0.15">
      <c r="B50" s="247"/>
      <c r="G50" s="1236"/>
      <c r="H50" s="1236"/>
      <c r="I50" s="1236"/>
      <c r="J50" s="1236"/>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40" t="s">
        <v>527</v>
      </c>
      <c r="BQ50" s="1240"/>
      <c r="BR50" s="1240"/>
      <c r="BS50" s="1240"/>
      <c r="BT50" s="1240"/>
      <c r="BU50" s="1240"/>
      <c r="BV50" s="1240"/>
      <c r="BW50" s="1240"/>
      <c r="BX50" s="1240" t="s">
        <v>528</v>
      </c>
      <c r="BY50" s="1240"/>
      <c r="BZ50" s="1240"/>
      <c r="CA50" s="1240"/>
      <c r="CB50" s="1240"/>
      <c r="CC50" s="1240"/>
      <c r="CD50" s="1240"/>
      <c r="CE50" s="1240"/>
      <c r="CF50" s="1240" t="s">
        <v>529</v>
      </c>
      <c r="CG50" s="1240"/>
      <c r="CH50" s="1240"/>
      <c r="CI50" s="1240"/>
      <c r="CJ50" s="1240"/>
      <c r="CK50" s="1240"/>
      <c r="CL50" s="1240"/>
      <c r="CM50" s="1240"/>
      <c r="CN50" s="1240" t="s">
        <v>530</v>
      </c>
      <c r="CO50" s="1240"/>
      <c r="CP50" s="1240"/>
      <c r="CQ50" s="1240"/>
      <c r="CR50" s="1240"/>
      <c r="CS50" s="1240"/>
      <c r="CT50" s="1240"/>
      <c r="CU50" s="1240"/>
      <c r="CV50" s="1240" t="s">
        <v>531</v>
      </c>
      <c r="CW50" s="1240"/>
      <c r="CX50" s="1240"/>
      <c r="CY50" s="1240"/>
      <c r="CZ50" s="1240"/>
      <c r="DA50" s="1240"/>
      <c r="DB50" s="1240"/>
      <c r="DC50" s="1240"/>
    </row>
    <row r="51" spans="1:109" ht="13.5" customHeight="1" x14ac:dyDescent="0.15">
      <c r="B51" s="247"/>
      <c r="G51" s="1246"/>
      <c r="H51" s="1246"/>
      <c r="I51" s="1244"/>
      <c r="J51" s="1244"/>
      <c r="K51" s="1242"/>
      <c r="L51" s="1242"/>
      <c r="M51" s="1242"/>
      <c r="N51" s="1242"/>
      <c r="AM51" s="359"/>
      <c r="AN51" s="1243" t="s">
        <v>571</v>
      </c>
      <c r="AO51" s="1243"/>
      <c r="AP51" s="1243"/>
      <c r="AQ51" s="1243"/>
      <c r="AR51" s="1243"/>
      <c r="AS51" s="1243"/>
      <c r="AT51" s="1243"/>
      <c r="AU51" s="1243"/>
      <c r="AV51" s="1243"/>
      <c r="AW51" s="1243"/>
      <c r="AX51" s="1243"/>
      <c r="AY51" s="1243"/>
      <c r="AZ51" s="1243"/>
      <c r="BA51" s="1243"/>
      <c r="BB51" s="1243" t="s">
        <v>572</v>
      </c>
      <c r="BC51" s="1243"/>
      <c r="BD51" s="1243"/>
      <c r="BE51" s="1243"/>
      <c r="BF51" s="1243"/>
      <c r="BG51" s="1243"/>
      <c r="BH51" s="1243"/>
      <c r="BI51" s="1243"/>
      <c r="BJ51" s="1243"/>
      <c r="BK51" s="1243"/>
      <c r="BL51" s="1243"/>
      <c r="BM51" s="1243"/>
      <c r="BN51" s="1243"/>
      <c r="BO51" s="1243"/>
      <c r="BP51" s="1241">
        <v>53.6</v>
      </c>
      <c r="BQ51" s="1241"/>
      <c r="BR51" s="1241"/>
      <c r="BS51" s="1241"/>
      <c r="BT51" s="1241"/>
      <c r="BU51" s="1241"/>
      <c r="BV51" s="1241"/>
      <c r="BW51" s="1241"/>
      <c r="BX51" s="1241">
        <v>32.9</v>
      </c>
      <c r="BY51" s="1241"/>
      <c r="BZ51" s="1241"/>
      <c r="CA51" s="1241"/>
      <c r="CB51" s="1241"/>
      <c r="CC51" s="1241"/>
      <c r="CD51" s="1241"/>
      <c r="CE51" s="1241"/>
      <c r="CF51" s="1241">
        <v>26.6</v>
      </c>
      <c r="CG51" s="1241"/>
      <c r="CH51" s="1241"/>
      <c r="CI51" s="1241"/>
      <c r="CJ51" s="1241"/>
      <c r="CK51" s="1241"/>
      <c r="CL51" s="1241"/>
      <c r="CM51" s="1241"/>
      <c r="CN51" s="1241">
        <v>23.5</v>
      </c>
      <c r="CO51" s="1241"/>
      <c r="CP51" s="1241"/>
      <c r="CQ51" s="1241"/>
      <c r="CR51" s="1241"/>
      <c r="CS51" s="1241"/>
      <c r="CT51" s="1241"/>
      <c r="CU51" s="1241"/>
      <c r="CV51" s="1241">
        <v>17</v>
      </c>
      <c r="CW51" s="1241"/>
      <c r="CX51" s="1241"/>
      <c r="CY51" s="1241"/>
      <c r="CZ51" s="1241"/>
      <c r="DA51" s="1241"/>
      <c r="DB51" s="1241"/>
      <c r="DC51" s="1241"/>
    </row>
    <row r="52" spans="1:109" x14ac:dyDescent="0.15">
      <c r="B52" s="247"/>
      <c r="G52" s="1246"/>
      <c r="H52" s="1246"/>
      <c r="I52" s="1244"/>
      <c r="J52" s="1244"/>
      <c r="K52" s="1242"/>
      <c r="L52" s="1242"/>
      <c r="M52" s="1242"/>
      <c r="N52" s="1242"/>
      <c r="AM52" s="359"/>
      <c r="AN52" s="1243"/>
      <c r="AO52" s="1243"/>
      <c r="AP52" s="1243"/>
      <c r="AQ52" s="1243"/>
      <c r="AR52" s="1243"/>
      <c r="AS52" s="1243"/>
      <c r="AT52" s="1243"/>
      <c r="AU52" s="1243"/>
      <c r="AV52" s="1243"/>
      <c r="AW52" s="1243"/>
      <c r="AX52" s="1243"/>
      <c r="AY52" s="1243"/>
      <c r="AZ52" s="1243"/>
      <c r="BA52" s="1243"/>
      <c r="BB52" s="1243"/>
      <c r="BC52" s="1243"/>
      <c r="BD52" s="1243"/>
      <c r="BE52" s="1243"/>
      <c r="BF52" s="1243"/>
      <c r="BG52" s="1243"/>
      <c r="BH52" s="1243"/>
      <c r="BI52" s="1243"/>
      <c r="BJ52" s="1243"/>
      <c r="BK52" s="1243"/>
      <c r="BL52" s="1243"/>
      <c r="BM52" s="1243"/>
      <c r="BN52" s="1243"/>
      <c r="BO52" s="1243"/>
      <c r="BP52" s="1241"/>
      <c r="BQ52" s="1241"/>
      <c r="BR52" s="1241"/>
      <c r="BS52" s="1241"/>
      <c r="BT52" s="1241"/>
      <c r="BU52" s="1241"/>
      <c r="BV52" s="1241"/>
      <c r="BW52" s="1241"/>
      <c r="BX52" s="1241"/>
      <c r="BY52" s="1241"/>
      <c r="BZ52" s="1241"/>
      <c r="CA52" s="1241"/>
      <c r="CB52" s="1241"/>
      <c r="CC52" s="1241"/>
      <c r="CD52" s="1241"/>
      <c r="CE52" s="1241"/>
      <c r="CF52" s="1241"/>
      <c r="CG52" s="1241"/>
      <c r="CH52" s="1241"/>
      <c r="CI52" s="1241"/>
      <c r="CJ52" s="1241"/>
      <c r="CK52" s="1241"/>
      <c r="CL52" s="1241"/>
      <c r="CM52" s="1241"/>
      <c r="CN52" s="1241"/>
      <c r="CO52" s="1241"/>
      <c r="CP52" s="1241"/>
      <c r="CQ52" s="1241"/>
      <c r="CR52" s="1241"/>
      <c r="CS52" s="1241"/>
      <c r="CT52" s="1241"/>
      <c r="CU52" s="1241"/>
      <c r="CV52" s="1241"/>
      <c r="CW52" s="1241"/>
      <c r="CX52" s="1241"/>
      <c r="CY52" s="1241"/>
      <c r="CZ52" s="1241"/>
      <c r="DA52" s="1241"/>
      <c r="DB52" s="1241"/>
      <c r="DC52" s="1241"/>
    </row>
    <row r="53" spans="1:109" x14ac:dyDescent="0.15">
      <c r="A53" s="358"/>
      <c r="B53" s="247"/>
      <c r="G53" s="1246"/>
      <c r="H53" s="1246"/>
      <c r="I53" s="1236"/>
      <c r="J53" s="1236"/>
      <c r="K53" s="1242"/>
      <c r="L53" s="1242"/>
      <c r="M53" s="1242"/>
      <c r="N53" s="1242"/>
      <c r="AM53" s="359"/>
      <c r="AN53" s="1243"/>
      <c r="AO53" s="1243"/>
      <c r="AP53" s="1243"/>
      <c r="AQ53" s="1243"/>
      <c r="AR53" s="1243"/>
      <c r="AS53" s="1243"/>
      <c r="AT53" s="1243"/>
      <c r="AU53" s="1243"/>
      <c r="AV53" s="1243"/>
      <c r="AW53" s="1243"/>
      <c r="AX53" s="1243"/>
      <c r="AY53" s="1243"/>
      <c r="AZ53" s="1243"/>
      <c r="BA53" s="1243"/>
      <c r="BB53" s="1243" t="s">
        <v>573</v>
      </c>
      <c r="BC53" s="1243"/>
      <c r="BD53" s="1243"/>
      <c r="BE53" s="1243"/>
      <c r="BF53" s="1243"/>
      <c r="BG53" s="1243"/>
      <c r="BH53" s="1243"/>
      <c r="BI53" s="1243"/>
      <c r="BJ53" s="1243"/>
      <c r="BK53" s="1243"/>
      <c r="BL53" s="1243"/>
      <c r="BM53" s="1243"/>
      <c r="BN53" s="1243"/>
      <c r="BO53" s="1243"/>
      <c r="BP53" s="1241">
        <v>64.400000000000006</v>
      </c>
      <c r="BQ53" s="1241"/>
      <c r="BR53" s="1241"/>
      <c r="BS53" s="1241"/>
      <c r="BT53" s="1241"/>
      <c r="BU53" s="1241"/>
      <c r="BV53" s="1241"/>
      <c r="BW53" s="1241"/>
      <c r="BX53" s="1241">
        <v>66.099999999999994</v>
      </c>
      <c r="BY53" s="1241"/>
      <c r="BZ53" s="1241"/>
      <c r="CA53" s="1241"/>
      <c r="CB53" s="1241"/>
      <c r="CC53" s="1241"/>
      <c r="CD53" s="1241"/>
      <c r="CE53" s="1241"/>
      <c r="CF53" s="1241">
        <v>66.8</v>
      </c>
      <c r="CG53" s="1241"/>
      <c r="CH53" s="1241"/>
      <c r="CI53" s="1241"/>
      <c r="CJ53" s="1241"/>
      <c r="CK53" s="1241"/>
      <c r="CL53" s="1241"/>
      <c r="CM53" s="1241"/>
      <c r="CN53" s="1241">
        <v>67.400000000000006</v>
      </c>
      <c r="CO53" s="1241"/>
      <c r="CP53" s="1241"/>
      <c r="CQ53" s="1241"/>
      <c r="CR53" s="1241"/>
      <c r="CS53" s="1241"/>
      <c r="CT53" s="1241"/>
      <c r="CU53" s="1241"/>
      <c r="CV53" s="1241">
        <v>69.099999999999994</v>
      </c>
      <c r="CW53" s="1241"/>
      <c r="CX53" s="1241"/>
      <c r="CY53" s="1241"/>
      <c r="CZ53" s="1241"/>
      <c r="DA53" s="1241"/>
      <c r="DB53" s="1241"/>
      <c r="DC53" s="1241"/>
    </row>
    <row r="54" spans="1:109" x14ac:dyDescent="0.15">
      <c r="A54" s="358"/>
      <c r="B54" s="247"/>
      <c r="G54" s="1246"/>
      <c r="H54" s="1246"/>
      <c r="I54" s="1236"/>
      <c r="J54" s="1236"/>
      <c r="K54" s="1242"/>
      <c r="L54" s="1242"/>
      <c r="M54" s="1242"/>
      <c r="N54" s="1242"/>
      <c r="AM54" s="359"/>
      <c r="AN54" s="1243"/>
      <c r="AO54" s="1243"/>
      <c r="AP54" s="1243"/>
      <c r="AQ54" s="1243"/>
      <c r="AR54" s="1243"/>
      <c r="AS54" s="1243"/>
      <c r="AT54" s="1243"/>
      <c r="AU54" s="1243"/>
      <c r="AV54" s="1243"/>
      <c r="AW54" s="1243"/>
      <c r="AX54" s="1243"/>
      <c r="AY54" s="1243"/>
      <c r="AZ54" s="1243"/>
      <c r="BA54" s="1243"/>
      <c r="BB54" s="1243"/>
      <c r="BC54" s="1243"/>
      <c r="BD54" s="1243"/>
      <c r="BE54" s="1243"/>
      <c r="BF54" s="1243"/>
      <c r="BG54" s="1243"/>
      <c r="BH54" s="1243"/>
      <c r="BI54" s="1243"/>
      <c r="BJ54" s="1243"/>
      <c r="BK54" s="1243"/>
      <c r="BL54" s="1243"/>
      <c r="BM54" s="1243"/>
      <c r="BN54" s="1243"/>
      <c r="BO54" s="1243"/>
      <c r="BP54" s="1241"/>
      <c r="BQ54" s="1241"/>
      <c r="BR54" s="1241"/>
      <c r="BS54" s="1241"/>
      <c r="BT54" s="1241"/>
      <c r="BU54" s="1241"/>
      <c r="BV54" s="1241"/>
      <c r="BW54" s="1241"/>
      <c r="BX54" s="1241"/>
      <c r="BY54" s="1241"/>
      <c r="BZ54" s="1241"/>
      <c r="CA54" s="1241"/>
      <c r="CB54" s="1241"/>
      <c r="CC54" s="1241"/>
      <c r="CD54" s="1241"/>
      <c r="CE54" s="1241"/>
      <c r="CF54" s="1241"/>
      <c r="CG54" s="1241"/>
      <c r="CH54" s="1241"/>
      <c r="CI54" s="1241"/>
      <c r="CJ54" s="1241"/>
      <c r="CK54" s="1241"/>
      <c r="CL54" s="1241"/>
      <c r="CM54" s="1241"/>
      <c r="CN54" s="1241"/>
      <c r="CO54" s="1241"/>
      <c r="CP54" s="1241"/>
      <c r="CQ54" s="1241"/>
      <c r="CR54" s="1241"/>
      <c r="CS54" s="1241"/>
      <c r="CT54" s="1241"/>
      <c r="CU54" s="1241"/>
      <c r="CV54" s="1241"/>
      <c r="CW54" s="1241"/>
      <c r="CX54" s="1241"/>
      <c r="CY54" s="1241"/>
      <c r="CZ54" s="1241"/>
      <c r="DA54" s="1241"/>
      <c r="DB54" s="1241"/>
      <c r="DC54" s="1241"/>
    </row>
    <row r="55" spans="1:109" x14ac:dyDescent="0.15">
      <c r="A55" s="358"/>
      <c r="B55" s="247"/>
      <c r="G55" s="1236"/>
      <c r="H55" s="1236"/>
      <c r="I55" s="1236"/>
      <c r="J55" s="1236"/>
      <c r="K55" s="1242"/>
      <c r="L55" s="1242"/>
      <c r="M55" s="1242"/>
      <c r="N55" s="1242"/>
      <c r="AN55" s="1240" t="s">
        <v>574</v>
      </c>
      <c r="AO55" s="1240"/>
      <c r="AP55" s="1240"/>
      <c r="AQ55" s="1240"/>
      <c r="AR55" s="1240"/>
      <c r="AS55" s="1240"/>
      <c r="AT55" s="1240"/>
      <c r="AU55" s="1240"/>
      <c r="AV55" s="1240"/>
      <c r="AW55" s="1240"/>
      <c r="AX55" s="1240"/>
      <c r="AY55" s="1240"/>
      <c r="AZ55" s="1240"/>
      <c r="BA55" s="1240"/>
      <c r="BB55" s="1243" t="s">
        <v>572</v>
      </c>
      <c r="BC55" s="1243"/>
      <c r="BD55" s="1243"/>
      <c r="BE55" s="1243"/>
      <c r="BF55" s="1243"/>
      <c r="BG55" s="1243"/>
      <c r="BH55" s="1243"/>
      <c r="BI55" s="1243"/>
      <c r="BJ55" s="1243"/>
      <c r="BK55" s="1243"/>
      <c r="BL55" s="1243"/>
      <c r="BM55" s="1243"/>
      <c r="BN55" s="1243"/>
      <c r="BO55" s="1243"/>
      <c r="BP55" s="1241">
        <v>10.9</v>
      </c>
      <c r="BQ55" s="1241"/>
      <c r="BR55" s="1241"/>
      <c r="BS55" s="1241"/>
      <c r="BT55" s="1241"/>
      <c r="BU55" s="1241"/>
      <c r="BV55" s="1241"/>
      <c r="BW55" s="1241"/>
      <c r="BX55" s="1241">
        <v>6.5</v>
      </c>
      <c r="BY55" s="1241"/>
      <c r="BZ55" s="1241"/>
      <c r="CA55" s="1241"/>
      <c r="CB55" s="1241"/>
      <c r="CC55" s="1241"/>
      <c r="CD55" s="1241"/>
      <c r="CE55" s="1241"/>
      <c r="CF55" s="1241">
        <v>0</v>
      </c>
      <c r="CG55" s="1241"/>
      <c r="CH55" s="1241"/>
      <c r="CI55" s="1241"/>
      <c r="CJ55" s="1241"/>
      <c r="CK55" s="1241"/>
      <c r="CL55" s="1241"/>
      <c r="CM55" s="1241"/>
      <c r="CN55" s="1241">
        <v>0</v>
      </c>
      <c r="CO55" s="1241"/>
      <c r="CP55" s="1241"/>
      <c r="CQ55" s="1241"/>
      <c r="CR55" s="1241"/>
      <c r="CS55" s="1241"/>
      <c r="CT55" s="1241"/>
      <c r="CU55" s="1241"/>
      <c r="CV55" s="1241">
        <v>0</v>
      </c>
      <c r="CW55" s="1241"/>
      <c r="CX55" s="1241"/>
      <c r="CY55" s="1241"/>
      <c r="CZ55" s="1241"/>
      <c r="DA55" s="1241"/>
      <c r="DB55" s="1241"/>
      <c r="DC55" s="1241"/>
    </row>
    <row r="56" spans="1:109" x14ac:dyDescent="0.15">
      <c r="A56" s="358"/>
      <c r="B56" s="247"/>
      <c r="G56" s="1236"/>
      <c r="H56" s="1236"/>
      <c r="I56" s="1236"/>
      <c r="J56" s="1236"/>
      <c r="K56" s="1242"/>
      <c r="L56" s="1242"/>
      <c r="M56" s="1242"/>
      <c r="N56" s="1242"/>
      <c r="AN56" s="1240"/>
      <c r="AO56" s="1240"/>
      <c r="AP56" s="1240"/>
      <c r="AQ56" s="1240"/>
      <c r="AR56" s="1240"/>
      <c r="AS56" s="1240"/>
      <c r="AT56" s="1240"/>
      <c r="AU56" s="1240"/>
      <c r="AV56" s="1240"/>
      <c r="AW56" s="1240"/>
      <c r="AX56" s="1240"/>
      <c r="AY56" s="1240"/>
      <c r="AZ56" s="1240"/>
      <c r="BA56" s="1240"/>
      <c r="BB56" s="1243"/>
      <c r="BC56" s="1243"/>
      <c r="BD56" s="1243"/>
      <c r="BE56" s="1243"/>
      <c r="BF56" s="1243"/>
      <c r="BG56" s="1243"/>
      <c r="BH56" s="1243"/>
      <c r="BI56" s="1243"/>
      <c r="BJ56" s="1243"/>
      <c r="BK56" s="1243"/>
      <c r="BL56" s="1243"/>
      <c r="BM56" s="1243"/>
      <c r="BN56" s="1243"/>
      <c r="BO56" s="1243"/>
      <c r="BP56" s="1241"/>
      <c r="BQ56" s="1241"/>
      <c r="BR56" s="1241"/>
      <c r="BS56" s="1241"/>
      <c r="BT56" s="1241"/>
      <c r="BU56" s="1241"/>
      <c r="BV56" s="1241"/>
      <c r="BW56" s="1241"/>
      <c r="BX56" s="1241"/>
      <c r="BY56" s="1241"/>
      <c r="BZ56" s="1241"/>
      <c r="CA56" s="1241"/>
      <c r="CB56" s="1241"/>
      <c r="CC56" s="1241"/>
      <c r="CD56" s="1241"/>
      <c r="CE56" s="1241"/>
      <c r="CF56" s="1241"/>
      <c r="CG56" s="1241"/>
      <c r="CH56" s="1241"/>
      <c r="CI56" s="1241"/>
      <c r="CJ56" s="1241"/>
      <c r="CK56" s="1241"/>
      <c r="CL56" s="1241"/>
      <c r="CM56" s="1241"/>
      <c r="CN56" s="1241"/>
      <c r="CO56" s="1241"/>
      <c r="CP56" s="1241"/>
      <c r="CQ56" s="1241"/>
      <c r="CR56" s="1241"/>
      <c r="CS56" s="1241"/>
      <c r="CT56" s="1241"/>
      <c r="CU56" s="1241"/>
      <c r="CV56" s="1241"/>
      <c r="CW56" s="1241"/>
      <c r="CX56" s="1241"/>
      <c r="CY56" s="1241"/>
      <c r="CZ56" s="1241"/>
      <c r="DA56" s="1241"/>
      <c r="DB56" s="1241"/>
      <c r="DC56" s="1241"/>
    </row>
    <row r="57" spans="1:109" s="358" customFormat="1" x14ac:dyDescent="0.15">
      <c r="B57" s="362"/>
      <c r="G57" s="1236"/>
      <c r="H57" s="1236"/>
      <c r="I57" s="1245"/>
      <c r="J57" s="1245"/>
      <c r="K57" s="1242"/>
      <c r="L57" s="1242"/>
      <c r="M57" s="1242"/>
      <c r="N57" s="1242"/>
      <c r="AM57" s="243"/>
      <c r="AN57" s="1240"/>
      <c r="AO57" s="1240"/>
      <c r="AP57" s="1240"/>
      <c r="AQ57" s="1240"/>
      <c r="AR57" s="1240"/>
      <c r="AS57" s="1240"/>
      <c r="AT57" s="1240"/>
      <c r="AU57" s="1240"/>
      <c r="AV57" s="1240"/>
      <c r="AW57" s="1240"/>
      <c r="AX57" s="1240"/>
      <c r="AY57" s="1240"/>
      <c r="AZ57" s="1240"/>
      <c r="BA57" s="1240"/>
      <c r="BB57" s="1243" t="s">
        <v>573</v>
      </c>
      <c r="BC57" s="1243"/>
      <c r="BD57" s="1243"/>
      <c r="BE57" s="1243"/>
      <c r="BF57" s="1243"/>
      <c r="BG57" s="1243"/>
      <c r="BH57" s="1243"/>
      <c r="BI57" s="1243"/>
      <c r="BJ57" s="1243"/>
      <c r="BK57" s="1243"/>
      <c r="BL57" s="1243"/>
      <c r="BM57" s="1243"/>
      <c r="BN57" s="1243"/>
      <c r="BO57" s="1243"/>
      <c r="BP57" s="1241">
        <v>62.2</v>
      </c>
      <c r="BQ57" s="1241"/>
      <c r="BR57" s="1241"/>
      <c r="BS57" s="1241"/>
      <c r="BT57" s="1241"/>
      <c r="BU57" s="1241"/>
      <c r="BV57" s="1241"/>
      <c r="BW57" s="1241"/>
      <c r="BX57" s="1241">
        <v>63.6</v>
      </c>
      <c r="BY57" s="1241"/>
      <c r="BZ57" s="1241"/>
      <c r="CA57" s="1241"/>
      <c r="CB57" s="1241"/>
      <c r="CC57" s="1241"/>
      <c r="CD57" s="1241"/>
      <c r="CE57" s="1241"/>
      <c r="CF57" s="1241">
        <v>64.7</v>
      </c>
      <c r="CG57" s="1241"/>
      <c r="CH57" s="1241"/>
      <c r="CI57" s="1241"/>
      <c r="CJ57" s="1241"/>
      <c r="CK57" s="1241"/>
      <c r="CL57" s="1241"/>
      <c r="CM57" s="1241"/>
      <c r="CN57" s="1241">
        <v>66.099999999999994</v>
      </c>
      <c r="CO57" s="1241"/>
      <c r="CP57" s="1241"/>
      <c r="CQ57" s="1241"/>
      <c r="CR57" s="1241"/>
      <c r="CS57" s="1241"/>
      <c r="CT57" s="1241"/>
      <c r="CU57" s="1241"/>
      <c r="CV57" s="1241">
        <v>67.7</v>
      </c>
      <c r="CW57" s="1241"/>
      <c r="CX57" s="1241"/>
      <c r="CY57" s="1241"/>
      <c r="CZ57" s="1241"/>
      <c r="DA57" s="1241"/>
      <c r="DB57" s="1241"/>
      <c r="DC57" s="1241"/>
      <c r="DD57" s="363"/>
      <c r="DE57" s="362"/>
    </row>
    <row r="58" spans="1:109" s="358" customFormat="1" x14ac:dyDescent="0.15">
      <c r="A58" s="243"/>
      <c r="B58" s="362"/>
      <c r="G58" s="1236"/>
      <c r="H58" s="1236"/>
      <c r="I58" s="1245"/>
      <c r="J58" s="1245"/>
      <c r="K58" s="1242"/>
      <c r="L58" s="1242"/>
      <c r="M58" s="1242"/>
      <c r="N58" s="1242"/>
      <c r="AM58" s="243"/>
      <c r="AN58" s="1240"/>
      <c r="AO58" s="1240"/>
      <c r="AP58" s="1240"/>
      <c r="AQ58" s="1240"/>
      <c r="AR58" s="1240"/>
      <c r="AS58" s="1240"/>
      <c r="AT58" s="1240"/>
      <c r="AU58" s="1240"/>
      <c r="AV58" s="1240"/>
      <c r="AW58" s="1240"/>
      <c r="AX58" s="1240"/>
      <c r="AY58" s="1240"/>
      <c r="AZ58" s="1240"/>
      <c r="BA58" s="1240"/>
      <c r="BB58" s="1243"/>
      <c r="BC58" s="1243"/>
      <c r="BD58" s="1243"/>
      <c r="BE58" s="1243"/>
      <c r="BF58" s="1243"/>
      <c r="BG58" s="1243"/>
      <c r="BH58" s="1243"/>
      <c r="BI58" s="1243"/>
      <c r="BJ58" s="1243"/>
      <c r="BK58" s="1243"/>
      <c r="BL58" s="1243"/>
      <c r="BM58" s="1243"/>
      <c r="BN58" s="1243"/>
      <c r="BO58" s="1243"/>
      <c r="BP58" s="1241"/>
      <c r="BQ58" s="1241"/>
      <c r="BR58" s="1241"/>
      <c r="BS58" s="1241"/>
      <c r="BT58" s="1241"/>
      <c r="BU58" s="1241"/>
      <c r="BV58" s="1241"/>
      <c r="BW58" s="1241"/>
      <c r="BX58" s="1241"/>
      <c r="BY58" s="1241"/>
      <c r="BZ58" s="1241"/>
      <c r="CA58" s="1241"/>
      <c r="CB58" s="1241"/>
      <c r="CC58" s="1241"/>
      <c r="CD58" s="1241"/>
      <c r="CE58" s="1241"/>
      <c r="CF58" s="1241"/>
      <c r="CG58" s="1241"/>
      <c r="CH58" s="1241"/>
      <c r="CI58" s="1241"/>
      <c r="CJ58" s="1241"/>
      <c r="CK58" s="1241"/>
      <c r="CL58" s="1241"/>
      <c r="CM58" s="1241"/>
      <c r="CN58" s="1241"/>
      <c r="CO58" s="1241"/>
      <c r="CP58" s="1241"/>
      <c r="CQ58" s="1241"/>
      <c r="CR58" s="1241"/>
      <c r="CS58" s="1241"/>
      <c r="CT58" s="1241"/>
      <c r="CU58" s="1241"/>
      <c r="CV58" s="1241"/>
      <c r="CW58" s="1241"/>
      <c r="CX58" s="1241"/>
      <c r="CY58" s="1241"/>
      <c r="CZ58" s="1241"/>
      <c r="DA58" s="1241"/>
      <c r="DB58" s="1241"/>
      <c r="DC58" s="1241"/>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575</v>
      </c>
    </row>
    <row r="64" spans="1:109" x14ac:dyDescent="0.15">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7" t="s">
        <v>577</v>
      </c>
      <c r="AO65" s="1228"/>
      <c r="AP65" s="1228"/>
      <c r="AQ65" s="1228"/>
      <c r="AR65" s="1228"/>
      <c r="AS65" s="1228"/>
      <c r="AT65" s="1228"/>
      <c r="AU65" s="1228"/>
      <c r="AV65" s="1228"/>
      <c r="AW65" s="1228"/>
      <c r="AX65" s="1228"/>
      <c r="AY65" s="1228"/>
      <c r="AZ65" s="1228"/>
      <c r="BA65" s="1228"/>
      <c r="BB65" s="1228"/>
      <c r="BC65" s="1228"/>
      <c r="BD65" s="1228"/>
      <c r="BE65" s="1228"/>
      <c r="BF65" s="1228"/>
      <c r="BG65" s="1228"/>
      <c r="BH65" s="1228"/>
      <c r="BI65" s="1228"/>
      <c r="BJ65" s="1228"/>
      <c r="BK65" s="1228"/>
      <c r="BL65" s="1228"/>
      <c r="BM65" s="1228"/>
      <c r="BN65" s="1228"/>
      <c r="BO65" s="1228"/>
      <c r="BP65" s="1228"/>
      <c r="BQ65" s="1228"/>
      <c r="BR65" s="1228"/>
      <c r="BS65" s="1228"/>
      <c r="BT65" s="1228"/>
      <c r="BU65" s="1228"/>
      <c r="BV65" s="1228"/>
      <c r="BW65" s="1228"/>
      <c r="BX65" s="1228"/>
      <c r="BY65" s="1228"/>
      <c r="BZ65" s="1228"/>
      <c r="CA65" s="1228"/>
      <c r="CB65" s="1228"/>
      <c r="CC65" s="1228"/>
      <c r="CD65" s="1228"/>
      <c r="CE65" s="1228"/>
      <c r="CF65" s="1228"/>
      <c r="CG65" s="1228"/>
      <c r="CH65" s="1228"/>
      <c r="CI65" s="1228"/>
      <c r="CJ65" s="1228"/>
      <c r="CK65" s="1228"/>
      <c r="CL65" s="1228"/>
      <c r="CM65" s="1228"/>
      <c r="CN65" s="1228"/>
      <c r="CO65" s="1228"/>
      <c r="CP65" s="1228"/>
      <c r="CQ65" s="1228"/>
      <c r="CR65" s="1228"/>
      <c r="CS65" s="1228"/>
      <c r="CT65" s="1228"/>
      <c r="CU65" s="1228"/>
      <c r="CV65" s="1228"/>
      <c r="CW65" s="1228"/>
      <c r="CX65" s="1228"/>
      <c r="CY65" s="1228"/>
      <c r="CZ65" s="1228"/>
      <c r="DA65" s="1228"/>
      <c r="DB65" s="1228"/>
      <c r="DC65" s="1229"/>
    </row>
    <row r="66" spans="2:107" x14ac:dyDescent="0.15">
      <c r="B66" s="247"/>
      <c r="AN66" s="1230"/>
      <c r="AO66" s="1231"/>
      <c r="AP66" s="1231"/>
      <c r="AQ66" s="1231"/>
      <c r="AR66" s="1231"/>
      <c r="AS66" s="1231"/>
      <c r="AT66" s="1231"/>
      <c r="AU66" s="1231"/>
      <c r="AV66" s="1231"/>
      <c r="AW66" s="1231"/>
      <c r="AX66" s="1231"/>
      <c r="AY66" s="1231"/>
      <c r="AZ66" s="1231"/>
      <c r="BA66" s="1231"/>
      <c r="BB66" s="1231"/>
      <c r="BC66" s="1231"/>
      <c r="BD66" s="1231"/>
      <c r="BE66" s="1231"/>
      <c r="BF66" s="1231"/>
      <c r="BG66" s="1231"/>
      <c r="BH66" s="1231"/>
      <c r="BI66" s="1231"/>
      <c r="BJ66" s="1231"/>
      <c r="BK66" s="1231"/>
      <c r="BL66" s="1231"/>
      <c r="BM66" s="1231"/>
      <c r="BN66" s="1231"/>
      <c r="BO66" s="1231"/>
      <c r="BP66" s="1231"/>
      <c r="BQ66" s="1231"/>
      <c r="BR66" s="1231"/>
      <c r="BS66" s="1231"/>
      <c r="BT66" s="1231"/>
      <c r="BU66" s="1231"/>
      <c r="BV66" s="1231"/>
      <c r="BW66" s="1231"/>
      <c r="BX66" s="1231"/>
      <c r="BY66" s="1231"/>
      <c r="BZ66" s="1231"/>
      <c r="CA66" s="1231"/>
      <c r="CB66" s="1231"/>
      <c r="CC66" s="1231"/>
      <c r="CD66" s="1231"/>
      <c r="CE66" s="1231"/>
      <c r="CF66" s="1231"/>
      <c r="CG66" s="1231"/>
      <c r="CH66" s="1231"/>
      <c r="CI66" s="1231"/>
      <c r="CJ66" s="1231"/>
      <c r="CK66" s="1231"/>
      <c r="CL66" s="1231"/>
      <c r="CM66" s="1231"/>
      <c r="CN66" s="1231"/>
      <c r="CO66" s="1231"/>
      <c r="CP66" s="1231"/>
      <c r="CQ66" s="1231"/>
      <c r="CR66" s="1231"/>
      <c r="CS66" s="1231"/>
      <c r="CT66" s="1231"/>
      <c r="CU66" s="1231"/>
      <c r="CV66" s="1231"/>
      <c r="CW66" s="1231"/>
      <c r="CX66" s="1231"/>
      <c r="CY66" s="1231"/>
      <c r="CZ66" s="1231"/>
      <c r="DA66" s="1231"/>
      <c r="DB66" s="1231"/>
      <c r="DC66" s="1232"/>
    </row>
    <row r="67" spans="2:107" x14ac:dyDescent="0.15">
      <c r="B67" s="247"/>
      <c r="AN67" s="1230"/>
      <c r="AO67" s="1231"/>
      <c r="AP67" s="1231"/>
      <c r="AQ67" s="1231"/>
      <c r="AR67" s="1231"/>
      <c r="AS67" s="1231"/>
      <c r="AT67" s="1231"/>
      <c r="AU67" s="1231"/>
      <c r="AV67" s="1231"/>
      <c r="AW67" s="1231"/>
      <c r="AX67" s="1231"/>
      <c r="AY67" s="1231"/>
      <c r="AZ67" s="1231"/>
      <c r="BA67" s="1231"/>
      <c r="BB67" s="1231"/>
      <c r="BC67" s="1231"/>
      <c r="BD67" s="1231"/>
      <c r="BE67" s="1231"/>
      <c r="BF67" s="1231"/>
      <c r="BG67" s="1231"/>
      <c r="BH67" s="1231"/>
      <c r="BI67" s="1231"/>
      <c r="BJ67" s="1231"/>
      <c r="BK67" s="1231"/>
      <c r="BL67" s="1231"/>
      <c r="BM67" s="1231"/>
      <c r="BN67" s="1231"/>
      <c r="BO67" s="1231"/>
      <c r="BP67" s="1231"/>
      <c r="BQ67" s="1231"/>
      <c r="BR67" s="1231"/>
      <c r="BS67" s="1231"/>
      <c r="BT67" s="1231"/>
      <c r="BU67" s="1231"/>
      <c r="BV67" s="1231"/>
      <c r="BW67" s="1231"/>
      <c r="BX67" s="1231"/>
      <c r="BY67" s="1231"/>
      <c r="BZ67" s="1231"/>
      <c r="CA67" s="1231"/>
      <c r="CB67" s="1231"/>
      <c r="CC67" s="1231"/>
      <c r="CD67" s="1231"/>
      <c r="CE67" s="1231"/>
      <c r="CF67" s="1231"/>
      <c r="CG67" s="1231"/>
      <c r="CH67" s="1231"/>
      <c r="CI67" s="1231"/>
      <c r="CJ67" s="1231"/>
      <c r="CK67" s="1231"/>
      <c r="CL67" s="1231"/>
      <c r="CM67" s="1231"/>
      <c r="CN67" s="1231"/>
      <c r="CO67" s="1231"/>
      <c r="CP67" s="1231"/>
      <c r="CQ67" s="1231"/>
      <c r="CR67" s="1231"/>
      <c r="CS67" s="1231"/>
      <c r="CT67" s="1231"/>
      <c r="CU67" s="1231"/>
      <c r="CV67" s="1231"/>
      <c r="CW67" s="1231"/>
      <c r="CX67" s="1231"/>
      <c r="CY67" s="1231"/>
      <c r="CZ67" s="1231"/>
      <c r="DA67" s="1231"/>
      <c r="DB67" s="1231"/>
      <c r="DC67" s="1232"/>
    </row>
    <row r="68" spans="2:107" x14ac:dyDescent="0.15">
      <c r="B68" s="247"/>
      <c r="AN68" s="1230"/>
      <c r="AO68" s="1231"/>
      <c r="AP68" s="1231"/>
      <c r="AQ68" s="1231"/>
      <c r="AR68" s="1231"/>
      <c r="AS68" s="1231"/>
      <c r="AT68" s="1231"/>
      <c r="AU68" s="1231"/>
      <c r="AV68" s="1231"/>
      <c r="AW68" s="1231"/>
      <c r="AX68" s="1231"/>
      <c r="AY68" s="1231"/>
      <c r="AZ68" s="1231"/>
      <c r="BA68" s="1231"/>
      <c r="BB68" s="1231"/>
      <c r="BC68" s="1231"/>
      <c r="BD68" s="1231"/>
      <c r="BE68" s="1231"/>
      <c r="BF68" s="1231"/>
      <c r="BG68" s="1231"/>
      <c r="BH68" s="1231"/>
      <c r="BI68" s="1231"/>
      <c r="BJ68" s="1231"/>
      <c r="BK68" s="1231"/>
      <c r="BL68" s="1231"/>
      <c r="BM68" s="1231"/>
      <c r="BN68" s="1231"/>
      <c r="BO68" s="1231"/>
      <c r="BP68" s="1231"/>
      <c r="BQ68" s="1231"/>
      <c r="BR68" s="1231"/>
      <c r="BS68" s="1231"/>
      <c r="BT68" s="1231"/>
      <c r="BU68" s="1231"/>
      <c r="BV68" s="1231"/>
      <c r="BW68" s="1231"/>
      <c r="BX68" s="1231"/>
      <c r="BY68" s="1231"/>
      <c r="BZ68" s="1231"/>
      <c r="CA68" s="1231"/>
      <c r="CB68" s="1231"/>
      <c r="CC68" s="1231"/>
      <c r="CD68" s="1231"/>
      <c r="CE68" s="1231"/>
      <c r="CF68" s="1231"/>
      <c r="CG68" s="1231"/>
      <c r="CH68" s="1231"/>
      <c r="CI68" s="1231"/>
      <c r="CJ68" s="1231"/>
      <c r="CK68" s="1231"/>
      <c r="CL68" s="1231"/>
      <c r="CM68" s="1231"/>
      <c r="CN68" s="1231"/>
      <c r="CO68" s="1231"/>
      <c r="CP68" s="1231"/>
      <c r="CQ68" s="1231"/>
      <c r="CR68" s="1231"/>
      <c r="CS68" s="1231"/>
      <c r="CT68" s="1231"/>
      <c r="CU68" s="1231"/>
      <c r="CV68" s="1231"/>
      <c r="CW68" s="1231"/>
      <c r="CX68" s="1231"/>
      <c r="CY68" s="1231"/>
      <c r="CZ68" s="1231"/>
      <c r="DA68" s="1231"/>
      <c r="DB68" s="1231"/>
      <c r="DC68" s="1232"/>
    </row>
    <row r="69" spans="2:107" x14ac:dyDescent="0.15">
      <c r="B69" s="247"/>
      <c r="AN69" s="1233"/>
      <c r="AO69" s="1234"/>
      <c r="AP69" s="1234"/>
      <c r="AQ69" s="1234"/>
      <c r="AR69" s="1234"/>
      <c r="AS69" s="1234"/>
      <c r="AT69" s="1234"/>
      <c r="AU69" s="1234"/>
      <c r="AV69" s="1234"/>
      <c r="AW69" s="1234"/>
      <c r="AX69" s="1234"/>
      <c r="AY69" s="1234"/>
      <c r="AZ69" s="1234"/>
      <c r="BA69" s="1234"/>
      <c r="BB69" s="1234"/>
      <c r="BC69" s="1234"/>
      <c r="BD69" s="1234"/>
      <c r="BE69" s="1234"/>
      <c r="BF69" s="1234"/>
      <c r="BG69" s="1234"/>
      <c r="BH69" s="1234"/>
      <c r="BI69" s="1234"/>
      <c r="BJ69" s="1234"/>
      <c r="BK69" s="1234"/>
      <c r="BL69" s="1234"/>
      <c r="BM69" s="1234"/>
      <c r="BN69" s="1234"/>
      <c r="BO69" s="1234"/>
      <c r="BP69" s="1234"/>
      <c r="BQ69" s="1234"/>
      <c r="BR69" s="1234"/>
      <c r="BS69" s="1234"/>
      <c r="BT69" s="1234"/>
      <c r="BU69" s="1234"/>
      <c r="BV69" s="1234"/>
      <c r="BW69" s="1234"/>
      <c r="BX69" s="1234"/>
      <c r="BY69" s="1234"/>
      <c r="BZ69" s="1234"/>
      <c r="CA69" s="1234"/>
      <c r="CB69" s="1234"/>
      <c r="CC69" s="1234"/>
      <c r="CD69" s="1234"/>
      <c r="CE69" s="1234"/>
      <c r="CF69" s="1234"/>
      <c r="CG69" s="1234"/>
      <c r="CH69" s="1234"/>
      <c r="CI69" s="1234"/>
      <c r="CJ69" s="1234"/>
      <c r="CK69" s="1234"/>
      <c r="CL69" s="1234"/>
      <c r="CM69" s="1234"/>
      <c r="CN69" s="1234"/>
      <c r="CO69" s="1234"/>
      <c r="CP69" s="1234"/>
      <c r="CQ69" s="1234"/>
      <c r="CR69" s="1234"/>
      <c r="CS69" s="1234"/>
      <c r="CT69" s="1234"/>
      <c r="CU69" s="1234"/>
      <c r="CV69" s="1234"/>
      <c r="CW69" s="1234"/>
      <c r="CX69" s="1234"/>
      <c r="CY69" s="1234"/>
      <c r="CZ69" s="1234"/>
      <c r="DA69" s="1234"/>
      <c r="DB69" s="1234"/>
      <c r="DC69" s="1235"/>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570</v>
      </c>
    </row>
    <row r="72" spans="2:107" x14ac:dyDescent="0.15">
      <c r="B72" s="247"/>
      <c r="G72" s="1236"/>
      <c r="H72" s="1236"/>
      <c r="I72" s="1236"/>
      <c r="J72" s="1236"/>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40" t="s">
        <v>527</v>
      </c>
      <c r="BQ72" s="1240"/>
      <c r="BR72" s="1240"/>
      <c r="BS72" s="1240"/>
      <c r="BT72" s="1240"/>
      <c r="BU72" s="1240"/>
      <c r="BV72" s="1240"/>
      <c r="BW72" s="1240"/>
      <c r="BX72" s="1240" t="s">
        <v>528</v>
      </c>
      <c r="BY72" s="1240"/>
      <c r="BZ72" s="1240"/>
      <c r="CA72" s="1240"/>
      <c r="CB72" s="1240"/>
      <c r="CC72" s="1240"/>
      <c r="CD72" s="1240"/>
      <c r="CE72" s="1240"/>
      <c r="CF72" s="1240" t="s">
        <v>529</v>
      </c>
      <c r="CG72" s="1240"/>
      <c r="CH72" s="1240"/>
      <c r="CI72" s="1240"/>
      <c r="CJ72" s="1240"/>
      <c r="CK72" s="1240"/>
      <c r="CL72" s="1240"/>
      <c r="CM72" s="1240"/>
      <c r="CN72" s="1240" t="s">
        <v>530</v>
      </c>
      <c r="CO72" s="1240"/>
      <c r="CP72" s="1240"/>
      <c r="CQ72" s="1240"/>
      <c r="CR72" s="1240"/>
      <c r="CS72" s="1240"/>
      <c r="CT72" s="1240"/>
      <c r="CU72" s="1240"/>
      <c r="CV72" s="1240" t="s">
        <v>531</v>
      </c>
      <c r="CW72" s="1240"/>
      <c r="CX72" s="1240"/>
      <c r="CY72" s="1240"/>
      <c r="CZ72" s="1240"/>
      <c r="DA72" s="1240"/>
      <c r="DB72" s="1240"/>
      <c r="DC72" s="1240"/>
    </row>
    <row r="73" spans="2:107" x14ac:dyDescent="0.15">
      <c r="B73" s="247"/>
      <c r="G73" s="1246"/>
      <c r="H73" s="1246"/>
      <c r="I73" s="1246"/>
      <c r="J73" s="1246"/>
      <c r="K73" s="1247"/>
      <c r="L73" s="1247"/>
      <c r="M73" s="1247"/>
      <c r="N73" s="1247"/>
      <c r="AM73" s="359"/>
      <c r="AN73" s="1243" t="s">
        <v>571</v>
      </c>
      <c r="AO73" s="1243"/>
      <c r="AP73" s="1243"/>
      <c r="AQ73" s="1243"/>
      <c r="AR73" s="1243"/>
      <c r="AS73" s="1243"/>
      <c r="AT73" s="1243"/>
      <c r="AU73" s="1243"/>
      <c r="AV73" s="1243"/>
      <c r="AW73" s="1243"/>
      <c r="AX73" s="1243"/>
      <c r="AY73" s="1243"/>
      <c r="AZ73" s="1243"/>
      <c r="BA73" s="1243"/>
      <c r="BB73" s="1243" t="s">
        <v>572</v>
      </c>
      <c r="BC73" s="1243"/>
      <c r="BD73" s="1243"/>
      <c r="BE73" s="1243"/>
      <c r="BF73" s="1243"/>
      <c r="BG73" s="1243"/>
      <c r="BH73" s="1243"/>
      <c r="BI73" s="1243"/>
      <c r="BJ73" s="1243"/>
      <c r="BK73" s="1243"/>
      <c r="BL73" s="1243"/>
      <c r="BM73" s="1243"/>
      <c r="BN73" s="1243"/>
      <c r="BO73" s="1243"/>
      <c r="BP73" s="1241">
        <v>53.6</v>
      </c>
      <c r="BQ73" s="1241"/>
      <c r="BR73" s="1241"/>
      <c r="BS73" s="1241"/>
      <c r="BT73" s="1241"/>
      <c r="BU73" s="1241"/>
      <c r="BV73" s="1241"/>
      <c r="BW73" s="1241"/>
      <c r="BX73" s="1241">
        <v>32.9</v>
      </c>
      <c r="BY73" s="1241"/>
      <c r="BZ73" s="1241"/>
      <c r="CA73" s="1241"/>
      <c r="CB73" s="1241"/>
      <c r="CC73" s="1241"/>
      <c r="CD73" s="1241"/>
      <c r="CE73" s="1241"/>
      <c r="CF73" s="1241">
        <v>26.6</v>
      </c>
      <c r="CG73" s="1241"/>
      <c r="CH73" s="1241"/>
      <c r="CI73" s="1241"/>
      <c r="CJ73" s="1241"/>
      <c r="CK73" s="1241"/>
      <c r="CL73" s="1241"/>
      <c r="CM73" s="1241"/>
      <c r="CN73" s="1241">
        <v>23.5</v>
      </c>
      <c r="CO73" s="1241"/>
      <c r="CP73" s="1241"/>
      <c r="CQ73" s="1241"/>
      <c r="CR73" s="1241"/>
      <c r="CS73" s="1241"/>
      <c r="CT73" s="1241"/>
      <c r="CU73" s="1241"/>
      <c r="CV73" s="1241">
        <v>17</v>
      </c>
      <c r="CW73" s="1241"/>
      <c r="CX73" s="1241"/>
      <c r="CY73" s="1241"/>
      <c r="CZ73" s="1241"/>
      <c r="DA73" s="1241"/>
      <c r="DB73" s="1241"/>
      <c r="DC73" s="1241"/>
    </row>
    <row r="74" spans="2:107" x14ac:dyDescent="0.15">
      <c r="B74" s="247"/>
      <c r="G74" s="1246"/>
      <c r="H74" s="1246"/>
      <c r="I74" s="1246"/>
      <c r="J74" s="1246"/>
      <c r="K74" s="1247"/>
      <c r="L74" s="1247"/>
      <c r="M74" s="1247"/>
      <c r="N74" s="1247"/>
      <c r="AM74" s="359"/>
      <c r="AN74" s="1243"/>
      <c r="AO74" s="1243"/>
      <c r="AP74" s="1243"/>
      <c r="AQ74" s="1243"/>
      <c r="AR74" s="1243"/>
      <c r="AS74" s="1243"/>
      <c r="AT74" s="1243"/>
      <c r="AU74" s="1243"/>
      <c r="AV74" s="1243"/>
      <c r="AW74" s="1243"/>
      <c r="AX74" s="1243"/>
      <c r="AY74" s="1243"/>
      <c r="AZ74" s="1243"/>
      <c r="BA74" s="1243"/>
      <c r="BB74" s="1243"/>
      <c r="BC74" s="1243"/>
      <c r="BD74" s="1243"/>
      <c r="BE74" s="1243"/>
      <c r="BF74" s="1243"/>
      <c r="BG74" s="1243"/>
      <c r="BH74" s="1243"/>
      <c r="BI74" s="1243"/>
      <c r="BJ74" s="1243"/>
      <c r="BK74" s="1243"/>
      <c r="BL74" s="1243"/>
      <c r="BM74" s="1243"/>
      <c r="BN74" s="1243"/>
      <c r="BO74" s="1243"/>
      <c r="BP74" s="1241"/>
      <c r="BQ74" s="1241"/>
      <c r="BR74" s="1241"/>
      <c r="BS74" s="1241"/>
      <c r="BT74" s="1241"/>
      <c r="BU74" s="1241"/>
      <c r="BV74" s="1241"/>
      <c r="BW74" s="1241"/>
      <c r="BX74" s="1241"/>
      <c r="BY74" s="1241"/>
      <c r="BZ74" s="1241"/>
      <c r="CA74" s="1241"/>
      <c r="CB74" s="1241"/>
      <c r="CC74" s="1241"/>
      <c r="CD74" s="1241"/>
      <c r="CE74" s="1241"/>
      <c r="CF74" s="1241"/>
      <c r="CG74" s="1241"/>
      <c r="CH74" s="1241"/>
      <c r="CI74" s="1241"/>
      <c r="CJ74" s="1241"/>
      <c r="CK74" s="1241"/>
      <c r="CL74" s="1241"/>
      <c r="CM74" s="1241"/>
      <c r="CN74" s="1241"/>
      <c r="CO74" s="1241"/>
      <c r="CP74" s="1241"/>
      <c r="CQ74" s="1241"/>
      <c r="CR74" s="1241"/>
      <c r="CS74" s="1241"/>
      <c r="CT74" s="1241"/>
      <c r="CU74" s="1241"/>
      <c r="CV74" s="1241"/>
      <c r="CW74" s="1241"/>
      <c r="CX74" s="1241"/>
      <c r="CY74" s="1241"/>
      <c r="CZ74" s="1241"/>
      <c r="DA74" s="1241"/>
      <c r="DB74" s="1241"/>
      <c r="DC74" s="1241"/>
    </row>
    <row r="75" spans="2:107" x14ac:dyDescent="0.15">
      <c r="B75" s="247"/>
      <c r="G75" s="1246"/>
      <c r="H75" s="1246"/>
      <c r="I75" s="1236"/>
      <c r="J75" s="1236"/>
      <c r="K75" s="1242"/>
      <c r="L75" s="1242"/>
      <c r="M75" s="1242"/>
      <c r="N75" s="1242"/>
      <c r="AM75" s="359"/>
      <c r="AN75" s="1243"/>
      <c r="AO75" s="1243"/>
      <c r="AP75" s="1243"/>
      <c r="AQ75" s="1243"/>
      <c r="AR75" s="1243"/>
      <c r="AS75" s="1243"/>
      <c r="AT75" s="1243"/>
      <c r="AU75" s="1243"/>
      <c r="AV75" s="1243"/>
      <c r="AW75" s="1243"/>
      <c r="AX75" s="1243"/>
      <c r="AY75" s="1243"/>
      <c r="AZ75" s="1243"/>
      <c r="BA75" s="1243"/>
      <c r="BB75" s="1243" t="s">
        <v>576</v>
      </c>
      <c r="BC75" s="1243"/>
      <c r="BD75" s="1243"/>
      <c r="BE75" s="1243"/>
      <c r="BF75" s="1243"/>
      <c r="BG75" s="1243"/>
      <c r="BH75" s="1243"/>
      <c r="BI75" s="1243"/>
      <c r="BJ75" s="1243"/>
      <c r="BK75" s="1243"/>
      <c r="BL75" s="1243"/>
      <c r="BM75" s="1243"/>
      <c r="BN75" s="1243"/>
      <c r="BO75" s="1243"/>
      <c r="BP75" s="1241">
        <v>11.7</v>
      </c>
      <c r="BQ75" s="1241"/>
      <c r="BR75" s="1241"/>
      <c r="BS75" s="1241"/>
      <c r="BT75" s="1241"/>
      <c r="BU75" s="1241"/>
      <c r="BV75" s="1241"/>
      <c r="BW75" s="1241"/>
      <c r="BX75" s="1241">
        <v>11</v>
      </c>
      <c r="BY75" s="1241"/>
      <c r="BZ75" s="1241"/>
      <c r="CA75" s="1241"/>
      <c r="CB75" s="1241"/>
      <c r="CC75" s="1241"/>
      <c r="CD75" s="1241"/>
      <c r="CE75" s="1241"/>
      <c r="CF75" s="1241">
        <v>10.8</v>
      </c>
      <c r="CG75" s="1241"/>
      <c r="CH75" s="1241"/>
      <c r="CI75" s="1241"/>
      <c r="CJ75" s="1241"/>
      <c r="CK75" s="1241"/>
      <c r="CL75" s="1241"/>
      <c r="CM75" s="1241"/>
      <c r="CN75" s="1241">
        <v>10.8</v>
      </c>
      <c r="CO75" s="1241"/>
      <c r="CP75" s="1241"/>
      <c r="CQ75" s="1241"/>
      <c r="CR75" s="1241"/>
      <c r="CS75" s="1241"/>
      <c r="CT75" s="1241"/>
      <c r="CU75" s="1241"/>
      <c r="CV75" s="1241">
        <v>11</v>
      </c>
      <c r="CW75" s="1241"/>
      <c r="CX75" s="1241"/>
      <c r="CY75" s="1241"/>
      <c r="CZ75" s="1241"/>
      <c r="DA75" s="1241"/>
      <c r="DB75" s="1241"/>
      <c r="DC75" s="1241"/>
    </row>
    <row r="76" spans="2:107" x14ac:dyDescent="0.15">
      <c r="B76" s="247"/>
      <c r="G76" s="1246"/>
      <c r="H76" s="1246"/>
      <c r="I76" s="1236"/>
      <c r="J76" s="1236"/>
      <c r="K76" s="1242"/>
      <c r="L76" s="1242"/>
      <c r="M76" s="1242"/>
      <c r="N76" s="1242"/>
      <c r="AM76" s="359"/>
      <c r="AN76" s="1243"/>
      <c r="AO76" s="1243"/>
      <c r="AP76" s="1243"/>
      <c r="AQ76" s="1243"/>
      <c r="AR76" s="1243"/>
      <c r="AS76" s="1243"/>
      <c r="AT76" s="1243"/>
      <c r="AU76" s="1243"/>
      <c r="AV76" s="1243"/>
      <c r="AW76" s="1243"/>
      <c r="AX76" s="1243"/>
      <c r="AY76" s="1243"/>
      <c r="AZ76" s="1243"/>
      <c r="BA76" s="1243"/>
      <c r="BB76" s="1243"/>
      <c r="BC76" s="1243"/>
      <c r="BD76" s="1243"/>
      <c r="BE76" s="1243"/>
      <c r="BF76" s="1243"/>
      <c r="BG76" s="1243"/>
      <c r="BH76" s="1243"/>
      <c r="BI76" s="1243"/>
      <c r="BJ76" s="1243"/>
      <c r="BK76" s="1243"/>
      <c r="BL76" s="1243"/>
      <c r="BM76" s="1243"/>
      <c r="BN76" s="1243"/>
      <c r="BO76" s="1243"/>
      <c r="BP76" s="1241"/>
      <c r="BQ76" s="1241"/>
      <c r="BR76" s="1241"/>
      <c r="BS76" s="1241"/>
      <c r="BT76" s="1241"/>
      <c r="BU76" s="1241"/>
      <c r="BV76" s="1241"/>
      <c r="BW76" s="1241"/>
      <c r="BX76" s="1241"/>
      <c r="BY76" s="1241"/>
      <c r="BZ76" s="1241"/>
      <c r="CA76" s="1241"/>
      <c r="CB76" s="1241"/>
      <c r="CC76" s="1241"/>
      <c r="CD76" s="1241"/>
      <c r="CE76" s="1241"/>
      <c r="CF76" s="1241"/>
      <c r="CG76" s="1241"/>
      <c r="CH76" s="1241"/>
      <c r="CI76" s="1241"/>
      <c r="CJ76" s="1241"/>
      <c r="CK76" s="1241"/>
      <c r="CL76" s="1241"/>
      <c r="CM76" s="1241"/>
      <c r="CN76" s="1241"/>
      <c r="CO76" s="1241"/>
      <c r="CP76" s="1241"/>
      <c r="CQ76" s="1241"/>
      <c r="CR76" s="1241"/>
      <c r="CS76" s="1241"/>
      <c r="CT76" s="1241"/>
      <c r="CU76" s="1241"/>
      <c r="CV76" s="1241"/>
      <c r="CW76" s="1241"/>
      <c r="CX76" s="1241"/>
      <c r="CY76" s="1241"/>
      <c r="CZ76" s="1241"/>
      <c r="DA76" s="1241"/>
      <c r="DB76" s="1241"/>
      <c r="DC76" s="1241"/>
    </row>
    <row r="77" spans="2:107" x14ac:dyDescent="0.15">
      <c r="B77" s="247"/>
      <c r="G77" s="1236"/>
      <c r="H77" s="1236"/>
      <c r="I77" s="1236"/>
      <c r="J77" s="1236"/>
      <c r="K77" s="1247"/>
      <c r="L77" s="1247"/>
      <c r="M77" s="1247"/>
      <c r="N77" s="1247"/>
      <c r="AN77" s="1240" t="s">
        <v>574</v>
      </c>
      <c r="AO77" s="1240"/>
      <c r="AP77" s="1240"/>
      <c r="AQ77" s="1240"/>
      <c r="AR77" s="1240"/>
      <c r="AS77" s="1240"/>
      <c r="AT77" s="1240"/>
      <c r="AU77" s="1240"/>
      <c r="AV77" s="1240"/>
      <c r="AW77" s="1240"/>
      <c r="AX77" s="1240"/>
      <c r="AY77" s="1240"/>
      <c r="AZ77" s="1240"/>
      <c r="BA77" s="1240"/>
      <c r="BB77" s="1243" t="s">
        <v>572</v>
      </c>
      <c r="BC77" s="1243"/>
      <c r="BD77" s="1243"/>
      <c r="BE77" s="1243"/>
      <c r="BF77" s="1243"/>
      <c r="BG77" s="1243"/>
      <c r="BH77" s="1243"/>
      <c r="BI77" s="1243"/>
      <c r="BJ77" s="1243"/>
      <c r="BK77" s="1243"/>
      <c r="BL77" s="1243"/>
      <c r="BM77" s="1243"/>
      <c r="BN77" s="1243"/>
      <c r="BO77" s="1243"/>
      <c r="BP77" s="1241">
        <v>10.9</v>
      </c>
      <c r="BQ77" s="1241"/>
      <c r="BR77" s="1241"/>
      <c r="BS77" s="1241"/>
      <c r="BT77" s="1241"/>
      <c r="BU77" s="1241"/>
      <c r="BV77" s="1241"/>
      <c r="BW77" s="1241"/>
      <c r="BX77" s="1241">
        <v>6.5</v>
      </c>
      <c r="BY77" s="1241"/>
      <c r="BZ77" s="1241"/>
      <c r="CA77" s="1241"/>
      <c r="CB77" s="1241"/>
      <c r="CC77" s="1241"/>
      <c r="CD77" s="1241"/>
      <c r="CE77" s="1241"/>
      <c r="CF77" s="1241">
        <v>0</v>
      </c>
      <c r="CG77" s="1241"/>
      <c r="CH77" s="1241"/>
      <c r="CI77" s="1241"/>
      <c r="CJ77" s="1241"/>
      <c r="CK77" s="1241"/>
      <c r="CL77" s="1241"/>
      <c r="CM77" s="1241"/>
      <c r="CN77" s="1241">
        <v>0</v>
      </c>
      <c r="CO77" s="1241"/>
      <c r="CP77" s="1241"/>
      <c r="CQ77" s="1241"/>
      <c r="CR77" s="1241"/>
      <c r="CS77" s="1241"/>
      <c r="CT77" s="1241"/>
      <c r="CU77" s="1241"/>
      <c r="CV77" s="1241">
        <v>0</v>
      </c>
      <c r="CW77" s="1241"/>
      <c r="CX77" s="1241"/>
      <c r="CY77" s="1241"/>
      <c r="CZ77" s="1241"/>
      <c r="DA77" s="1241"/>
      <c r="DB77" s="1241"/>
      <c r="DC77" s="1241"/>
    </row>
    <row r="78" spans="2:107" x14ac:dyDescent="0.15">
      <c r="B78" s="247"/>
      <c r="G78" s="1236"/>
      <c r="H78" s="1236"/>
      <c r="I78" s="1236"/>
      <c r="J78" s="1236"/>
      <c r="K78" s="1247"/>
      <c r="L78" s="1247"/>
      <c r="M78" s="1247"/>
      <c r="N78" s="1247"/>
      <c r="AN78" s="1240"/>
      <c r="AO78" s="1240"/>
      <c r="AP78" s="1240"/>
      <c r="AQ78" s="1240"/>
      <c r="AR78" s="1240"/>
      <c r="AS78" s="1240"/>
      <c r="AT78" s="1240"/>
      <c r="AU78" s="1240"/>
      <c r="AV78" s="1240"/>
      <c r="AW78" s="1240"/>
      <c r="AX78" s="1240"/>
      <c r="AY78" s="1240"/>
      <c r="AZ78" s="1240"/>
      <c r="BA78" s="1240"/>
      <c r="BB78" s="1243"/>
      <c r="BC78" s="1243"/>
      <c r="BD78" s="1243"/>
      <c r="BE78" s="1243"/>
      <c r="BF78" s="1243"/>
      <c r="BG78" s="1243"/>
      <c r="BH78" s="1243"/>
      <c r="BI78" s="1243"/>
      <c r="BJ78" s="1243"/>
      <c r="BK78" s="1243"/>
      <c r="BL78" s="1243"/>
      <c r="BM78" s="1243"/>
      <c r="BN78" s="1243"/>
      <c r="BO78" s="1243"/>
      <c r="BP78" s="1241"/>
      <c r="BQ78" s="1241"/>
      <c r="BR78" s="1241"/>
      <c r="BS78" s="1241"/>
      <c r="BT78" s="1241"/>
      <c r="BU78" s="1241"/>
      <c r="BV78" s="1241"/>
      <c r="BW78" s="1241"/>
      <c r="BX78" s="1241"/>
      <c r="BY78" s="1241"/>
      <c r="BZ78" s="1241"/>
      <c r="CA78" s="1241"/>
      <c r="CB78" s="1241"/>
      <c r="CC78" s="1241"/>
      <c r="CD78" s="1241"/>
      <c r="CE78" s="1241"/>
      <c r="CF78" s="1241"/>
      <c r="CG78" s="1241"/>
      <c r="CH78" s="1241"/>
      <c r="CI78" s="1241"/>
      <c r="CJ78" s="1241"/>
      <c r="CK78" s="1241"/>
      <c r="CL78" s="1241"/>
      <c r="CM78" s="1241"/>
      <c r="CN78" s="1241"/>
      <c r="CO78" s="1241"/>
      <c r="CP78" s="1241"/>
      <c r="CQ78" s="1241"/>
      <c r="CR78" s="1241"/>
      <c r="CS78" s="1241"/>
      <c r="CT78" s="1241"/>
      <c r="CU78" s="1241"/>
      <c r="CV78" s="1241"/>
      <c r="CW78" s="1241"/>
      <c r="CX78" s="1241"/>
      <c r="CY78" s="1241"/>
      <c r="CZ78" s="1241"/>
      <c r="DA78" s="1241"/>
      <c r="DB78" s="1241"/>
      <c r="DC78" s="1241"/>
    </row>
    <row r="79" spans="2:107" x14ac:dyDescent="0.15">
      <c r="B79" s="247"/>
      <c r="G79" s="1236"/>
      <c r="H79" s="1236"/>
      <c r="I79" s="1245"/>
      <c r="J79" s="1245"/>
      <c r="K79" s="1248"/>
      <c r="L79" s="1248"/>
      <c r="M79" s="1248"/>
      <c r="N79" s="1248"/>
      <c r="AN79" s="1240"/>
      <c r="AO79" s="1240"/>
      <c r="AP79" s="1240"/>
      <c r="AQ79" s="1240"/>
      <c r="AR79" s="1240"/>
      <c r="AS79" s="1240"/>
      <c r="AT79" s="1240"/>
      <c r="AU79" s="1240"/>
      <c r="AV79" s="1240"/>
      <c r="AW79" s="1240"/>
      <c r="AX79" s="1240"/>
      <c r="AY79" s="1240"/>
      <c r="AZ79" s="1240"/>
      <c r="BA79" s="1240"/>
      <c r="BB79" s="1243" t="s">
        <v>576</v>
      </c>
      <c r="BC79" s="1243"/>
      <c r="BD79" s="1243"/>
      <c r="BE79" s="1243"/>
      <c r="BF79" s="1243"/>
      <c r="BG79" s="1243"/>
      <c r="BH79" s="1243"/>
      <c r="BI79" s="1243"/>
      <c r="BJ79" s="1243"/>
      <c r="BK79" s="1243"/>
      <c r="BL79" s="1243"/>
      <c r="BM79" s="1243"/>
      <c r="BN79" s="1243"/>
      <c r="BO79" s="1243"/>
      <c r="BP79" s="1241">
        <v>5.9</v>
      </c>
      <c r="BQ79" s="1241"/>
      <c r="BR79" s="1241"/>
      <c r="BS79" s="1241"/>
      <c r="BT79" s="1241"/>
      <c r="BU79" s="1241"/>
      <c r="BV79" s="1241"/>
      <c r="BW79" s="1241"/>
      <c r="BX79" s="1241">
        <v>5.9</v>
      </c>
      <c r="BY79" s="1241"/>
      <c r="BZ79" s="1241"/>
      <c r="CA79" s="1241"/>
      <c r="CB79" s="1241"/>
      <c r="CC79" s="1241"/>
      <c r="CD79" s="1241"/>
      <c r="CE79" s="1241"/>
      <c r="CF79" s="1241">
        <v>6.1</v>
      </c>
      <c r="CG79" s="1241"/>
      <c r="CH79" s="1241"/>
      <c r="CI79" s="1241"/>
      <c r="CJ79" s="1241"/>
      <c r="CK79" s="1241"/>
      <c r="CL79" s="1241"/>
      <c r="CM79" s="1241"/>
      <c r="CN79" s="1241">
        <v>6.5</v>
      </c>
      <c r="CO79" s="1241"/>
      <c r="CP79" s="1241"/>
      <c r="CQ79" s="1241"/>
      <c r="CR79" s="1241"/>
      <c r="CS79" s="1241"/>
      <c r="CT79" s="1241"/>
      <c r="CU79" s="1241"/>
      <c r="CV79" s="1241">
        <v>6.6</v>
      </c>
      <c r="CW79" s="1241"/>
      <c r="CX79" s="1241"/>
      <c r="CY79" s="1241"/>
      <c r="CZ79" s="1241"/>
      <c r="DA79" s="1241"/>
      <c r="DB79" s="1241"/>
      <c r="DC79" s="1241"/>
    </row>
    <row r="80" spans="2:107" x14ac:dyDescent="0.15">
      <c r="B80" s="247"/>
      <c r="G80" s="1236"/>
      <c r="H80" s="1236"/>
      <c r="I80" s="1245"/>
      <c r="J80" s="1245"/>
      <c r="K80" s="1248"/>
      <c r="L80" s="1248"/>
      <c r="M80" s="1248"/>
      <c r="N80" s="1248"/>
      <c r="AN80" s="1240"/>
      <c r="AO80" s="1240"/>
      <c r="AP80" s="1240"/>
      <c r="AQ80" s="1240"/>
      <c r="AR80" s="1240"/>
      <c r="AS80" s="1240"/>
      <c r="AT80" s="1240"/>
      <c r="AU80" s="1240"/>
      <c r="AV80" s="1240"/>
      <c r="AW80" s="1240"/>
      <c r="AX80" s="1240"/>
      <c r="AY80" s="1240"/>
      <c r="AZ80" s="1240"/>
      <c r="BA80" s="1240"/>
      <c r="BB80" s="1243"/>
      <c r="BC80" s="1243"/>
      <c r="BD80" s="1243"/>
      <c r="BE80" s="1243"/>
      <c r="BF80" s="1243"/>
      <c r="BG80" s="1243"/>
      <c r="BH80" s="1243"/>
      <c r="BI80" s="1243"/>
      <c r="BJ80" s="1243"/>
      <c r="BK80" s="1243"/>
      <c r="BL80" s="1243"/>
      <c r="BM80" s="1243"/>
      <c r="BN80" s="1243"/>
      <c r="BO80" s="1243"/>
      <c r="BP80" s="1241"/>
      <c r="BQ80" s="1241"/>
      <c r="BR80" s="1241"/>
      <c r="BS80" s="1241"/>
      <c r="BT80" s="1241"/>
      <c r="BU80" s="1241"/>
      <c r="BV80" s="1241"/>
      <c r="BW80" s="1241"/>
      <c r="BX80" s="1241"/>
      <c r="BY80" s="1241"/>
      <c r="BZ80" s="1241"/>
      <c r="CA80" s="1241"/>
      <c r="CB80" s="1241"/>
      <c r="CC80" s="1241"/>
      <c r="CD80" s="1241"/>
      <c r="CE80" s="1241"/>
      <c r="CF80" s="1241"/>
      <c r="CG80" s="1241"/>
      <c r="CH80" s="1241"/>
      <c r="CI80" s="1241"/>
      <c r="CJ80" s="1241"/>
      <c r="CK80" s="1241"/>
      <c r="CL80" s="1241"/>
      <c r="CM80" s="1241"/>
      <c r="CN80" s="1241"/>
      <c r="CO80" s="1241"/>
      <c r="CP80" s="1241"/>
      <c r="CQ80" s="1241"/>
      <c r="CR80" s="1241"/>
      <c r="CS80" s="1241"/>
      <c r="CT80" s="1241"/>
      <c r="CU80" s="1241"/>
      <c r="CV80" s="1241"/>
      <c r="CW80" s="1241"/>
      <c r="CX80" s="1241"/>
      <c r="CY80" s="1241"/>
      <c r="CZ80" s="1241"/>
      <c r="DA80" s="1241"/>
      <c r="DB80" s="1241"/>
      <c r="DC80" s="1241"/>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FJPuIo6jg88hNaH7KYeMTbUNFe8qlFRbSOzWiNZ4ugQLNJopMb/MZKYZryWOIO7RkQDsmmI1wXAN6H9wR55pYA==" saltValue="ETKQF9xP07jipFx+hlAZR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BOtvWgGrBxpcvCNNEXAuSLkAsxSMLaJBJRW8xuz+j6+C7jMfbTJedFRIkYwWMSUKNe+c2f4huSjkCx6WocOxFQ==" saltValue="5sDisvaEXxEJbIrjXoU93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ce/WSaM1Kb90lUikKb1+3cQsIXdRItaQLBw/2Zc0YbqBHYsIHClJnAzO8cxNfJkYJafIFi83wZeXx4TqXAW5/A==" saltValue="6JPeGWXXkxZZkXWrsZCwJ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59529</v>
      </c>
      <c r="E3" s="142"/>
      <c r="F3" s="143">
        <v>53895</v>
      </c>
      <c r="G3" s="144"/>
      <c r="H3" s="145"/>
    </row>
    <row r="4" spans="1:8" x14ac:dyDescent="0.15">
      <c r="A4" s="146"/>
      <c r="B4" s="147"/>
      <c r="C4" s="148"/>
      <c r="D4" s="149">
        <v>40175</v>
      </c>
      <c r="E4" s="150"/>
      <c r="F4" s="151">
        <v>31224</v>
      </c>
      <c r="G4" s="152"/>
      <c r="H4" s="153"/>
    </row>
    <row r="5" spans="1:8" x14ac:dyDescent="0.15">
      <c r="A5" s="134" t="s">
        <v>521</v>
      </c>
      <c r="B5" s="139"/>
      <c r="C5" s="140"/>
      <c r="D5" s="141">
        <v>44278</v>
      </c>
      <c r="E5" s="142"/>
      <c r="F5" s="143">
        <v>56181</v>
      </c>
      <c r="G5" s="144"/>
      <c r="H5" s="145"/>
    </row>
    <row r="6" spans="1:8" x14ac:dyDescent="0.15">
      <c r="A6" s="146"/>
      <c r="B6" s="147"/>
      <c r="C6" s="148"/>
      <c r="D6" s="149">
        <v>25440</v>
      </c>
      <c r="E6" s="150"/>
      <c r="F6" s="151">
        <v>32039</v>
      </c>
      <c r="G6" s="152"/>
      <c r="H6" s="153"/>
    </row>
    <row r="7" spans="1:8" x14ac:dyDescent="0.15">
      <c r="A7" s="134" t="s">
        <v>522</v>
      </c>
      <c r="B7" s="139"/>
      <c r="C7" s="140"/>
      <c r="D7" s="141">
        <v>72039</v>
      </c>
      <c r="E7" s="142"/>
      <c r="F7" s="143">
        <v>47730</v>
      </c>
      <c r="G7" s="144"/>
      <c r="H7" s="145"/>
    </row>
    <row r="8" spans="1:8" x14ac:dyDescent="0.15">
      <c r="A8" s="146"/>
      <c r="B8" s="147"/>
      <c r="C8" s="148"/>
      <c r="D8" s="149">
        <v>37043</v>
      </c>
      <c r="E8" s="150"/>
      <c r="F8" s="151">
        <v>26378</v>
      </c>
      <c r="G8" s="152"/>
      <c r="H8" s="153"/>
    </row>
    <row r="9" spans="1:8" x14ac:dyDescent="0.15">
      <c r="A9" s="134" t="s">
        <v>523</v>
      </c>
      <c r="B9" s="139"/>
      <c r="C9" s="140"/>
      <c r="D9" s="141">
        <v>70471</v>
      </c>
      <c r="E9" s="142"/>
      <c r="F9" s="143">
        <v>61921</v>
      </c>
      <c r="G9" s="144"/>
      <c r="H9" s="145"/>
    </row>
    <row r="10" spans="1:8" x14ac:dyDescent="0.15">
      <c r="A10" s="146"/>
      <c r="B10" s="147"/>
      <c r="C10" s="148"/>
      <c r="D10" s="149">
        <v>44409</v>
      </c>
      <c r="E10" s="150"/>
      <c r="F10" s="151">
        <v>34719</v>
      </c>
      <c r="G10" s="152"/>
      <c r="H10" s="153"/>
    </row>
    <row r="11" spans="1:8" x14ac:dyDescent="0.15">
      <c r="A11" s="134" t="s">
        <v>524</v>
      </c>
      <c r="B11" s="139"/>
      <c r="C11" s="140"/>
      <c r="D11" s="141">
        <v>45420</v>
      </c>
      <c r="E11" s="142"/>
      <c r="F11" s="143">
        <v>62764</v>
      </c>
      <c r="G11" s="144"/>
      <c r="H11" s="145"/>
    </row>
    <row r="12" spans="1:8" x14ac:dyDescent="0.15">
      <c r="A12" s="146"/>
      <c r="B12" s="147"/>
      <c r="C12" s="154"/>
      <c r="D12" s="149">
        <v>21883</v>
      </c>
      <c r="E12" s="150"/>
      <c r="F12" s="151">
        <v>36476</v>
      </c>
      <c r="G12" s="152"/>
      <c r="H12" s="153"/>
    </row>
    <row r="13" spans="1:8" x14ac:dyDescent="0.15">
      <c r="A13" s="134"/>
      <c r="B13" s="139"/>
      <c r="C13" s="140"/>
      <c r="D13" s="141">
        <v>58347</v>
      </c>
      <c r="E13" s="142"/>
      <c r="F13" s="143">
        <v>56498</v>
      </c>
      <c r="G13" s="155"/>
      <c r="H13" s="145"/>
    </row>
    <row r="14" spans="1:8" x14ac:dyDescent="0.15">
      <c r="A14" s="146"/>
      <c r="B14" s="147"/>
      <c r="C14" s="148"/>
      <c r="D14" s="149">
        <v>33790</v>
      </c>
      <c r="E14" s="150"/>
      <c r="F14" s="151">
        <v>32167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9.23</v>
      </c>
      <c r="C19" s="156">
        <f>ROUND(VALUE(SUBSTITUTE(実質収支比率等に係る経年分析!G$48,"▲","-")),2)</f>
        <v>10.45</v>
      </c>
      <c r="D19" s="156">
        <f>ROUND(VALUE(SUBSTITUTE(実質収支比率等に係る経年分析!H$48,"▲","-")),2)</f>
        <v>11.78</v>
      </c>
      <c r="E19" s="156">
        <f>ROUND(VALUE(SUBSTITUTE(実質収支比率等に係る経年分析!I$48,"▲","-")),2)</f>
        <v>13.03</v>
      </c>
      <c r="F19" s="156">
        <f>ROUND(VALUE(SUBSTITUTE(実質収支比率等に係る経年分析!J$48,"▲","-")),2)</f>
        <v>9.2899999999999991</v>
      </c>
    </row>
    <row r="20" spans="1:11" x14ac:dyDescent="0.15">
      <c r="A20" s="156" t="s">
        <v>53</v>
      </c>
      <c r="B20" s="156">
        <f>ROUND(VALUE(SUBSTITUTE(実質収支比率等に係る経年分析!F$47,"▲","-")),2)</f>
        <v>19.91</v>
      </c>
      <c r="C20" s="156">
        <f>ROUND(VALUE(SUBSTITUTE(実質収支比率等に係る経年分析!G$47,"▲","-")),2)</f>
        <v>24.46</v>
      </c>
      <c r="D20" s="156">
        <f>ROUND(VALUE(SUBSTITUTE(実質収支比率等に係る経年分析!H$47,"▲","-")),2)</f>
        <v>25.32</v>
      </c>
      <c r="E20" s="156">
        <f>ROUND(VALUE(SUBSTITUTE(実質収支比率等に係る経年分析!I$47,"▲","-")),2)</f>
        <v>25.1</v>
      </c>
      <c r="F20" s="156">
        <f>ROUND(VALUE(SUBSTITUTE(実質収支比率等に係る経年分析!J$47,"▲","-")),2)</f>
        <v>29.84</v>
      </c>
    </row>
    <row r="21" spans="1:11" x14ac:dyDescent="0.15">
      <c r="A21" s="156" t="s">
        <v>54</v>
      </c>
      <c r="B21" s="156">
        <f>IF(ISNUMBER(VALUE(SUBSTITUTE(実質収支比率等に係る経年分析!F$49,"▲","-"))),ROUND(VALUE(SUBSTITUTE(実質収支比率等に係る経年分析!F$49,"▲","-")),2),NA())</f>
        <v>0.13</v>
      </c>
      <c r="C21" s="156">
        <f>IF(ISNUMBER(VALUE(SUBSTITUTE(実質収支比率等に係る経年分析!G$49,"▲","-"))),ROUND(VALUE(SUBSTITUTE(実質収支比率等に係る経年分析!G$49,"▲","-")),2),NA())</f>
        <v>6.8</v>
      </c>
      <c r="D21" s="156">
        <f>IF(ISNUMBER(VALUE(SUBSTITUTE(実質収支比率等に係る経年分析!H$49,"▲","-"))),ROUND(VALUE(SUBSTITUTE(実質収支比率等に係る経年分析!H$49,"▲","-")),2),NA())</f>
        <v>1.02</v>
      </c>
      <c r="E21" s="156">
        <f>IF(ISNUMBER(VALUE(SUBSTITUTE(実質収支比率等に係る経年分析!I$49,"▲","-"))),ROUND(VALUE(SUBSTITUTE(実質収支比率等に係る経年分析!I$49,"▲","-")),2),NA())</f>
        <v>1.43</v>
      </c>
      <c r="F21" s="156">
        <f>IF(ISNUMBER(VALUE(SUBSTITUTE(実質収支比率等に係る経年分析!J$49,"▲","-"))),ROUND(VALUE(SUBSTITUTE(実質収支比率等に係る経年分析!J$49,"▲","-")),2),NA())</f>
        <v>1.45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庄内町風力発電事業特別会計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15">
      <c r="A30" s="157" t="str">
        <f>IF(連結実質赤字比率に係る赤字・黒字の構成分析!C$40="",NA(),連結実質赤字比率に係る赤字・黒字の構成分析!C$40)</f>
        <v>庄内町下水道事業会計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0.68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0.65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15">
      <c r="A31" s="157" t="str">
        <f>IF(連結実質赤字比率に係る赤字・黒字の構成分析!C$39="",NA(),連結実質赤字比率に係る赤字・黒字の構成分析!C$39)</f>
        <v>庄内町後期高齢者医療保険特別会計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15">
      <c r="A32" s="157" t="str">
        <f>IF(連結実質赤字比率に係る赤字・黒字の構成分析!C$38="",NA(),連結実質赤字比率に係る赤字・黒字の構成分析!C$38)</f>
        <v>庄内町国民健康保険特別会計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0.87</v>
      </c>
    </row>
    <row r="33" spans="1:16" x14ac:dyDescent="0.15">
      <c r="A33" s="157" t="str">
        <f>IF(連結実質赤字比率に係る赤字・黒字の構成分析!C$37="",NA(),連結実質赤字比率に係る赤字・黒字の構成分析!C$37)</f>
        <v>庄内町介護保険特別会計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2.2200000000000002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1.64</v>
      </c>
    </row>
    <row r="34" spans="1:16" x14ac:dyDescent="0.15">
      <c r="A34" s="157" t="str">
        <f>IF(連結実質赤字比率に係る赤字・黒字の構成分析!C$36="",NA(),連結実質赤字比率に係る赤字・黒字の構成分析!C$36)</f>
        <v>庄内町水道事業会計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4.67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3.99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4.12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4.3099999999999996</v>
      </c>
    </row>
    <row r="35" spans="1:16" x14ac:dyDescent="0.15">
      <c r="A35" s="157" t="str">
        <f>IF(連結実質赤字比率に係る赤字・黒字の構成分析!C$35="",NA(),連結実質赤字比率に係る赤字・黒字の構成分析!C$35)</f>
        <v>庄内町ガス事業会計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5.98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6.47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5.55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5.4</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9.2200000000000006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10.45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11.78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13.02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9.2899999999999991</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1651</v>
      </c>
      <c r="E42" s="158"/>
      <c r="F42" s="158"/>
      <c r="G42" s="158">
        <f>'実質公債費比率（分子）の構造'!L$52</f>
        <v>1618</v>
      </c>
      <c r="H42" s="158"/>
      <c r="I42" s="158"/>
      <c r="J42" s="158">
        <f>'実質公債費比率（分子）の構造'!M$52</f>
        <v>1568</v>
      </c>
      <c r="K42" s="158"/>
      <c r="L42" s="158"/>
      <c r="M42" s="158">
        <f>'実質公債費比率（分子）の構造'!N$52</f>
        <v>1580</v>
      </c>
      <c r="N42" s="158"/>
      <c r="O42" s="158"/>
      <c r="P42" s="158">
        <f>'実質公債費比率（分子）の構造'!O$52</f>
        <v>1520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12</v>
      </c>
      <c r="C44" s="158"/>
      <c r="D44" s="158"/>
      <c r="E44" s="158">
        <f>'実質公債費比率（分子）の構造'!L$50</f>
        <v>3</v>
      </c>
      <c r="F44" s="158"/>
      <c r="G44" s="158"/>
      <c r="H44" s="158">
        <f>'実質公債費比率（分子）の構造'!M$50</f>
        <v>3</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7</v>
      </c>
      <c r="C45" s="158"/>
      <c r="D45" s="158"/>
      <c r="E45" s="158">
        <f>'実質公債費比率（分子）の構造'!L$49</f>
        <v>2</v>
      </c>
      <c r="F45" s="158"/>
      <c r="G45" s="158"/>
      <c r="H45" s="158">
        <f>'実質公債費比率（分子）の構造'!M$49</f>
        <v>2</v>
      </c>
      <c r="I45" s="158"/>
      <c r="J45" s="158"/>
      <c r="K45" s="158">
        <f>'実質公債費比率（分子）の構造'!N$49</f>
        <v>3</v>
      </c>
      <c r="L45" s="158"/>
      <c r="M45" s="158"/>
      <c r="N45" s="158">
        <f>'実質公債費比率（分子）の構造'!O$49</f>
        <v>2</v>
      </c>
      <c r="O45" s="158"/>
      <c r="P45" s="158"/>
    </row>
    <row r="46" spans="1:16" x14ac:dyDescent="0.15">
      <c r="A46" s="158" t="s">
        <v>64</v>
      </c>
      <c r="B46" s="158">
        <f>'実質公債費比率（分子）の構造'!K$48</f>
        <v>654</v>
      </c>
      <c r="C46" s="158"/>
      <c r="D46" s="158"/>
      <c r="E46" s="158">
        <f>'実質公債費比率（分子）の構造'!L$48</f>
        <v>654</v>
      </c>
      <c r="F46" s="158"/>
      <c r="G46" s="158"/>
      <c r="H46" s="158">
        <f>'実質公債費比率（分子）の構造'!M$48</f>
        <v>658</v>
      </c>
      <c r="I46" s="158"/>
      <c r="J46" s="158"/>
      <c r="K46" s="158">
        <f>'実質公債費比率（分子）の構造'!N$48</f>
        <v>626</v>
      </c>
      <c r="L46" s="158"/>
      <c r="M46" s="158"/>
      <c r="N46" s="158">
        <f>'実質公債費比率（分子）の構造'!O$48</f>
        <v>603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1619</v>
      </c>
      <c r="C49" s="158"/>
      <c r="D49" s="158"/>
      <c r="E49" s="158">
        <f>'実質公債費比率（分子）の構造'!L$45</f>
        <v>1584</v>
      </c>
      <c r="F49" s="158"/>
      <c r="G49" s="158"/>
      <c r="H49" s="158">
        <f>'実質公債費比率（分子）の構造'!M$45</f>
        <v>1571</v>
      </c>
      <c r="I49" s="158"/>
      <c r="J49" s="158"/>
      <c r="K49" s="158">
        <f>'実質公債費比率（分子）の構造'!N$45</f>
        <v>1614</v>
      </c>
      <c r="L49" s="158"/>
      <c r="M49" s="158"/>
      <c r="N49" s="158">
        <f>'実質公債費比率（分子）の構造'!O$45</f>
        <v>1571</v>
      </c>
      <c r="O49" s="158"/>
      <c r="P49" s="158"/>
    </row>
    <row r="50" spans="1:16" x14ac:dyDescent="0.15">
      <c r="A50" s="158" t="s">
        <v>67</v>
      </c>
      <c r="B50" s="158" t="e">
        <f>NA()</f>
        <v>#N/A</v>
      </c>
      <c r="C50" s="158">
        <f>IF(ISNUMBER('実質公債費比率（分子）の構造'!K$53),'実質公債費比率（分子）の構造'!K$53,NA())</f>
        <v>641</v>
      </c>
      <c r="D50" s="158" t="e">
        <f>NA()</f>
        <v>#N/A</v>
      </c>
      <c r="E50" s="158" t="e">
        <f>NA()</f>
        <v>#N/A</v>
      </c>
      <c r="F50" s="158">
        <f>IF(ISNUMBER('実質公債費比率（分子）の構造'!L$53),'実質公債費比率（分子）の構造'!L$53,NA())</f>
        <v>625</v>
      </c>
      <c r="G50" s="158" t="e">
        <f>NA()</f>
        <v>#N/A</v>
      </c>
      <c r="H50" s="158" t="e">
        <f>NA()</f>
        <v>#N/A</v>
      </c>
      <c r="I50" s="158">
        <f>IF(ISNUMBER('実質公債費比率（分子）の構造'!M$53),'実質公債費比率（分子）の構造'!M$53,NA())</f>
        <v>666</v>
      </c>
      <c r="J50" s="158" t="e">
        <f>NA()</f>
        <v>#N/A</v>
      </c>
      <c r="K50" s="158" t="e">
        <f>NA()</f>
        <v>#N/A</v>
      </c>
      <c r="L50" s="158">
        <f>IF(ISNUMBER('実質公債費比率（分子）の構造'!N$53),'実質公債費比率（分子）の構造'!N$53,NA())</f>
        <v>663</v>
      </c>
      <c r="M50" s="158" t="e">
        <f>NA()</f>
        <v>#N/A</v>
      </c>
      <c r="N50" s="158" t="e">
        <f>NA()</f>
        <v>#N/A</v>
      </c>
      <c r="O50" s="158">
        <f>IF(ISNUMBER('実質公債費比率（分子）の構造'!O$53),'実質公債費比率（分子）の構造'!O$53,NA())</f>
        <v>656</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15226</v>
      </c>
      <c r="E56" s="157"/>
      <c r="F56" s="157"/>
      <c r="G56" s="157">
        <f>'将来負担比率（分子）の構造'!J$52</f>
        <v>14611</v>
      </c>
      <c r="H56" s="157"/>
      <c r="I56" s="157"/>
      <c r="J56" s="157">
        <f>'将来負担比率（分子）の構造'!K$52</f>
        <v>13870</v>
      </c>
      <c r="K56" s="157"/>
      <c r="L56" s="157"/>
      <c r="M56" s="157">
        <f>'将来負担比率（分子）の構造'!L$52</f>
        <v>13151</v>
      </c>
      <c r="N56" s="157"/>
      <c r="O56" s="157"/>
      <c r="P56" s="157">
        <f>'将来負担比率（分子）の構造'!M$52</f>
        <v>12170</v>
      </c>
    </row>
    <row r="57" spans="1:16" x14ac:dyDescent="0.15">
      <c r="A57" s="157" t="s">
        <v>42</v>
      </c>
      <c r="B57" s="157"/>
      <c r="C57" s="157"/>
      <c r="D57" s="157">
        <f>'将来負担比率（分子）の構造'!I$51</f>
        <v>613</v>
      </c>
      <c r="E57" s="157"/>
      <c r="F57" s="157"/>
      <c r="G57" s="157">
        <f>'将来負担比率（分子）の構造'!J$51</f>
        <v>530</v>
      </c>
      <c r="H57" s="157"/>
      <c r="I57" s="157"/>
      <c r="J57" s="157">
        <f>'将来負担比率（分子）の構造'!K$51</f>
        <v>470</v>
      </c>
      <c r="K57" s="157"/>
      <c r="L57" s="157"/>
      <c r="M57" s="157">
        <f>'将来負担比率（分子）の構造'!L$51</f>
        <v>429</v>
      </c>
      <c r="N57" s="157"/>
      <c r="O57" s="157"/>
      <c r="P57" s="157">
        <f>'将来負担比率（分子）の構造'!M$51</f>
        <v>378</v>
      </c>
    </row>
    <row r="58" spans="1:16" x14ac:dyDescent="0.15">
      <c r="A58" s="157" t="s">
        <v>41</v>
      </c>
      <c r="B58" s="157"/>
      <c r="C58" s="157"/>
      <c r="D58" s="157">
        <f>'将来負担比率（分子）の構造'!I$50</f>
        <v>4454</v>
      </c>
      <c r="E58" s="157"/>
      <c r="F58" s="157"/>
      <c r="G58" s="157">
        <f>'将来負担比率（分子）の構造'!J$50</f>
        <v>5150</v>
      </c>
      <c r="H58" s="157"/>
      <c r="I58" s="157"/>
      <c r="J58" s="157">
        <f>'将来負担比率（分子）の構造'!K$50</f>
        <v>5476</v>
      </c>
      <c r="K58" s="157"/>
      <c r="L58" s="157"/>
      <c r="M58" s="157">
        <f>'将来負担比率（分子）の構造'!L$50</f>
        <v>5570</v>
      </c>
      <c r="N58" s="157"/>
      <c r="O58" s="157"/>
      <c r="P58" s="157">
        <f>'将来負担比率（分子）の構造'!M$50</f>
        <v>6182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63</v>
      </c>
      <c r="C61" s="157"/>
      <c r="D61" s="157"/>
      <c r="E61" s="157">
        <f>'将来負担比率（分子）の構造'!J$46</f>
        <v>66</v>
      </c>
      <c r="F61" s="157"/>
      <c r="G61" s="157"/>
      <c r="H61" s="157">
        <f>'将来負担比率（分子）の構造'!K$46</f>
        <v>42</v>
      </c>
      <c r="I61" s="157"/>
      <c r="J61" s="157"/>
      <c r="K61" s="157">
        <f>'将来負担比率（分子）の構造'!L$46</f>
        <v>41</v>
      </c>
      <c r="L61" s="157"/>
      <c r="M61" s="157"/>
      <c r="N61" s="157">
        <f>'将来負担比率（分子）の構造'!M$46</f>
        <v>76</v>
      </c>
      <c r="O61" s="157"/>
      <c r="P61" s="157"/>
    </row>
    <row r="62" spans="1:16" x14ac:dyDescent="0.15">
      <c r="A62" s="157" t="s">
        <v>35</v>
      </c>
      <c r="B62" s="157">
        <f>'将来負担比率（分子）の構造'!I$45</f>
        <v>1738</v>
      </c>
      <c r="C62" s="157"/>
      <c r="D62" s="157"/>
      <c r="E62" s="157">
        <f>'将来負担比率（分子）の構造'!J$45</f>
        <v>1709</v>
      </c>
      <c r="F62" s="157"/>
      <c r="G62" s="157"/>
      <c r="H62" s="157">
        <f>'将来負担比率（分子）の構造'!K$45</f>
        <v>1711</v>
      </c>
      <c r="I62" s="157"/>
      <c r="J62" s="157"/>
      <c r="K62" s="157">
        <f>'将来負担比率（分子）の構造'!L$45</f>
        <v>1700</v>
      </c>
      <c r="L62" s="157"/>
      <c r="M62" s="157"/>
      <c r="N62" s="157">
        <f>'将来負担比率（分子）の構造'!M$45</f>
        <v>1697</v>
      </c>
      <c r="O62" s="157"/>
      <c r="P62" s="157"/>
    </row>
    <row r="63" spans="1:16" x14ac:dyDescent="0.15">
      <c r="A63" s="157" t="s">
        <v>34</v>
      </c>
      <c r="B63" s="157">
        <f>'将来負担比率（分子）の構造'!I$44</f>
        <v>18</v>
      </c>
      <c r="C63" s="157"/>
      <c r="D63" s="157"/>
      <c r="E63" s="157">
        <f>'将来負担比率（分子）の構造'!J$44</f>
        <v>15</v>
      </c>
      <c r="F63" s="157"/>
      <c r="G63" s="157"/>
      <c r="H63" s="157">
        <f>'将来負担比率（分子）の構造'!K$44</f>
        <v>13</v>
      </c>
      <c r="I63" s="157"/>
      <c r="J63" s="157"/>
      <c r="K63" s="157">
        <f>'将来負担比率（分子）の構造'!L$44</f>
        <v>12</v>
      </c>
      <c r="L63" s="157"/>
      <c r="M63" s="157"/>
      <c r="N63" s="157">
        <f>'将来負担比率（分子）の構造'!M$44</f>
        <v>11</v>
      </c>
      <c r="O63" s="157"/>
      <c r="P63" s="157"/>
    </row>
    <row r="64" spans="1:16" x14ac:dyDescent="0.15">
      <c r="A64" s="157" t="s">
        <v>33</v>
      </c>
      <c r="B64" s="157">
        <f>'将来負担比率（分子）の構造'!I$43</f>
        <v>5494</v>
      </c>
      <c r="C64" s="157"/>
      <c r="D64" s="157"/>
      <c r="E64" s="157">
        <f>'将来負担比率（分子）の構造'!J$43</f>
        <v>4842</v>
      </c>
      <c r="F64" s="157"/>
      <c r="G64" s="157"/>
      <c r="H64" s="157">
        <f>'将来負担比率（分子）の構造'!K$43</f>
        <v>4465</v>
      </c>
      <c r="I64" s="157"/>
      <c r="J64" s="157"/>
      <c r="K64" s="157">
        <f>'将来負担比率（分子）の構造'!L$43</f>
        <v>4170</v>
      </c>
      <c r="L64" s="157"/>
      <c r="M64" s="157"/>
      <c r="N64" s="157">
        <f>'将来負担比率（分子）の構造'!M$43</f>
        <v>4144</v>
      </c>
      <c r="O64" s="157"/>
      <c r="P64" s="157"/>
    </row>
    <row r="65" spans="1:16" x14ac:dyDescent="0.15">
      <c r="A65" s="157" t="s">
        <v>32</v>
      </c>
      <c r="B65" s="157">
        <f>'将来負担比率（分子）の構造'!I$42</f>
        <v>5</v>
      </c>
      <c r="C65" s="157"/>
      <c r="D65" s="157"/>
      <c r="E65" s="157">
        <f>'将来負担比率（分子）の構造'!J$42</f>
        <v>3</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16087</v>
      </c>
      <c r="C66" s="157"/>
      <c r="D66" s="157"/>
      <c r="E66" s="157">
        <f>'将来負担比率（分子）の構造'!J$41</f>
        <v>15668</v>
      </c>
      <c r="F66" s="157"/>
      <c r="G66" s="157"/>
      <c r="H66" s="157">
        <f>'将来負担比率（分子）の構造'!K$41</f>
        <v>15158</v>
      </c>
      <c r="I66" s="157"/>
      <c r="J66" s="157"/>
      <c r="K66" s="157">
        <f>'将来負担比率（分子）の構造'!L$41</f>
        <v>14634</v>
      </c>
      <c r="L66" s="157"/>
      <c r="M66" s="157"/>
      <c r="N66" s="157">
        <f>'将来負担比率（分子）の構造'!M$41</f>
        <v>13843</v>
      </c>
      <c r="O66" s="157"/>
      <c r="P66" s="157"/>
    </row>
    <row r="67" spans="1:16" x14ac:dyDescent="0.15">
      <c r="A67" s="157" t="s">
        <v>71</v>
      </c>
      <c r="B67" s="157" t="e">
        <f>NA()</f>
        <v>#N/A</v>
      </c>
      <c r="C67" s="157">
        <f>IF(ISNUMBER('将来負担比率（分子）の構造'!I$53), IF('将来負担比率（分子）の構造'!I$53 &lt; 0, 0, '将来負担比率（分子）の構造'!I$53), NA())</f>
        <v>3112</v>
      </c>
      <c r="D67" s="157" t="e">
        <f>NA()</f>
        <v>#N/A</v>
      </c>
      <c r="E67" s="157" t="e">
        <f>NA()</f>
        <v>#N/A</v>
      </c>
      <c r="F67" s="157">
        <f>IF(ISNUMBER('将来負担比率（分子）の構造'!J$53), IF('将来負担比率（分子）の構造'!J$53 &lt; 0, 0, '将来負担比率（分子）の構造'!J$53), NA())</f>
        <v>2012</v>
      </c>
      <c r="G67" s="157" t="e">
        <f>NA()</f>
        <v>#N/A</v>
      </c>
      <c r="H67" s="157" t="e">
        <f>NA()</f>
        <v>#N/A</v>
      </c>
      <c r="I67" s="157">
        <f>IF(ISNUMBER('将来負担比率（分子）の構造'!K$53), IF('将来負担比率（分子）の構造'!K$53 &lt; 0, 0, '将来負担比率（分子）の構造'!K$53), NA())</f>
        <v>1573</v>
      </c>
      <c r="J67" s="157" t="e">
        <f>NA()</f>
        <v>#N/A</v>
      </c>
      <c r="K67" s="157" t="e">
        <f>NA()</f>
        <v>#N/A</v>
      </c>
      <c r="L67" s="157">
        <f>IF(ISNUMBER('将来負担比率（分子）の構造'!L$53), IF('将来負担比率（分子）の構造'!L$53 &lt; 0, 0, '将来負担比率（分子）の構造'!L$53), NA())</f>
        <v>1406</v>
      </c>
      <c r="M67" s="157" t="e">
        <f>NA()</f>
        <v>#N/A</v>
      </c>
      <c r="N67" s="157" t="e">
        <f>NA()</f>
        <v>#N/A</v>
      </c>
      <c r="O67" s="157">
        <f>IF(ISNUMBER('将来負担比率（分子）の構造'!M$53), IF('将来負担比率（分子）の構造'!M$53 &lt; 0, 0, '将来負担比率（分子）の構造'!M$53), NA())</f>
        <v>1041</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1875</v>
      </c>
      <c r="C72" s="161">
        <f>基金残高に係る経年分析!G55</f>
        <v>1879</v>
      </c>
      <c r="D72" s="161">
        <f>基金残高に係る経年分析!H55</f>
        <v>2260</v>
      </c>
    </row>
    <row r="73" spans="1:16" x14ac:dyDescent="0.15">
      <c r="A73" s="160" t="s">
        <v>74</v>
      </c>
      <c r="B73" s="161">
        <f>基金残高に係る経年分析!F56</f>
        <v>1625</v>
      </c>
      <c r="C73" s="161">
        <f>基金残高に係る経年分析!G56</f>
        <v>1659</v>
      </c>
      <c r="D73" s="161">
        <f>基金残高に係る経年分析!H56</f>
        <v>1704</v>
      </c>
    </row>
    <row r="74" spans="1:16" x14ac:dyDescent="0.15">
      <c r="A74" s="160" t="s">
        <v>75</v>
      </c>
      <c r="B74" s="161">
        <f>基金残高に係る経年分析!F57</f>
        <v>2329</v>
      </c>
      <c r="C74" s="161">
        <f>基金残高に係る経年分析!G57</f>
        <v>2419</v>
      </c>
      <c r="D74" s="161">
        <f>基金残高に係る経年分析!H57</f>
        <v>2541</v>
      </c>
    </row>
  </sheetData>
  <sheetProtection algorithmName="SHA-512" hashValue="tqoB3DR/JNI/hFH+1Mmk/KRZM5iSFK6VVRr6RLtz/2DaLqbyj5qYHsKSEMTeuTl/uF9NmXn41rodUiaQ9p92NQ==" saltValue="f1uGSfN9ioyLYeNlNbt7T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2026-03-06T08:14:41Z</cp:lastPrinted>
  <dcterms:created xsi:type="dcterms:W3CDTF">2026-02-23T04:51:52Z</dcterms:created>
  <dcterms:modified xsi:type="dcterms:W3CDTF">2026-09-28T23:54:33Z</dcterms:modified>
  <cp:category/>
</cp:coreProperties>
</file>