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
    </mc:Choice>
  </mc:AlternateContent>
  <xr:revisionPtr revIDLastSave="0" documentId="13_ncr:1_{C3A55569-8D24-4F68-82A8-E13E02866CD3}"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AM35" i="10"/>
  <c r="C35" i="10"/>
  <c r="CO34" i="10"/>
  <c r="CO35" i="10" s="1"/>
  <c r="BW34" i="10"/>
  <c r="BW35" i="10" s="1"/>
  <c r="BW36" i="10" s="1"/>
  <c r="BW37" i="10" s="1"/>
  <c r="BW38" i="10" s="1"/>
  <c r="BW39" i="10" s="1"/>
  <c r="BW40" i="10" s="1"/>
  <c r="BW41" i="10" s="1"/>
  <c r="BW42" i="10" s="1"/>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<sst xmlns="http://schemas.openxmlformats.org/spreadsheetml/2006/main" count="1155" uniqueCount="570">
  <si>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</si>
  <si>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</si>
  <si>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</si>
  <si>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</si>
  <si>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</si>
  <si>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</si>
  <si>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</si>
  <si>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</si>
  <si>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</si>
  <si>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</si>
  <si>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</si>
  <si>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</si>
  <si>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</si>
  <si>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</si>
  <si>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</si>
  <si>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</si>
  <si>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</si>
  <si>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</si>
  <si>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</si>
  <si>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</si>
  <si>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</si>
  <si>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</si>
  <si>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</si>
  <si>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</si>
  <si>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</si>
  <si>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</si>
  <si>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</si>
  <si>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</si>
  <si>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</si>
  <si>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</si>
  <si>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</si>
  <si>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</si>
  <si>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</si>
  <si>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</si>
  <si>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</si>
  <si>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</si>
  <si>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</si>
  <si>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</si>
  <si>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</si>
  <si>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</si>
  <si>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</si>
  <si>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</si>
  <si>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</si>
  <si>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</si>
  <si>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</si>
  <si>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</si>
  <si>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</si>
  <si>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</si>
  <si>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</si>
  <si>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</si>
  <si>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</si>
  <si>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</si>
  <si>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</si>
  <si>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</si>
  <si>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</si>
  <si>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</si>
  <si>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</si>
  <si>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</si>
  <si>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</si>
  <si>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</si>
  <si>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</si>
  <si>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</si>
  <si>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</si>
  <si>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</si>
  <si>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</si>
  <si>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</si>
  <si>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</si>
  <si>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</si>
  <si>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</si>
  <si>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</si>
  <si>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</si>
  <si>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</si>
  <si>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</si>
  <si>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</si>
  <si>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</si>
  <si>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</si>
  <si>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</si>
  <si>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</si>
  <si>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</si>
  <si>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</si>
  <si>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</si>
  <si>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</si>
  <si>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</si>
  <si>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</si>
  <si>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</si>
  <si>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</si>
  <si>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</si>
  <si>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</si>
  <si>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</si>
  <si>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</si>
  <si>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</si>
  <si>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</si>
  <si>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</si>
  <si>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</si>
  <si>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</si>
  <si>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</si>
  <si>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</si>
  <si>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</si>
  <si>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</si>
  <si>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</si>
  <si>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</si>
  <si>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</si>
  <si>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</si>
  <si>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</si>
  <si>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</si>
  <si>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</si>
  <si>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</si>
  <si>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</si>
  <si>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</si>
  <si>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</si>
  <si>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</si>
  <si>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</si>
  <si>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</si>
  <si>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</si>
  <si>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</si>
  <si>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</si>
  <si>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</si>
  <si>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</si>
  <si>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</si>
  <si>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</si>
  <si>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</si>
  <si>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</si>
  <si>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</si>
  <si>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</si>
  <si>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</si>
  <si>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</si>
  <si>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</si>
  <si>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</si>
  <si>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</si>
  <si>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</si>
  <si>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</si>
  <si>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</si>
  <si>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</si>
  <si>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</si>
  <si>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</si>
  <si>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</si>
  <si>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</si>
  <si>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</si>
  <si>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</si>
  <si>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</si>
  <si>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</si>
  <si>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</si>
  <si>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</si>
  <si>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</si>
  <si>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</si>
  <si>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</si>
  <si>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</si>
  <si>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</si>
  <si>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</si>
  <si>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</si>
  <si>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</si>
  <si>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</si>
  <si>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</si>
  <si>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</si>
  <si>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</si>
  <si>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</si>
  <si>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</si>
  <si>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</si>
  <si>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</si>
  <si>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</si>
  <si>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</si>
  <si>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</si>
  <si>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</si>
  <si>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</si>
  <si>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</si>
  <si>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</si>
  <si>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</si>
  <si>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</si>
  <si>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</si>
  <si>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</si>
  <si>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</si>
  <si>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</si>
  <si>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</si>
  <si>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</si>
  <si>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</si>
  <si>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</si>
  <si>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</si>
  <si>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</si>
  <si>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</si>
  <si>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</si>
  <si>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</si>
  <si>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</si>
  <si>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</si>
  <si>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</si>
  <si>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</si>
  <si>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</si>
  <si>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</si>
  <si>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</si>
  <si>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</si>
  <si>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</si>
  <si>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</si>
  <si>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</si>
  <si>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</si>
  <si>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</si>
  <si>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</si>
  <si>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</si>
  <si>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</si>
  <si>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</si>
  <si>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</si>
  <si>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</si>
  <si>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</si>
  <si>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</si>
  <si>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</si>
  <si>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山形県三川町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</si>
  <si>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</si>
  <si>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</si>
  <si>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</si>
  <si>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</si>
  <si>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</si>
  <si>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</si>
  <si>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</si>
  <si>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</si>
  <si>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</si>
  <si>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</si>
  <si>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</si>
  <si>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</si>
  <si>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</si>
  <si>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</si>
  <si>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</si>
  <si>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</si>
  <si>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</si>
  <si>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</si>
  <si>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</si>
  <si>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</si>
  <si>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</si>
  <si>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</si>
  <si>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</si>
  <si>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</si>
  <si>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</si>
  <si>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</si>
  <si>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</si>
  <si>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</si>
  <si>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</si>
  <si>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</si>
  <si>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</si>
  <si>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</si>
  <si>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</si>
  <si>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</si>
  <si>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</si>
  <si>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</si>
  <si>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</si>
  <si>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</si>
  <si>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</si>
  <si>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</si>
  <si>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</si>
  <si>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</si>
  <si>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</si>
  <si>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</si>
  <si>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</si>
  <si>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</si>
  <si>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</si>
  <si>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</si>
  <si>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</si>
  <si>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</si>
  <si>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</si>
  <si>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</si>
  <si>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</si>
  <si>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</si>
  <si>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</si>
  <si>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</si>
  <si>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</si>
  <si>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</si>
  <si>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</si>
  <si>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</si>
  <si>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</si>
  <si>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</si>
  <si>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</si>
  <si>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</si>
  <si>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</si>
  <si>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</si>
  <si>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</si>
  <si>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</si>
  <si>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</si>
  <si>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</si>
  <si>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</si>
  <si>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</si>
  <si>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</si>
  <si>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</si>
  <si>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</si>
  <si>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</si>
  <si>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</si>
  <si>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</si>
  <si>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</si>
  <si>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</si>
  <si>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</si>
  <si>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</si>
  <si>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</si>
  <si>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</si>
  <si>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</si>
  <si>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</si>
  <si>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</si>
  <si>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</si>
  <si>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</si>
  <si>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</si>
  <si>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</si>
  <si>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</si>
  <si>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</si>
  <si>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</si>
  <si>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</si>
  <si>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</si>
  <si>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</si>
  <si>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</si>
  <si>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</si>
  <si>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</si>
  <si>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</si>
  <si>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</si>
  <si>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</si>
  <si>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</si>
  <si>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</si>
  <si>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</si>
  <si>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</si>
  <si>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</si>
  <si>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</si>
  <si>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</si>
  <si>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</si>
  <si>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</si>
  <si>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</si>
  <si>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</si>
  <si>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</si>
  <si>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</si>
  <si>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</si>
  <si>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</si>
  <si>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</si>
  <si>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と畜場</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</si>
  <si>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</si>
  <si>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</si>
  <si>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</si>
  <si>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</si>
  <si>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</si>
  <si>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</si>
  <si>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</si>
  <si>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</si>
  <si>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</si>
  <si>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</si>
  <si>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</si>
  <si>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</si>
  <si>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</si>
  <si>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</si>
  <si>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</si>
  <si>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</si>
  <si>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</si>
  <si>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</si>
  <si>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</si>
  <si>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</si>
  <si>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</si>
  <si>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</si>
  <si>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</si>
  <si>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</si>
  <si>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</si>
  <si>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</si>
  <si>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</si>
  <si>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</si>
  <si>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</si>
  <si>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</si>
  <si>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山形県三川町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</si>
  <si>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</si>
  <si>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</si>
  <si>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</si>
  <si>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</si>
  <si>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</si>
  <si>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</si>
  <si>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</si>
  <si>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</si>
  <si>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</si>
  <si>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</si>
  <si>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</si>
  <si>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</si>
  <si>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</si>
  <si>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</si>
  <si>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</si>
  <si>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</si>
  <si>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</si>
  <si>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</si>
  <si>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</si>
  <si>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</si>
  <si>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</si>
  <si>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</si>
  <si>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</si>
  <si>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</si>
  <si>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</si>
  <si>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</si>
  <si>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</si>
  <si>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</si>
  <si>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</si>
  <si>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</si>
  <si>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</si>
  <si>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</si>
  <si>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</si>
  <si>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三川町国民健康保険特別会計</t>
    <phoneticPr fontId="5"/>
  </si>
  <si>
    <t>三川町後期高齢者医療特別会計</t>
    <phoneticPr fontId="5"/>
  </si>
  <si>
    <t>三川町介護保険特別会計</t>
    <phoneticPr fontId="5"/>
  </si>
  <si>
    <t>三川町下水道事業会計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</si>
  <si>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</si>
  <si>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</si>
  <si>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</si>
  <si>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</si>
  <si>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</si>
  <si>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</si>
  <si>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</si>
  <si>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</si>
  <si>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</si>
  <si>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</si>
  <si>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</si>
  <si>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</si>
  <si>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</si>
  <si>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</si>
  <si>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</si>
  <si>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</si>
  <si>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</si>
  <si>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</si>
  <si>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</si>
  <si>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</si>
  <si>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</si>
  <si>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</si>
  <si>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</si>
  <si>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</si>
  <si>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</si>
  <si>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</si>
  <si>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</si>
  <si>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</si>
  <si>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</si>
  <si>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</si>
  <si>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</si>
  <si>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</si>
  <si>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</si>
  <si>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</si>
  <si>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</si>
  <si>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</si>
  <si>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</si>
  <si>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</si>
  <si>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</si>
  <si>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</si>
  <si>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</si>
  <si>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</si>
  <si>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</si>
  <si>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</si>
  <si>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</si>
  <si>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</si>
  <si>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</si>
  <si>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</si>
  <si>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</si>
  <si>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</si>
  <si>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</si>
  <si>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</si>
  <si>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</si>
  <si>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</si>
  <si>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</si>
  <si>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</si>
  <si>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</si>
  <si>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</si>
  <si>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</si>
  <si>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</si>
  <si>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</si>
  <si>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</si>
  <si>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</si>
  <si>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</si>
  <si>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</si>
  <si>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</si>
  <si>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</si>
  <si>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</si>
  <si>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</si>
  <si>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</si>
  <si>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</si>
  <si>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</si>
  <si>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</si>
  <si>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</si>
  <si>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</si>
  <si>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</si>
  <si>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</si>
  <si>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</si>
  <si>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</si>
  <si>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</si>
  <si>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</si>
  <si>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</si>
  <si>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</si>
  <si>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</si>
  <si>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</si>
  <si>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</si>
  <si>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</si>
  <si>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</si>
  <si>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</si>
  <si>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</si>
  <si>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</si>
  <si>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</si>
  <si>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</si>
  <si>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</si>
  <si>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</si>
  <si>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</si>
  <si>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</si>
  <si>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</si>
  <si>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</si>
  <si>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</si>
  <si>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</si>
  <si>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</si>
  <si>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</si>
  <si>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</si>
  <si>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</si>
  <si>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</si>
  <si>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</si>
  <si>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</si>
  <si>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</si>
  <si>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</si>
  <si>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</si>
  <si>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</si>
  <si>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</si>
  <si>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</si>
  <si>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</si>
  <si>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</si>
  <si>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</si>
  <si>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</si>
  <si>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</si>
  <si>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</si>
  <si>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</si>
  <si>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</si>
  <si>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</si>
  <si>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</si>
  <si>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</si>
  <si>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</si>
  <si>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</si>
  <si>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</si>
  <si>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</si>
  <si>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</si>
  <si>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</si>
  <si>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</si>
  <si>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</si>
  <si>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</si>
  <si>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</si>
  <si>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</si>
  <si>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1.59</t>
  </si>
  <si>
    <t>一般会計</t>
  </si>
  <si>
    <t>三川町下水道事業会計</t>
  </si>
  <si>
    <t>三川町国民健康保険特別会計</t>
  </si>
  <si>
    <t>三川町後期高齢者医療特別会計</t>
  </si>
  <si>
    <t>三川町介護保険特別会計</t>
  </si>
  <si>
    <t>その他会計（赤字）</t>
  </si>
  <si>
    <t>その他会計（黒字）</t>
  </si>
  <si>
    <t>R02</t>
    <phoneticPr fontId="5"/>
  </si>
  <si>
    <t>R03</t>
    <phoneticPr fontId="5"/>
  </si>
  <si>
    <t>R04</t>
    <phoneticPr fontId="5"/>
  </si>
  <si>
    <t>R05</t>
    <phoneticPr fontId="5"/>
  </si>
  <si>
    <t>R06</t>
    <phoneticPr fontId="5"/>
  </si>
  <si>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</si>
  <si>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山形県後期高齢者医療広域連合（事業会計）</t>
    <rPh sb="15" eb="17">
      <t>ジギョウ</t>
    </rPh>
    <rPh sb="17" eb="19">
      <t>カイケイ</t>
    </rPh>
    <phoneticPr fontId="2"/>
  </si>
  <si>
    <t>庄内広域行政組合（普通会計）</t>
    <rPh sb="9" eb="11">
      <t>フツウ</t>
    </rPh>
    <rPh sb="11" eb="13">
      <t>カイケイ</t>
    </rPh>
    <phoneticPr fontId="2"/>
  </si>
  <si>
    <t>庄内広域行政組合（青果市場事業特別会計）</t>
    <rPh sb="9" eb="11">
      <t>セイカ</t>
    </rPh>
    <rPh sb="11" eb="13">
      <t>シジョウ</t>
    </rPh>
    <rPh sb="13" eb="15">
      <t>ジギョウ</t>
    </rPh>
    <rPh sb="15" eb="17">
      <t>トクベツ</t>
    </rPh>
    <rPh sb="17" eb="19">
      <t>カイケイ</t>
    </rPh>
    <phoneticPr fontId="2"/>
  </si>
  <si>
    <t>庄内広域行政組合（庄内食肉流通センター事業特別会計）</t>
    <rPh sb="9" eb="11">
      <t>ショウナイ</t>
    </rPh>
    <rPh sb="11" eb="13">
      <t>ショクニク</t>
    </rPh>
    <rPh sb="13" eb="15">
      <t>リュウツウ</t>
    </rPh>
    <rPh sb="19" eb="21">
      <t>ジギョウ</t>
    </rPh>
    <rPh sb="21" eb="23">
      <t>トクベツ</t>
    </rPh>
    <phoneticPr fontId="2"/>
  </si>
  <si>
    <t>山形県消防補償等組合（普通会計）</t>
    <rPh sb="11" eb="13">
      <t>フツウ</t>
    </rPh>
    <rPh sb="13" eb="15">
      <t>カイケイ</t>
    </rPh>
    <phoneticPr fontId="2"/>
  </si>
  <si>
    <t>山形県自治会館管理組合</t>
  </si>
  <si>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</si>
  <si>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</si>
  <si>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みかわ振興公社</t>
    <rPh sb="3" eb="7">
      <t>シンコウコウシャ</t>
    </rPh>
    <phoneticPr fontId="38"/>
  </si>
  <si>
    <t>山形県東田川郡三川町土地開発公社</t>
    <rPh sb="0" eb="3">
      <t>ヤマガタケン</t>
    </rPh>
    <rPh sb="3" eb="7">
      <t>ヒガシタガワグン</t>
    </rPh>
    <rPh sb="7" eb="10">
      <t>ミカワマチ</t>
    </rPh>
    <rPh sb="10" eb="16">
      <t>トチカイハツコウシャ</t>
    </rPh>
    <phoneticPr fontId="38"/>
  </si>
  <si>
    <t>〇</t>
    <phoneticPr fontId="2"/>
  </si>
  <si>
    <t>-</t>
    <phoneticPr fontId="2"/>
  </si>
  <si>
    <t>ふるさと基金</t>
    <rPh sb="4" eb="6">
      <t>キキン</t>
    </rPh>
    <phoneticPr fontId="5"/>
  </si>
  <si>
    <t>教育施設整備基金</t>
    <rPh sb="0" eb="2">
      <t>キョウイク</t>
    </rPh>
    <rPh sb="2" eb="4">
      <t>シセツ</t>
    </rPh>
    <rPh sb="4" eb="6">
      <t>セイビ</t>
    </rPh>
    <rPh sb="6" eb="8">
      <t>キキン</t>
    </rPh>
    <phoneticPr fontId="5"/>
  </si>
  <si>
    <t>温泉施設基金</t>
    <rPh sb="0" eb="2">
      <t>オンセン</t>
    </rPh>
    <rPh sb="2" eb="4">
      <t>シセツ</t>
    </rPh>
    <rPh sb="4" eb="6">
      <t>キキン</t>
    </rPh>
    <phoneticPr fontId="5"/>
  </si>
  <si>
    <t>国際交流基金</t>
    <rPh sb="0" eb="2">
      <t>コクサイ</t>
    </rPh>
    <rPh sb="2" eb="4">
      <t>コウリュウ</t>
    </rPh>
    <rPh sb="4" eb="6">
      <t>キキン</t>
    </rPh>
    <phoneticPr fontId="5"/>
  </si>
  <si>
    <t>森林環境贈与税基金</t>
    <rPh sb="0" eb="2">
      <t>シンリン</t>
    </rPh>
    <rPh sb="2" eb="4">
      <t>カンキョウ</t>
    </rPh>
    <rPh sb="4" eb="7">
      <t>ゾウヨゼイ</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</si>
  <si>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</si>
  <si>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</si>
  <si>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令和３年度以降、一般廃棄物処理施設整備事業に係る既発債の発行額が、施設の完成により大幅に減少したことや、令和6年度に大型な借入がなかったことなどから、前年度に比べ19.2%減少した。
有形固定資産減価償却率は類似団体内平均値よりやや低い水準となっている。これは、子育て交流施設の新規整備や町立押切小学校大規模改修によるものである。
今後、老朽化した施設の維持補修に係る事業が複数控えているため、基金等を計画的に活用しながら、地方債の発行を抑制し、将来負担比率を減少させるよう努める必要がある。</t>
    <rPh sb="119" eb="120">
      <t>ナイ</t>
    </rPh>
    <rPh sb="122" eb="123">
      <t>チ</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</si>
  <si>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</si>
  <si>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</si>
  <si>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</si>
  <si>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</si>
  <si>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</si>
  <si>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</si>
  <si>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が減少している一方、実質公債費比率は大型事業に係る地方債の償還が開始したことから、前年度より0.4%増加した。来年度以降に償還が開始される大型の地方債もあるため、実質公債費比率は今後も類似団体内平均値よりも高い水準で推移していくことが見込まれる。引き続き、基金等を活用するなど地方債の発行を抑制し、公債費の適正化に取り組むとともに、計画的な長寿命化対策を実施して維持補修経費等の抑制に努めていく必要がある。</t>
    <rPh sb="64" eb="66">
      <t>イコウ</t>
    </rPh>
    <rPh sb="95" eb="97">
      <t>コンゴ</t>
    </rPh>
    <rPh sb="98" eb="100">
      <t>ルイジ</t>
    </rPh>
    <rPh sb="100" eb="102">
      <t>ダンタイ</t>
    </rPh>
    <rPh sb="102" eb="103">
      <t>ナイ</t>
    </rPh>
    <rPh sb="103" eb="106">
      <t>ヘイキンチ</t>
    </rPh>
    <rPh sb="109" eb="110">
      <t>タカ</t>
    </rPh>
    <rPh sb="111" eb="113">
      <t>スイジュン</t>
    </rPh>
    <rPh sb="114" eb="116">
      <t>スイイ</t>
    </rPh>
    <rPh sb="123" eb="125">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</si>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</sst>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CCCD1F8-E4D1-4741-AD79-3FFB1694D46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A1DD-45DC-AE7C-C026E104264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284833</c:v>
                </c:pt>
                <c:pt idx="1">
                  <c:v>144035</c:v>
                </c:pt>
                <c:pt idx="2">
                  <c:v>43548</c:v>
                </c:pt>
                <c:pt idx="3">
                  <c:v>82286</c:v>
                </c:pt>
                <c:pt idx="4">
                  <c:v>54269</c:v>
                </c:pt>
              </c:numCache>
            </c:numRef>
          </c:val>
          <c:smooth val="0"/>
          <c:extLst>
            <c:ext xmlns:c16="http://schemas.microsoft.com/office/drawing/2014/chart" uri="{C3380CC4-5D6E-409C-BE32-E72D297353CC}">
              <c16:uniqueId val="{00000001-A1DD-45DC-AE7C-C026E104264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8.48</c:v>
                </c:pt>
                <c:pt idx="1">
                  <c:v>10.34</c:v>
                </c:pt>
                <c:pt idx="2">
                  <c:v>11.69</c:v>
                </c:pt>
                <c:pt idx="3">
                  <c:v>10.41</c:v>
                </c:pt>
                <c:pt idx="4">
                  <c:v>9.14</c:v>
                </c:pt>
              </c:numCache>
            </c:numRef>
          </c:val>
          <c:extLst>
            <c:ext xmlns:c16="http://schemas.microsoft.com/office/drawing/2014/chart" uri="{C3380CC4-5D6E-409C-BE32-E72D297353CC}">
              <c16:uniqueId val="{00000000-73EF-4605-ADA3-F8F33997A49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20.07</c:v>
                </c:pt>
                <c:pt idx="1">
                  <c:v>16.690000000000001</c:v>
                </c:pt>
                <c:pt idx="2">
                  <c:v>19.18</c:v>
                </c:pt>
                <c:pt idx="3">
                  <c:v>21.21</c:v>
                </c:pt>
                <c:pt idx="4">
                  <c:v>20.36</c:v>
                </c:pt>
              </c:numCache>
            </c:numRef>
          </c:val>
          <c:extLst>
            <c:ext xmlns:c16="http://schemas.microsoft.com/office/drawing/2014/chart" uri="{C3380CC4-5D6E-409C-BE32-E72D297353CC}">
              <c16:uniqueId val="{00000001-73EF-4605-ADA3-F8F33997A49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0.57999999999999996</c:v>
                </c:pt>
                <c:pt idx="1">
                  <c:v>0.13</c:v>
                </c:pt>
                <c:pt idx="2">
                  <c:v>3.44</c:v>
                </c:pt>
                <c:pt idx="3">
                  <c:v>1.54</c:v>
                </c:pt>
                <c:pt idx="4">
                  <c:v>-1.59</c:v>
                </c:pt>
              </c:numCache>
            </c:numRef>
          </c:val>
          <c:smooth val="0"/>
          <c:extLst>
            <c:ext xmlns:c16="http://schemas.microsoft.com/office/drawing/2014/chart" uri="{C3380CC4-5D6E-409C-BE32-E72D297353CC}">
              <c16:uniqueId val="{00000002-73EF-4605-ADA3-F8F33997A49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0.43</c:v>
                </c:pt>
                <c:pt idx="8">
                  <c:v>0</c:v>
                </c:pt>
                <c:pt idx="9">
                  <c:v>0</c:v>
                </c:pt>
              </c:numCache>
            </c:numRef>
          </c:val>
          <c:extLst>
            <c:ext xmlns:c16="http://schemas.microsoft.com/office/drawing/2014/chart" uri="{C3380CC4-5D6E-409C-BE32-E72D297353CC}">
              <c16:uniqueId val="{00000000-DA97-41CA-88DC-A97BCF62592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A97-41CA-88DC-A97BCF62592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A97-41CA-88DC-A97BCF62592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A97-41CA-88DC-A97BCF625926}"/>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DA97-41CA-88DC-A97BCF625926}"/>
            </c:ext>
          </c:extLst>
        </c:ser>
        <c:ser>
          <c:idx val="5"/>
          <c:order val="5"/>
          <c:tx>
            <c:strRef>
              <c:f>データシート!$A$32</c:f>
              <c:strCache>
                <c:ptCount val="1"/>
                <c:pt idx="0">
                  <c:v>三川町介護保険特別会計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0.55000000000000004</c:v>
                </c:pt>
                <c:pt idx="2">
                  <c:v>#N/A</c:v>
                </c:pt>
                <c:pt idx="3">
                  <c:v>1.08</c:v>
                </c:pt>
                <c:pt idx="4">
                  <c:v>#N/A</c:v>
                </c:pt>
                <c:pt idx="5">
                  <c:v>1.1499999999999999</c:v>
                </c:pt>
                <c:pt idx="6">
                  <c:v>#N/A</c:v>
                </c:pt>
                <c:pt idx="7">
                  <c:v>0.42</c:v>
                </c:pt>
                <c:pt idx="8">
                  <c:v>#N/A</c:v>
                </c:pt>
                <c:pt idx="9">
                  <c:v>0.03</c:v>
                </c:pt>
              </c:numCache>
            </c:numRef>
          </c:val>
          <c:extLst>
            <c:ext xmlns:c16="http://schemas.microsoft.com/office/drawing/2014/chart" uri="{C3380CC4-5D6E-409C-BE32-E72D297353CC}">
              <c16:uniqueId val="{00000005-DA97-41CA-88DC-A97BCF625926}"/>
            </c:ext>
          </c:extLst>
        </c:ser>
        <c:ser>
          <c:idx val="6"/>
          <c:order val="6"/>
          <c:tx>
            <c:strRef>
              <c:f>データシート!$A$33</c:f>
              <c:strCache>
                <c:ptCount val="1"/>
                <c:pt idx="0">
                  <c:v>三川町後期高齢者医療特別会計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0.09</c:v>
                </c:pt>
                <c:pt idx="2">
                  <c:v>#N/A</c:v>
                </c:pt>
                <c:pt idx="3">
                  <c:v>0.08</c:v>
                </c:pt>
                <c:pt idx="4">
                  <c:v>#N/A</c:v>
                </c:pt>
                <c:pt idx="5">
                  <c:v>0.09</c:v>
                </c:pt>
                <c:pt idx="6">
                  <c:v>#N/A</c:v>
                </c:pt>
                <c:pt idx="7">
                  <c:v>0.21</c:v>
                </c:pt>
                <c:pt idx="8">
                  <c:v>#N/A</c:v>
                </c:pt>
                <c:pt idx="9">
                  <c:v>0.13</c:v>
                </c:pt>
              </c:numCache>
            </c:numRef>
          </c:val>
          <c:extLst>
            <c:ext xmlns:c16="http://schemas.microsoft.com/office/drawing/2014/chart" uri="{C3380CC4-5D6E-409C-BE32-E72D297353CC}">
              <c16:uniqueId val="{00000006-DA97-41CA-88DC-A97BCF625926}"/>
            </c:ext>
          </c:extLst>
        </c:ser>
        <c:ser>
          <c:idx val="7"/>
          <c:order val="7"/>
          <c:tx>
            <c:strRef>
              <c:f>データシート!$A$34</c:f>
              <c:strCache>
                <c:ptCount val="1"/>
                <c:pt idx="0">
                  <c:v>三川町国民健康保険特別会計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1.19</c:v>
                </c:pt>
                <c:pt idx="2">
                  <c:v>#N/A</c:v>
                </c:pt>
                <c:pt idx="3">
                  <c:v>0.72</c:v>
                </c:pt>
                <c:pt idx="4">
                  <c:v>#N/A</c:v>
                </c:pt>
                <c:pt idx="5">
                  <c:v>0.47</c:v>
                </c:pt>
                <c:pt idx="6">
                  <c:v>#N/A</c:v>
                </c:pt>
                <c:pt idx="7">
                  <c:v>1.17</c:v>
                </c:pt>
                <c:pt idx="8">
                  <c:v>#N/A</c:v>
                </c:pt>
                <c:pt idx="9">
                  <c:v>0.67</c:v>
                </c:pt>
              </c:numCache>
            </c:numRef>
          </c:val>
          <c:extLst>
            <c:ext xmlns:c16="http://schemas.microsoft.com/office/drawing/2014/chart" uri="{C3380CC4-5D6E-409C-BE32-E72D297353CC}">
              <c16:uniqueId val="{00000007-DA97-41CA-88DC-A97BCF625926}"/>
            </c:ext>
          </c:extLst>
        </c:ser>
        <c:ser>
          <c:idx val="8"/>
          <c:order val="8"/>
          <c:tx>
            <c:strRef>
              <c:f>データシート!$A$35</c:f>
              <c:strCache>
                <c:ptCount val="1"/>
                <c:pt idx="0">
                  <c:v>三川町下水道事業会計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1.1299999999999999</c:v>
                </c:pt>
              </c:numCache>
            </c:numRef>
          </c:val>
          <c:extLst>
            <c:ext xmlns:c16="http://schemas.microsoft.com/office/drawing/2014/chart" uri="{C3380CC4-5D6E-409C-BE32-E72D297353CC}">
              <c16:uniqueId val="{00000008-DA97-41CA-88DC-A97BCF62592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8.4700000000000006</c:v>
                </c:pt>
                <c:pt idx="2">
                  <c:v>#N/A</c:v>
                </c:pt>
                <c:pt idx="3">
                  <c:v>10.33</c:v>
                </c:pt>
                <c:pt idx="4">
                  <c:v>#N/A</c:v>
                </c:pt>
                <c:pt idx="5">
                  <c:v>11.69</c:v>
                </c:pt>
                <c:pt idx="6">
                  <c:v>#N/A</c:v>
                </c:pt>
                <c:pt idx="7">
                  <c:v>10.41</c:v>
                </c:pt>
                <c:pt idx="8">
                  <c:v>#N/A</c:v>
                </c:pt>
                <c:pt idx="9">
                  <c:v>9.1300000000000008</c:v>
                </c:pt>
              </c:numCache>
            </c:numRef>
          </c:val>
          <c:extLst>
            <c:ext xmlns:c16="http://schemas.microsoft.com/office/drawing/2014/chart" uri="{C3380CC4-5D6E-409C-BE32-E72D297353CC}">
              <c16:uniqueId val="{00000009-DA97-41CA-88DC-A97BCF62592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407</c:v>
                </c:pt>
                <c:pt idx="5">
                  <c:v>391</c:v>
                </c:pt>
                <c:pt idx="8">
                  <c:v>388</c:v>
                </c:pt>
                <c:pt idx="11">
                  <c:v>405</c:v>
                </c:pt>
                <c:pt idx="14">
                  <c:v>411</c:v>
                </c:pt>
              </c:numCache>
            </c:numRef>
          </c:val>
          <c:extLst>
            <c:ext xmlns:c16="http://schemas.microsoft.com/office/drawing/2014/chart" uri="{C3380CC4-5D6E-409C-BE32-E72D297353CC}">
              <c16:uniqueId val="{00000000-BD66-4D38-8E00-65A465E714C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D66-4D38-8E00-65A465E714C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4</c:v>
                </c:pt>
                <c:pt idx="6">
                  <c:v>0</c:v>
                </c:pt>
                <c:pt idx="9">
                  <c:v>0</c:v>
                </c:pt>
                <c:pt idx="12">
                  <c:v>0</c:v>
                </c:pt>
              </c:numCache>
            </c:numRef>
          </c:val>
          <c:extLst>
            <c:ext xmlns:c16="http://schemas.microsoft.com/office/drawing/2014/chart" uri="{C3380CC4-5D6E-409C-BE32-E72D297353CC}">
              <c16:uniqueId val="{00000002-BD66-4D38-8E00-65A465E714C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D66-4D38-8E00-65A465E714C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204</c:v>
                </c:pt>
                <c:pt idx="3">
                  <c:v>205</c:v>
                </c:pt>
                <c:pt idx="6">
                  <c:v>219</c:v>
                </c:pt>
                <c:pt idx="9">
                  <c:v>238</c:v>
                </c:pt>
                <c:pt idx="12">
                  <c:v>191</c:v>
                </c:pt>
              </c:numCache>
            </c:numRef>
          </c:val>
          <c:extLst>
            <c:ext xmlns:c16="http://schemas.microsoft.com/office/drawing/2014/chart" uri="{C3380CC4-5D6E-409C-BE32-E72D297353CC}">
              <c16:uniqueId val="{00000004-BD66-4D38-8E00-65A465E714C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D66-4D38-8E00-65A465E714C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D66-4D38-8E00-65A465E714C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440</c:v>
                </c:pt>
                <c:pt idx="3">
                  <c:v>432</c:v>
                </c:pt>
                <c:pt idx="6">
                  <c:v>432</c:v>
                </c:pt>
                <c:pt idx="9">
                  <c:v>471</c:v>
                </c:pt>
                <c:pt idx="12">
                  <c:v>505</c:v>
                </c:pt>
              </c:numCache>
            </c:numRef>
          </c:val>
          <c:extLst>
            <c:ext xmlns:c16="http://schemas.microsoft.com/office/drawing/2014/chart" uri="{C3380CC4-5D6E-409C-BE32-E72D297353CC}">
              <c16:uniqueId val="{00000007-BD66-4D38-8E00-65A465E714C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241</c:v>
                </c:pt>
                <c:pt idx="2">
                  <c:v>#N/A</c:v>
                </c:pt>
                <c:pt idx="3">
                  <c:v>#N/A</c:v>
                </c:pt>
                <c:pt idx="4">
                  <c:v>250</c:v>
                </c:pt>
                <c:pt idx="5">
                  <c:v>#N/A</c:v>
                </c:pt>
                <c:pt idx="6">
                  <c:v>#N/A</c:v>
                </c:pt>
                <c:pt idx="7">
                  <c:v>263</c:v>
                </c:pt>
                <c:pt idx="8">
                  <c:v>#N/A</c:v>
                </c:pt>
                <c:pt idx="9">
                  <c:v>#N/A</c:v>
                </c:pt>
                <c:pt idx="10">
                  <c:v>304</c:v>
                </c:pt>
                <c:pt idx="11">
                  <c:v>#N/A</c:v>
                </c:pt>
                <c:pt idx="12">
                  <c:v>#N/A</c:v>
                </c:pt>
                <c:pt idx="13">
                  <c:v>285</c:v>
                </c:pt>
                <c:pt idx="14">
                  <c:v>#N/A</c:v>
                </c:pt>
              </c:numCache>
            </c:numRef>
          </c:val>
          <c:smooth val="0"/>
          <c:extLst>
            <c:ext xmlns:c16="http://schemas.microsoft.com/office/drawing/2014/chart" uri="{C3380CC4-5D6E-409C-BE32-E72D297353CC}">
              <c16:uniqueId val="{00000008-BD66-4D38-8E00-65A465E714C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5024</c:v>
                </c:pt>
                <c:pt idx="5">
                  <c:v>4922</c:v>
                </c:pt>
                <c:pt idx="8">
                  <c:v>4733</c:v>
                </c:pt>
                <c:pt idx="11">
                  <c:v>4453</c:v>
                </c:pt>
                <c:pt idx="14">
                  <c:v>4131</c:v>
                </c:pt>
              </c:numCache>
            </c:numRef>
          </c:val>
          <c:extLst>
            <c:ext xmlns:c16="http://schemas.microsoft.com/office/drawing/2014/chart" uri="{C3380CC4-5D6E-409C-BE32-E72D297353CC}">
              <c16:uniqueId val="{00000000-37D9-46A7-8F0F-709A9FC0A4F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35</c:v>
                </c:pt>
                <c:pt idx="5">
                  <c:v>28</c:v>
                </c:pt>
                <c:pt idx="8">
                  <c:v>21</c:v>
                </c:pt>
                <c:pt idx="11">
                  <c:v>14</c:v>
                </c:pt>
                <c:pt idx="14">
                  <c:v>7</c:v>
                </c:pt>
              </c:numCache>
            </c:numRef>
          </c:val>
          <c:extLst>
            <c:ext xmlns:c16="http://schemas.microsoft.com/office/drawing/2014/chart" uri="{C3380CC4-5D6E-409C-BE32-E72D297353CC}">
              <c16:uniqueId val="{00000001-37D9-46A7-8F0F-709A9FC0A4F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1446</c:v>
                </c:pt>
                <c:pt idx="5">
                  <c:v>1495</c:v>
                </c:pt>
                <c:pt idx="8">
                  <c:v>1704</c:v>
                </c:pt>
                <c:pt idx="11">
                  <c:v>1695</c:v>
                </c:pt>
                <c:pt idx="14">
                  <c:v>1924</c:v>
                </c:pt>
              </c:numCache>
            </c:numRef>
          </c:val>
          <c:extLst>
            <c:ext xmlns:c16="http://schemas.microsoft.com/office/drawing/2014/chart" uri="{C3380CC4-5D6E-409C-BE32-E72D297353CC}">
              <c16:uniqueId val="{00000002-37D9-46A7-8F0F-709A9FC0A4F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7D9-46A7-8F0F-709A9FC0A4F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7D9-46A7-8F0F-709A9FC0A4F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7D9-46A7-8F0F-709A9FC0A4F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612</c:v>
                </c:pt>
                <c:pt idx="3">
                  <c:v>603</c:v>
                </c:pt>
                <c:pt idx="6">
                  <c:v>585</c:v>
                </c:pt>
                <c:pt idx="9">
                  <c:v>550</c:v>
                </c:pt>
                <c:pt idx="12">
                  <c:v>550</c:v>
                </c:pt>
              </c:numCache>
            </c:numRef>
          </c:val>
          <c:extLst>
            <c:ext xmlns:c16="http://schemas.microsoft.com/office/drawing/2014/chart" uri="{C3380CC4-5D6E-409C-BE32-E72D297353CC}">
              <c16:uniqueId val="{00000006-37D9-46A7-8F0F-709A9FC0A4F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c:v>
                </c:pt>
                <c:pt idx="3">
                  <c:v>1</c:v>
                </c:pt>
                <c:pt idx="6">
                  <c:v>2</c:v>
                </c:pt>
                <c:pt idx="9">
                  <c:v>2</c:v>
                </c:pt>
                <c:pt idx="12">
                  <c:v>2</c:v>
                </c:pt>
              </c:numCache>
            </c:numRef>
          </c:val>
          <c:extLst>
            <c:ext xmlns:c16="http://schemas.microsoft.com/office/drawing/2014/chart" uri="{C3380CC4-5D6E-409C-BE32-E72D297353CC}">
              <c16:uniqueId val="{00000007-37D9-46A7-8F0F-709A9FC0A4F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2804</c:v>
                </c:pt>
                <c:pt idx="3">
                  <c:v>2674</c:v>
                </c:pt>
                <c:pt idx="6">
                  <c:v>2555</c:v>
                </c:pt>
                <c:pt idx="9">
                  <c:v>2449</c:v>
                </c:pt>
                <c:pt idx="12">
                  <c:v>2195</c:v>
                </c:pt>
              </c:numCache>
            </c:numRef>
          </c:val>
          <c:extLst>
            <c:ext xmlns:c16="http://schemas.microsoft.com/office/drawing/2014/chart" uri="{C3380CC4-5D6E-409C-BE32-E72D297353CC}">
              <c16:uniqueId val="{00000008-37D9-46A7-8F0F-709A9FC0A4F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c:v>
                </c:pt>
                <c:pt idx="3">
                  <c:v>0</c:v>
                </c:pt>
                <c:pt idx="6">
                  <c:v>0</c:v>
                </c:pt>
                <c:pt idx="9">
                  <c:v>0</c:v>
                </c:pt>
                <c:pt idx="12">
                  <c:v>0</c:v>
                </c:pt>
              </c:numCache>
            </c:numRef>
          </c:val>
          <c:extLst>
            <c:ext xmlns:c16="http://schemas.microsoft.com/office/drawing/2014/chart" uri="{C3380CC4-5D6E-409C-BE32-E72D297353CC}">
              <c16:uniqueId val="{00000009-37D9-46A7-8F0F-709A9FC0A4F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5953</c:v>
                </c:pt>
                <c:pt idx="3">
                  <c:v>6096</c:v>
                </c:pt>
                <c:pt idx="6">
                  <c:v>6056</c:v>
                </c:pt>
                <c:pt idx="9">
                  <c:v>5773</c:v>
                </c:pt>
                <c:pt idx="12">
                  <c:v>5458</c:v>
                </c:pt>
              </c:numCache>
            </c:numRef>
          </c:val>
          <c:extLst>
            <c:ext xmlns:c16="http://schemas.microsoft.com/office/drawing/2014/chart" uri="{C3380CC4-5D6E-409C-BE32-E72D297353CC}">
              <c16:uniqueId val="{0000000A-37D9-46A7-8F0F-709A9FC0A4F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2869</c:v>
                </c:pt>
                <c:pt idx="2">
                  <c:v>#N/A</c:v>
                </c:pt>
                <c:pt idx="3">
                  <c:v>#N/A</c:v>
                </c:pt>
                <c:pt idx="4">
                  <c:v>2928</c:v>
                </c:pt>
                <c:pt idx="5">
                  <c:v>#N/A</c:v>
                </c:pt>
                <c:pt idx="6">
                  <c:v>#N/A</c:v>
                </c:pt>
                <c:pt idx="7">
                  <c:v>2738</c:v>
                </c:pt>
                <c:pt idx="8">
                  <c:v>#N/A</c:v>
                </c:pt>
                <c:pt idx="9">
                  <c:v>#N/A</c:v>
                </c:pt>
                <c:pt idx="10">
                  <c:v>2611</c:v>
                </c:pt>
                <c:pt idx="11">
                  <c:v>#N/A</c:v>
                </c:pt>
                <c:pt idx="12">
                  <c:v>#N/A</c:v>
                </c:pt>
                <c:pt idx="13">
                  <c:v>2143</c:v>
                </c:pt>
                <c:pt idx="14">
                  <c:v>#N/A</c:v>
                </c:pt>
              </c:numCache>
            </c:numRef>
          </c:val>
          <c:smooth val="0"/>
          <c:extLst>
            <c:ext xmlns:c16="http://schemas.microsoft.com/office/drawing/2014/chart" uri="{C3380CC4-5D6E-409C-BE32-E72D297353CC}">
              <c16:uniqueId val="{0000000B-37D9-46A7-8F0F-709A9FC0A4F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569</c:v>
                </c:pt>
                <c:pt idx="1">
                  <c:v>645</c:v>
                </c:pt>
                <c:pt idx="2">
                  <c:v>630</c:v>
                </c:pt>
              </c:numCache>
            </c:numRef>
          </c:val>
          <c:extLst>
            <c:ext xmlns:c16="http://schemas.microsoft.com/office/drawing/2014/chart" uri="{C3380CC4-5D6E-409C-BE32-E72D297353CC}">
              <c16:uniqueId val="{00000000-239A-48B0-962F-1F027E4B254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68</c:v>
                </c:pt>
                <c:pt idx="1">
                  <c:v>68</c:v>
                </c:pt>
                <c:pt idx="2">
                  <c:v>68</c:v>
                </c:pt>
              </c:numCache>
            </c:numRef>
          </c:val>
          <c:extLst>
            <c:ext xmlns:c16="http://schemas.microsoft.com/office/drawing/2014/chart" uri="{C3380CC4-5D6E-409C-BE32-E72D297353CC}">
              <c16:uniqueId val="{00000001-239A-48B0-962F-1F027E4B254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917</c:v>
                </c:pt>
                <c:pt idx="1">
                  <c:v>821</c:v>
                </c:pt>
                <c:pt idx="2">
                  <c:v>1062</c:v>
                </c:pt>
              </c:numCache>
            </c:numRef>
          </c:val>
          <c:extLst>
            <c:ext xmlns:c16="http://schemas.microsoft.com/office/drawing/2014/chart" uri="{C3380CC4-5D6E-409C-BE32-E72D297353CC}">
              <c16:uniqueId val="{00000002-239A-48B0-962F-1F027E4B254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{3B89C329-8052-467A-A7F5-4EE0BB5C8CC9}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D45-481B-A2BF-2A9EA2F7243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{B25020CD-4534-4F2A-B93F-E1D2E625F39D}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45-481B-A2BF-2A9EA2F7243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{572CC225-2885-4FA3-8BFC-AFEC13ACB2AF}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45-481B-A2BF-2A9EA2F7243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{EE571A2D-3401-4CE4-B747-3D36AE9C3124}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45-481B-A2BF-2A9EA2F7243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{271CE9CC-27F8-4BA4-958A-2933E26A87FD}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45-481B-A2BF-2A9EA2F7243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{DC183AEA-4A6A-4EC0-95C6-3058DB17BB12}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D45-481B-A2BF-2A9EA2F7243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{918571E5-93F5-4840-AFC6-8EDD8528B66F}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D45-481B-A2BF-2A9EA2F7243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{ECEFFCEC-9E0B-4C10-AD70-F0184D9A6CF2}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D45-481B-A2BF-2A9EA2F7243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{5D8069A2-DF41-49F3-AEE7-9318AE589ED4}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D45-481B-A2BF-2A9EA2F7243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61.4</c:v>
                </c:pt>
                <c:pt idx="8">
                  <c:v>62.9</c:v>
                </c:pt>
                <c:pt idx="16">
                  <c:v>64.7</c:v>
                </c:pt>
                <c:pt idx="24">
                  <c:v>65.7</c:v>
                </c:pt>
                <c:pt idx="32">
                  <c:v>67.5</c:v>
                </c:pt>
              </c:numCache>
            </c:numRef>
          </c:xVal>
          <c:yVal>
            <c:numRef>
              <c:f>公会計指標分析・財政指標組合せ分析表!$BP$51:$DC$51</c:f>
              <c:numCache>
                <c:formatCode>#,##0.0;"▲ "#,##0.0</c:formatCode>
                <c:ptCount val="40"/>
                <c:pt idx="0">
                  <c:v>117.8</c:v>
                </c:pt>
                <c:pt idx="8">
                  <c:v>111.5</c:v>
                </c:pt>
                <c:pt idx="16">
                  <c:v>105.9</c:v>
                </c:pt>
                <c:pt idx="24">
                  <c:v>98.7</c:v>
                </c:pt>
                <c:pt idx="32">
                  <c:v>79.5</c:v>
                </c:pt>
              </c:numCache>
            </c:numRef>
          </c:yVal>
          <c:smooth val="0"/>
          <c:extLst>
            <c:ext xmlns:c16="http://schemas.microsoft.com/office/drawing/2014/chart" uri="{C3380CC4-5D6E-409C-BE32-E72D297353CC}">
              <c16:uniqueId val="{00000009-4D45-481B-A2BF-2A9EA2F7243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{A7213235-A81F-4B78-8D36-1EECACD13E3B}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D45-481B-A2BF-2A9EA2F7243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{9CB27A64-9F99-46BF-B354-81DF582D3FB7}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45-481B-A2BF-2A9EA2F7243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{729B5EA2-A62E-490F-8115-24AEA89C4A2F}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45-481B-A2BF-2A9EA2F7243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{21896860-4CA1-4138-B93D-15B07BE632E3}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45-481B-A2BF-2A9EA2F7243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{2F80357F-8F56-40BB-B7BD-F4C02DEA1C0F}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45-481B-A2BF-2A9EA2F7243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{E98C530A-D4B0-40AC-868F-644FDE306405}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D45-481B-A2BF-2A9EA2F72439}"/>
                </c:ext>
              </c:extLst>
            </c:dLbl>
            <c:dLbl>
              <c:idx val="16"/>
              <c:layout>
                <c:manualLayout>
                  <c:x val="-4.0773343996076607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{14A0A374-A892-424B-8C02-2617CEE7DF90}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D45-481B-A2BF-2A9EA2F72439}"/>
                </c:ext>
              </c:extLst>
            </c:dLbl>
            <c:dLbl>
              <c:idx val="24"/>
              <c:layout>
                <c:manualLayout>
                  <c:x val="-2.32581573043916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{87C45E47-C009-4542-B36B-403EC6B7368B}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D45-481B-A2BF-2A9EA2F7243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{B9C1F319-0101-48D4-A3DD-2CB60EF77207}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D45-481B-A2BF-2A9EA2F7243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D45-481B-A2BF-2A9EA2F72439}"/>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{849AFBBD-2A38-4315-AEFF-F5740DCBEB3E}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8C4-4726-BD24-C5AD5BD4BC1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{5F285168-108D-4FBE-A583-A39F592B7C94}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8C4-4726-BD24-C5AD5BD4BC1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{C18C60B9-7BB2-43BA-83B1-0578DF63B973}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8C4-4726-BD24-C5AD5BD4BC1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{625B1D34-8591-4D89-B03E-FD546B038B85}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8C4-4726-BD24-C5AD5BD4BC1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{B05DF4DE-507C-4636-9556-73F9D887DAC7}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8C4-4726-BD24-C5AD5BD4BC1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{48B21178-F565-4795-B89B-69BF68201BB8}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8C4-4726-BD24-C5AD5BD4BC1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{9200C8DF-CAB3-4FA6-AE30-A578CEE286F4}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8C4-4726-BD24-C5AD5BD4BC1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{1EC839EC-732B-4661-B4CD-FCE314EE2EEC}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8C4-4726-BD24-C5AD5BD4BC1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{52C3A4B1-C83E-43EA-995B-9D4687E0EA35}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8C4-4726-BD24-C5AD5BD4BC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11.4</c:v>
                </c:pt>
                <c:pt idx="8">
                  <c:v>10.6</c:v>
                </c:pt>
                <c:pt idx="16">
                  <c:v>9.8000000000000007</c:v>
                </c:pt>
                <c:pt idx="24">
                  <c:v>10.3</c:v>
                </c:pt>
                <c:pt idx="32">
                  <c:v>10.7</c:v>
                </c:pt>
              </c:numCache>
            </c:numRef>
          </c:xVal>
          <c:yVal>
            <c:numRef>
              <c:f>公会計指標分析・財政指標組合せ分析表!$BP$73:$DC$73</c:f>
              <c:numCache>
                <c:formatCode>#,##0.0;"▲ "#,##0.0</c:formatCode>
                <c:ptCount val="40"/>
                <c:pt idx="0">
                  <c:v>117.8</c:v>
                </c:pt>
                <c:pt idx="8">
                  <c:v>111.5</c:v>
                </c:pt>
                <c:pt idx="16">
                  <c:v>105.9</c:v>
                </c:pt>
                <c:pt idx="24">
                  <c:v>98.7</c:v>
                </c:pt>
                <c:pt idx="32">
                  <c:v>79.5</c:v>
                </c:pt>
              </c:numCache>
            </c:numRef>
          </c:yVal>
          <c:smooth val="0"/>
          <c:extLst>
            <c:ext xmlns:c16="http://schemas.microsoft.com/office/drawing/2014/chart" uri="{C3380CC4-5D6E-409C-BE32-E72D297353CC}">
              <c16:uniqueId val="{00000009-C8C4-4726-BD24-C5AD5BD4BC1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{5A889DF6-229B-4D7B-83F6-2B5E267F767B}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8C4-4726-BD24-C5AD5BD4BC1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{9D1B561F-9029-42FE-BDCC-18D1DE177571}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8C4-4726-BD24-C5AD5BD4BC1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{F006FA5F-74D9-41D6-A73B-B42F7D10ECA3}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8C4-4726-BD24-C5AD5BD4BC1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{B1E0047A-E599-4DE5-A629-6D40959C405B}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8C4-4726-BD24-C5AD5BD4BC1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{9A336013-C97E-494B-BECF-DC6EEC64D2C5}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8C4-4726-BD24-C5AD5BD4BC16}"/>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{C70C2B3F-3720-4C88-BBFF-E2AB55BF3E5C}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8C4-4726-BD24-C5AD5BD4BC16}"/>
                </c:ext>
              </c:extLst>
            </c:dLbl>
            <c:dLbl>
              <c:idx val="16"/>
              <c:layout>
                <c:manualLayout>
                  <c:x val="-2.6710997734770581E-2"/>
                  <c:y val="-4.349592131553585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{690BB3C6-3500-4915-9F50-3D6D028885D1}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8C4-4726-BD24-C5AD5BD4BC16}"/>
                </c:ext>
              </c:extLst>
            </c:dLbl>
            <c:dLbl>
              <c:idx val="24"/>
              <c:layout>
                <c:manualLayout>
                  <c:x val="-3.6429687715380583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{808AB25C-42D7-4503-9129-A3B71A741441}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8C4-4726-BD24-C5AD5BD4BC1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{895F6006-B76E-4281-963E-A5CF5DD99335}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8C4-4726-BD24-C5AD5BD4BC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8C4-4726-BD24-C5AD5BD4BC16}"/>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7,009
6,971
33.22
5,904,081
5,613,835
282,915
3,095,777
5,457,916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財政力指数は、近年はほぼ横ばいで推移している。今後も引き続き税収の徴収率向上に努め、人件費の抑制や歳出削減の徹底により財政の健全化を図っていく。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49288</xdr:rowOff>
    </xdr:from>
    <xdr:to>
      <xdr:col>23</xdr:col>
      <xdr:colOff>133350</xdr:colOff>
      <xdr:row>43</xdr:row>
      <xdr:rowOff>49288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216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49288</xdr:rowOff>
    </xdr:from>
    <xdr:to>
      <xdr:col>19</xdr:col>
      <xdr:colOff>133350</xdr:colOff>
      <xdr:row>43</xdr:row>
      <xdr:rowOff>49288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216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49288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39865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3326</xdr:rowOff>
    </xdr:from>
    <xdr:to>
      <xdr:col>11</xdr:col>
      <xdr:colOff>31750</xdr:colOff>
      <xdr:row>43</xdr:row>
      <xdr:rowOff>26307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375676"/>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15015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169938</xdr:rowOff>
    </xdr:from>
    <xdr:to>
      <xdr:col>19</xdr:col>
      <xdr:colOff>184150</xdr:colOff>
      <xdr:row>43</xdr:row>
      <xdr:rowOff>100088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169938</xdr:rowOff>
    </xdr:from>
    <xdr:to>
      <xdr:col>15</xdr:col>
      <xdr:colOff>133350</xdr:colOff>
      <xdr:row>43</xdr:row>
      <xdr:rowOff>100088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110265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87284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123976</xdr:rowOff>
    </xdr:from>
    <xdr:to>
      <xdr:col>7</xdr:col>
      <xdr:colOff>31750</xdr:colOff>
      <xdr:row>43</xdr:row>
      <xdr:rowOff>54126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64303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09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大型の借入に係る元金償還が開始されたことによる公債費の増加や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職員給与の改定等による人件費の増加により、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ポイント増加した。その結果、類似団体平均を</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ポイント上回った。新規地方債の発行抑制等の方針を今後も継続し、公債費の適正化に努めていくとともに、人件費についても、定員適正化計画に基づき、更なる経費節減に努める必要がある。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107315</xdr:rowOff>
    </xdr:from>
    <xdr:to>
      <xdr:col>23</xdr:col>
      <xdr:colOff>133350</xdr:colOff>
      <xdr:row>61</xdr:row>
      <xdr:rowOff>145521</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65765"/>
          <a:ext cx="8382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32914</xdr:rowOff>
    </xdr:from>
    <xdr:to>
      <xdr:col>19</xdr:col>
      <xdr:colOff>133350</xdr:colOff>
      <xdr:row>61</xdr:row>
      <xdr:rowOff>107315</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91364"/>
          <a:ext cx="889000" cy="7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123931</xdr:rowOff>
    </xdr:from>
    <xdr:to>
      <xdr:col>15</xdr:col>
      <xdr:colOff>82550</xdr:colOff>
      <xdr:row>61</xdr:row>
      <xdr:rowOff>32914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10931"/>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123931</xdr:rowOff>
    </xdr:from>
    <xdr:to>
      <xdr:col>11</xdr:col>
      <xdr:colOff>31750</xdr:colOff>
      <xdr:row>61</xdr:row>
      <xdr:rowOff>53022</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10931"/>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94721</xdr:rowOff>
    </xdr:from>
    <xdr:to>
      <xdr:col>23</xdr:col>
      <xdr:colOff>184150</xdr:colOff>
      <xdr:row>62</xdr:row>
      <xdr:rowOff>24871</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5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66798</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2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56515</xdr:rowOff>
    </xdr:from>
    <xdr:to>
      <xdr:col>19</xdr:col>
      <xdr:colOff>184150</xdr:colOff>
      <xdr:row>61</xdr:row>
      <xdr:rowOff>158115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142892</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01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153564</xdr:rowOff>
    </xdr:from>
    <xdr:to>
      <xdr:col>15</xdr:col>
      <xdr:colOff>133350</xdr:colOff>
      <xdr:row>61</xdr:row>
      <xdr:rowOff>83714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4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93891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20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73131</xdr:rowOff>
    </xdr:from>
    <xdr:to>
      <xdr:col>11</xdr:col>
      <xdr:colOff>82550</xdr:colOff>
      <xdr:row>61</xdr:row>
      <xdr:rowOff>3281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6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13458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129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2222</xdr:rowOff>
    </xdr:from>
    <xdr:to>
      <xdr:col>7</xdr:col>
      <xdr:colOff>31750</xdr:colOff>
      <xdr:row>61</xdr:row>
      <xdr:rowOff>103822</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113999</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[284,512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人件費、物件費等の合計額の人口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人当たりの金額は類似団体平均を</a:t>
          </a:r>
          <a:r>
            <a:rPr kumimoji="1" lang="en-US" altLang="ja-JP" sz="1100">
              <a:solidFill>
                <a:schemeClr val="dk1"/>
              </a:solidFill>
              <a:effectLst/>
              <a:latin typeface="+mn-lt"/>
              <a:ea typeface="+mn-ea"/>
              <a:cs typeface="+mn-cs"/>
            </a:rPr>
            <a:t>47,519</a:t>
          </a:r>
          <a:r>
            <a:rPr kumimoji="1" lang="ja-JP" altLang="ja-JP" sz="1100">
              <a:solidFill>
                <a:schemeClr val="dk1"/>
              </a:solidFill>
              <a:effectLst/>
              <a:latin typeface="+mn-lt"/>
              <a:ea typeface="+mn-ea"/>
              <a:cs typeface="+mn-cs"/>
            </a:rPr>
            <a:t>円下回っている。これは、新規職員の採用抑制等により、人件費を抑制していることなどが挙げられる。しかしながら</a:t>
          </a:r>
          <a:r>
            <a:rPr kumimoji="1" lang="ja-JP" altLang="en-US" sz="1100">
              <a:solidFill>
                <a:schemeClr val="dk1"/>
              </a:solidFill>
              <a:effectLst/>
              <a:latin typeface="+mn-lt"/>
              <a:ea typeface="+mn-ea"/>
              <a:cs typeface="+mn-cs"/>
            </a:rPr>
            <a:t>人件費、物件費は増加しており、</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も増加</a:t>
          </a:r>
          <a:r>
            <a:rPr kumimoji="1" lang="ja-JP" altLang="ja-JP" sz="1100">
              <a:solidFill>
                <a:schemeClr val="dk1"/>
              </a:solidFill>
              <a:effectLst/>
              <a:latin typeface="+mn-lt"/>
              <a:ea typeface="+mn-ea"/>
              <a:cs typeface="+mn-cs"/>
            </a:rPr>
            <a:t>が続くと予測され</a:t>
          </a:r>
          <a:r>
            <a:rPr kumimoji="1" lang="ja-JP" altLang="en-US" sz="1100">
              <a:solidFill>
                <a:schemeClr val="dk1"/>
              </a:solidFill>
              <a:effectLst/>
              <a:latin typeface="+mn-lt"/>
              <a:ea typeface="+mn-ea"/>
              <a:cs typeface="+mn-cs"/>
            </a:rPr>
            <a:t>ることや</a:t>
          </a:r>
          <a:r>
            <a:rPr kumimoji="1" lang="ja-JP" altLang="ja-JP" sz="1100">
              <a:solidFill>
                <a:schemeClr val="dk1"/>
              </a:solidFill>
              <a:effectLst/>
              <a:latin typeface="+mn-lt"/>
              <a:ea typeface="+mn-ea"/>
              <a:cs typeface="+mn-cs"/>
            </a:rPr>
            <a:t>、公共施設の経年劣化に対応するための維持経費等が一定程度発生すると想定される</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、引き続き経費節減に努めていく。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124941</xdr:rowOff>
    </xdr:from>
    <xdr:to>
      <xdr:col>23</xdr:col>
      <xdr:colOff>133350</xdr:colOff>
      <xdr:row>81</xdr:row>
      <xdr:rowOff>142060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12391"/>
          <a:ext cx="838200" cy="1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126836</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14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124941</xdr:rowOff>
    </xdr:from>
    <xdr:to>
      <xdr:col>19</xdr:col>
      <xdr:colOff>133350</xdr:colOff>
      <xdr:row>81</xdr:row>
      <xdr:rowOff>128721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012391"/>
          <a:ext cx="889000" cy="3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117328</xdr:rowOff>
    </xdr:from>
    <xdr:to>
      <xdr:col>15</xdr:col>
      <xdr:colOff>82550</xdr:colOff>
      <xdr:row>81</xdr:row>
      <xdr:rowOff>128721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04778"/>
          <a:ext cx="889000" cy="1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114365</xdr:rowOff>
    </xdr:from>
    <xdr:to>
      <xdr:col>11</xdr:col>
      <xdr:colOff>31750</xdr:colOff>
      <xdr:row>81</xdr:row>
      <xdr:rowOff>117328</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01815"/>
          <a:ext cx="889000" cy="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91260</xdr:rowOff>
    </xdr:from>
    <xdr:to>
      <xdr:col>23</xdr:col>
      <xdr:colOff>184150</xdr:colOff>
      <xdr:row>82</xdr:row>
      <xdr:rowOff>21410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7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12537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99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74141</xdr:rowOff>
    </xdr:from>
    <xdr:to>
      <xdr:col>19</xdr:col>
      <xdr:colOff>184150</xdr:colOff>
      <xdr:row>82</xdr:row>
      <xdr:rowOff>4291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6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14468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30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77921</xdr:rowOff>
    </xdr:from>
    <xdr:to>
      <xdr:col>15</xdr:col>
      <xdr:colOff>133350</xdr:colOff>
      <xdr:row>82</xdr:row>
      <xdr:rowOff>8071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6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18248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34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66528</xdr:rowOff>
    </xdr:from>
    <xdr:to>
      <xdr:col>11</xdr:col>
      <xdr:colOff>82550</xdr:colOff>
      <xdr:row>81</xdr:row>
      <xdr:rowOff>168128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5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6855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22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63565</xdr:rowOff>
    </xdr:from>
    <xdr:to>
      <xdr:col>7</xdr:col>
      <xdr:colOff>31750</xdr:colOff>
      <xdr:row>81</xdr:row>
      <xdr:rowOff>165165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3892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19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新規採用者・退職者数の変動に加え、階層の変動等によって前年度を</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。昇格・昇任基準の見直しを図るとともに、引き続き定員適正化計画を進めつつ給与管理に努めていく。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88195</xdr:rowOff>
    </xdr:from>
    <xdr:to>
      <xdr:col>81</xdr:col>
      <xdr:colOff>44450</xdr:colOff>
      <xdr:row>86</xdr:row>
      <xdr:rowOff>115005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832895"/>
          <a:ext cx="8382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74789</xdr:rowOff>
    </xdr:from>
    <xdr:to>
      <xdr:col>77</xdr:col>
      <xdr:colOff>44450</xdr:colOff>
      <xdr:row>86</xdr:row>
      <xdr:rowOff>115005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8194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112184</xdr:rowOff>
    </xdr:from>
    <xdr:to>
      <xdr:col>72</xdr:col>
      <xdr:colOff>203200</xdr:colOff>
      <xdr:row>86</xdr:row>
      <xdr:rowOff>74789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685434"/>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112184</xdr:rowOff>
    </xdr:from>
    <xdr:to>
      <xdr:col>68</xdr:col>
      <xdr:colOff>152400</xdr:colOff>
      <xdr:row>85</xdr:row>
      <xdr:rowOff>165805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685434"/>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37395</xdr:rowOff>
    </xdr:from>
    <xdr:to>
      <xdr:col>81</xdr:col>
      <xdr:colOff>95250</xdr:colOff>
      <xdr:row>86</xdr:row>
      <xdr:rowOff>138995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9472</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5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64205</xdr:rowOff>
    </xdr:from>
    <xdr:to>
      <xdr:col>77</xdr:col>
      <xdr:colOff>95250</xdr:colOff>
      <xdr:row>86</xdr:row>
      <xdr:rowOff>165805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150582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95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23989</xdr:rowOff>
    </xdr:from>
    <xdr:to>
      <xdr:col>73</xdr:col>
      <xdr:colOff>44450</xdr:colOff>
      <xdr:row>86</xdr:row>
      <xdr:rowOff>125589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110366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61384</xdr:rowOff>
    </xdr:from>
    <xdr:to>
      <xdr:col>68</xdr:col>
      <xdr:colOff>203200</xdr:colOff>
      <xdr:row>85</xdr:row>
      <xdr:rowOff>162984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147761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115005</xdr:rowOff>
    </xdr:from>
    <xdr:to>
      <xdr:col>64</xdr:col>
      <xdr:colOff>152400</xdr:colOff>
      <xdr:row>86</xdr:row>
      <xdr:rowOff>45155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29932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近年はほぼ横ば</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で推移しており、令和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年度においては類似団体平均を</a:t>
          </a:r>
          <a:r>
            <a:rPr kumimoji="1" lang="en-US" altLang="ja-JP" sz="1100">
              <a:solidFill>
                <a:schemeClr val="dk1"/>
              </a:solidFill>
              <a:effectLst/>
              <a:latin typeface="+mn-lt"/>
              <a:ea typeface="+mn-ea"/>
              <a:cs typeface="+mn-cs"/>
            </a:rPr>
            <a:t>2.15</a:t>
          </a:r>
          <a:r>
            <a:rPr kumimoji="1" lang="ja-JP" altLang="ja-JP" sz="1100">
              <a:solidFill>
                <a:schemeClr val="dk1"/>
              </a:solidFill>
              <a:effectLst/>
              <a:latin typeface="+mn-lt"/>
              <a:ea typeface="+mn-ea"/>
              <a:cs typeface="+mn-cs"/>
            </a:rPr>
            <a:t>人下回っている。</a:t>
          </a:r>
          <a:endParaRPr lang="ja-JP" altLang="ja-JP" sz="1400">
            <a:effectLst/>
          </a:endParaRPr>
        </a:p>
        <a:p>
          <a:r>
            <a:rPr kumimoji="1" lang="ja-JP" altLang="ja-JP" sz="1100">
              <a:solidFill>
                <a:schemeClr val="dk1"/>
              </a:solidFill>
              <a:effectLst/>
              <a:latin typeface="+mn-lt"/>
              <a:ea typeface="+mn-ea"/>
              <a:cs typeface="+mn-cs"/>
            </a:rPr>
            <a:t>定員適正化計画に基づく組織機構や事務事業の計画的な見直しを引き続き行う。</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18764</xdr:rowOff>
    </xdr:from>
    <xdr:to>
      <xdr:col>81</xdr:col>
      <xdr:colOff>44450</xdr:colOff>
      <xdr:row>60</xdr:row>
      <xdr:rowOff>33242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305764"/>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5493</xdr:rowOff>
    </xdr:from>
    <xdr:to>
      <xdr:col>77</xdr:col>
      <xdr:colOff>44450</xdr:colOff>
      <xdr:row>60</xdr:row>
      <xdr:rowOff>18764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292493"/>
          <a:ext cx="889000" cy="1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3080</xdr:rowOff>
    </xdr:from>
    <xdr:to>
      <xdr:col>72</xdr:col>
      <xdr:colOff>203200</xdr:colOff>
      <xdr:row>60</xdr:row>
      <xdr:rowOff>5493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290080"/>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167894</xdr:rowOff>
    </xdr:from>
    <xdr:to>
      <xdr:col>68</xdr:col>
      <xdr:colOff>152400</xdr:colOff>
      <xdr:row>60</xdr:row>
      <xdr:rowOff>3080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283444"/>
          <a:ext cx="889000" cy="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153892</xdr:rowOff>
    </xdr:from>
    <xdr:to>
      <xdr:col>81</xdr:col>
      <xdr:colOff>95250</xdr:colOff>
      <xdr:row>60</xdr:row>
      <xdr:rowOff>84042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6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170419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1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139414</xdr:rowOff>
    </xdr:from>
    <xdr:to>
      <xdr:col>77</xdr:col>
      <xdr:colOff>95250</xdr:colOff>
      <xdr:row>60</xdr:row>
      <xdr:rowOff>69564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5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79741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23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126143</xdr:rowOff>
    </xdr:from>
    <xdr:to>
      <xdr:col>73</xdr:col>
      <xdr:colOff>44450</xdr:colOff>
      <xdr:row>60</xdr:row>
      <xdr:rowOff>56293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4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66470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1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123730</xdr:rowOff>
    </xdr:from>
    <xdr:to>
      <xdr:col>68</xdr:col>
      <xdr:colOff>203200</xdr:colOff>
      <xdr:row>60</xdr:row>
      <xdr:rowOff>53880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3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64057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0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117094</xdr:rowOff>
    </xdr:from>
    <xdr:to>
      <xdr:col>64</xdr:col>
      <xdr:colOff>152400</xdr:colOff>
      <xdr:row>60</xdr:row>
      <xdr:rowOff>47244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3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57421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0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実質公債費比率は、ほぼ横ばいの数値となっているものの、普通建設事業に係る起債の償還等により、類似団体平均を</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ポイント上回っている。今後とも新規地方債の発行抑制に努め、実質公債費比率の減少を図っていく。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39878</xdr:rowOff>
    </xdr:from>
    <xdr:to>
      <xdr:col>81</xdr:col>
      <xdr:colOff>44450</xdr:colOff>
      <xdr:row>42</xdr:row>
      <xdr:rowOff>59182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40778"/>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15748</xdr:rowOff>
    </xdr:from>
    <xdr:to>
      <xdr:col>77</xdr:col>
      <xdr:colOff>44450</xdr:colOff>
      <xdr:row>42</xdr:row>
      <xdr:rowOff>39878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21664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15748</xdr:rowOff>
    </xdr:from>
    <xdr:to>
      <xdr:col>72</xdr:col>
      <xdr:colOff>203200</xdr:colOff>
      <xdr:row>42</xdr:row>
      <xdr:rowOff>54356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21664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54356</xdr:rowOff>
    </xdr:from>
    <xdr:to>
      <xdr:col>68</xdr:col>
      <xdr:colOff>152400</xdr:colOff>
      <xdr:row>42</xdr:row>
      <xdr:rowOff>92964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25525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8382</xdr:rowOff>
    </xdr:from>
    <xdr:to>
      <xdr:col>81</xdr:col>
      <xdr:colOff>95250</xdr:colOff>
      <xdr:row>42</xdr:row>
      <xdr:rowOff>109982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151909</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81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160528</xdr:rowOff>
    </xdr:from>
    <xdr:to>
      <xdr:col>77</xdr:col>
      <xdr:colOff>95250</xdr:colOff>
      <xdr:row>42</xdr:row>
      <xdr:rowOff>90678</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8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75455</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76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136398</xdr:rowOff>
    </xdr:from>
    <xdr:to>
      <xdr:col>73</xdr:col>
      <xdr:colOff>44450</xdr:colOff>
      <xdr:row>42</xdr:row>
      <xdr:rowOff>66548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51325</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3556</xdr:rowOff>
    </xdr:from>
    <xdr:to>
      <xdr:col>68</xdr:col>
      <xdr:colOff>203200</xdr:colOff>
      <xdr:row>42</xdr:row>
      <xdr:rowOff>105156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89933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42164</xdr:rowOff>
    </xdr:from>
    <xdr:to>
      <xdr:col>64</xdr:col>
      <xdr:colOff>152400</xdr:colOff>
      <xdr:row>42</xdr:row>
      <xdr:rowOff>143764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128541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令和６年度に農業集落排水事業特別会計、下水道</a:t>
          </a:r>
          <a:r>
            <a:rPr kumimoji="1" lang="ja-JP" altLang="ja-JP" sz="1100">
              <a:solidFill>
                <a:schemeClr val="dk1"/>
              </a:solidFill>
              <a:effectLst/>
              <a:latin typeface="+mn-lt"/>
              <a:ea typeface="+mn-ea"/>
              <a:cs typeface="+mn-cs"/>
            </a:rPr>
            <a:t>事業特別会計</a:t>
          </a:r>
          <a:r>
            <a:rPr kumimoji="1" lang="ja-JP" altLang="en-US" sz="1100">
              <a:solidFill>
                <a:schemeClr val="dk1"/>
              </a:solidFill>
              <a:effectLst/>
              <a:latin typeface="+mn-lt"/>
              <a:ea typeface="+mn-ea"/>
              <a:cs typeface="+mn-cs"/>
            </a:rPr>
            <a:t>が公営企業会計に移行したことにより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19.2</a:t>
          </a:r>
          <a:r>
            <a:rPr kumimoji="1" lang="ja-JP" altLang="ja-JP" sz="1100">
              <a:solidFill>
                <a:schemeClr val="dk1"/>
              </a:solidFill>
              <a:effectLst/>
              <a:latin typeface="+mn-lt"/>
              <a:ea typeface="+mn-ea"/>
              <a:cs typeface="+mn-cs"/>
            </a:rPr>
            <a:t>ポイント減少した。引き続き地方債現在高の減少に努め、基金への積立てを計画的に行うなど、財政の安定化及び健全化を図っていく。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7408</xdr:rowOff>
    </xdr:from>
    <xdr:to>
      <xdr:col>81</xdr:col>
      <xdr:colOff>44450</xdr:colOff>
      <xdr:row>21</xdr:row>
      <xdr:rowOff>93345</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3436408"/>
          <a:ext cx="8382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93345</xdr:rowOff>
    </xdr:from>
    <xdr:to>
      <xdr:col>77</xdr:col>
      <xdr:colOff>44450</xdr:colOff>
      <xdr:row>22</xdr:row>
      <xdr:rowOff>18415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3693795"/>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22</xdr:row>
      <xdr:rowOff>18415</xdr:rowOff>
    </xdr:from>
    <xdr:to>
      <xdr:col>72</xdr:col>
      <xdr:colOff>203200</xdr:colOff>
      <xdr:row>22</xdr:row>
      <xdr:rowOff>93486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3790315"/>
          <a:ext cx="889000" cy="7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22</xdr:row>
      <xdr:rowOff>93486</xdr:rowOff>
    </xdr:from>
    <xdr:to>
      <xdr:col>68</xdr:col>
      <xdr:colOff>152400</xdr:colOff>
      <xdr:row>23</xdr:row>
      <xdr:rowOff>6491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3865386"/>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128058</xdr:rowOff>
    </xdr:from>
    <xdr:to>
      <xdr:col>81</xdr:col>
      <xdr:colOff>95250</xdr:colOff>
      <xdr:row>20</xdr:row>
      <xdr:rowOff>58208</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338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100135</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3357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42545</xdr:rowOff>
    </xdr:from>
    <xdr:to>
      <xdr:col>77</xdr:col>
      <xdr:colOff>95250</xdr:colOff>
      <xdr:row>21</xdr:row>
      <xdr:rowOff>144145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364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128922</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3729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139065</xdr:rowOff>
    </xdr:from>
    <xdr:to>
      <xdr:col>73</xdr:col>
      <xdr:colOff>44450</xdr:colOff>
      <xdr:row>22</xdr:row>
      <xdr:rowOff>69215</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373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53992</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382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22</xdr:row>
      <xdr:rowOff>42686</xdr:rowOff>
    </xdr:from>
    <xdr:to>
      <xdr:col>68</xdr:col>
      <xdr:colOff>203200</xdr:colOff>
      <xdr:row>22</xdr:row>
      <xdr:rowOff>144286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381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129063</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90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127141</xdr:rowOff>
    </xdr:from>
    <xdr:to>
      <xdr:col>64</xdr:col>
      <xdr:colOff>152400</xdr:colOff>
      <xdr:row>23</xdr:row>
      <xdr:rowOff>57291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89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42068</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98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7,009
6,971
33.22
5,904,081
5,613,835
282,915
3,095,777
5,457,916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条例改正により職員給与の額が上がったことや、会計年度職員への勤勉手当が支給されるようになったこと、山形県後期高齢者医療広域連合に出向していた職員１名について、令和５年度で出向が終了したことなどによ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した。三川町行財政改革大綱を推進し、計画的な改善を図っているが、類似団体平均より</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ポイント上回る結果となった。今後も定員適正化計画に沿った行財政改革への取組を通じて、人件費の削減に努める。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143002</xdr:rowOff>
    </xdr:from>
    <xdr:to>
      <xdr:col>24</xdr:col>
      <xdr:colOff>25400</xdr:colOff>
      <xdr:row>38</xdr:row>
      <xdr:rowOff>35560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8665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143002</xdr:rowOff>
    </xdr:from>
    <xdr:to>
      <xdr:col>19</xdr:col>
      <xdr:colOff>187325</xdr:colOff>
      <xdr:row>37</xdr:row>
      <xdr:rowOff>156718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866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129286</xdr:rowOff>
    </xdr:from>
    <xdr:to>
      <xdr:col>15</xdr:col>
      <xdr:colOff>98425</xdr:colOff>
      <xdr:row>37</xdr:row>
      <xdr:rowOff>156718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729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129286</xdr:rowOff>
    </xdr:from>
    <xdr:to>
      <xdr:col>11</xdr:col>
      <xdr:colOff>9525</xdr:colOff>
      <xdr:row>38</xdr:row>
      <xdr:rowOff>17272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7293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156210</xdr:rowOff>
    </xdr:from>
    <xdr:to>
      <xdr:col>24</xdr:col>
      <xdr:colOff>76200</xdr:colOff>
      <xdr:row>38</xdr:row>
      <xdr:rowOff>86360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128287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92202</xdr:rowOff>
    </xdr:from>
    <xdr:to>
      <xdr:col>20</xdr:col>
      <xdr:colOff>38100</xdr:colOff>
      <xdr:row>38</xdr:row>
      <xdr:rowOff>22352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7129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22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105918</xdr:rowOff>
    </xdr:from>
    <xdr:to>
      <xdr:col>15</xdr:col>
      <xdr:colOff>149225</xdr:colOff>
      <xdr:row>38</xdr:row>
      <xdr:rowOff>36068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20845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78486</xdr:rowOff>
    </xdr:from>
    <xdr:to>
      <xdr:col>11</xdr:col>
      <xdr:colOff>60325</xdr:colOff>
      <xdr:row>38</xdr:row>
      <xdr:rowOff>8636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164863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137922</xdr:rowOff>
    </xdr:from>
    <xdr:to>
      <xdr:col>6</xdr:col>
      <xdr:colOff>171450</xdr:colOff>
      <xdr:row>38</xdr:row>
      <xdr:rowOff>68072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52849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鶴岡市への常備消防事務委託料の増や、物価上昇により物件費全体が増加している</a:t>
          </a:r>
          <a:r>
            <a:rPr kumimoji="1" lang="ja-JP" altLang="ja-JP" sz="1100">
              <a:solidFill>
                <a:schemeClr val="dk1"/>
              </a:solidFill>
              <a:effectLst/>
              <a:latin typeface="+mn-lt"/>
              <a:ea typeface="+mn-ea"/>
              <a:cs typeface="+mn-cs"/>
            </a:rPr>
            <a:t>ことから、前年度に比べ</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増加した。</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物価高騰が続くと想定され、また自治体ＤＸ化に伴う電算処理委託料の増加も見込まれているため、業務内容や作業工程を見直し、より効率的かつコスト削減が図られるように努めていく必要がある。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115570</xdr:rowOff>
    </xdr:from>
    <xdr:to>
      <xdr:col>82</xdr:col>
      <xdr:colOff>107950</xdr:colOff>
      <xdr:row>17</xdr:row>
      <xdr:rowOff>46990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5877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115570</xdr:rowOff>
    </xdr:from>
    <xdr:to>
      <xdr:col>78</xdr:col>
      <xdr:colOff>69850</xdr:colOff>
      <xdr:row>17</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8587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104140</xdr:rowOff>
    </xdr:from>
    <xdr:to>
      <xdr:col>73</xdr:col>
      <xdr:colOff>180975</xdr:colOff>
      <xdr:row>17</xdr:row>
      <xdr:rowOff>1270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473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104140</xdr:rowOff>
    </xdr:from>
    <xdr:to>
      <xdr:col>69</xdr:col>
      <xdr:colOff>92075</xdr:colOff>
      <xdr:row>16</xdr:row>
      <xdr:rowOff>155575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84734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167640</xdr:rowOff>
    </xdr:from>
    <xdr:to>
      <xdr:col>82</xdr:col>
      <xdr:colOff>158750</xdr:colOff>
      <xdr:row>17</xdr:row>
      <xdr:rowOff>97790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139717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64770</xdr:rowOff>
    </xdr:from>
    <xdr:to>
      <xdr:col>78</xdr:col>
      <xdr:colOff>120650</xdr:colOff>
      <xdr:row>16</xdr:row>
      <xdr:rowOff>166370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0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151147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94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121920</xdr:rowOff>
    </xdr:from>
    <xdr:to>
      <xdr:col>74</xdr:col>
      <xdr:colOff>31750</xdr:colOff>
      <xdr:row>17</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36847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53340</xdr:rowOff>
    </xdr:from>
    <xdr:to>
      <xdr:col>69</xdr:col>
      <xdr:colOff>142875</xdr:colOff>
      <xdr:row>16</xdr:row>
      <xdr:rowOff>154940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139717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104775</xdr:rowOff>
    </xdr:from>
    <xdr:to>
      <xdr:col>65</xdr:col>
      <xdr:colOff>53975</xdr:colOff>
      <xdr:row>17</xdr:row>
      <xdr:rowOff>34925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19702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3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扶助費に係る経常収支比率は、前年度より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ポイント上昇した。障害者等に対する給付費や</a:t>
          </a:r>
          <a:r>
            <a:rPr kumimoji="1" lang="ja-JP" altLang="en-US" sz="1100">
              <a:solidFill>
                <a:schemeClr val="dk1"/>
              </a:solidFill>
              <a:effectLst/>
              <a:latin typeface="+mn-lt"/>
              <a:ea typeface="+mn-ea"/>
              <a:cs typeface="+mn-cs"/>
            </a:rPr>
            <a:t>児童手当</a:t>
          </a:r>
          <a:r>
            <a:rPr kumimoji="1" lang="ja-JP" altLang="ja-JP" sz="1100">
              <a:solidFill>
                <a:schemeClr val="dk1"/>
              </a:solidFill>
              <a:effectLst/>
              <a:latin typeface="+mn-lt"/>
              <a:ea typeface="+mn-ea"/>
              <a:cs typeface="+mn-cs"/>
            </a:rPr>
            <a:t>に係る扶助費が増加したことが主な要因である。障害者等に対する扶助費は年々増加しており、経常収支比率は類似団体平均よりも高い数値で推移している。経費の性格上、削減が難しい部分もあるものの、今後も類似団体平均値となるよう努力していく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69850</xdr:rowOff>
    </xdr:from>
    <xdr:to>
      <xdr:col>24</xdr:col>
      <xdr:colOff>25400</xdr:colOff>
      <xdr:row>58</xdr:row>
      <xdr:rowOff>88900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100139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31750</xdr:rowOff>
    </xdr:from>
    <xdr:to>
      <xdr:col>19</xdr:col>
      <xdr:colOff>187325</xdr:colOff>
      <xdr:row>58</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9758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58</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8425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31750</xdr:rowOff>
    </xdr:from>
    <xdr:to>
      <xdr:col>11</xdr:col>
      <xdr:colOff>9525</xdr:colOff>
      <xdr:row>57</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804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38100</xdr:rowOff>
    </xdr:from>
    <xdr:to>
      <xdr:col>24</xdr:col>
      <xdr:colOff>76200</xdr:colOff>
      <xdr:row>58</xdr:row>
      <xdr:rowOff>139700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10177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19050</xdr:rowOff>
    </xdr:from>
    <xdr:to>
      <xdr:col>20</xdr:col>
      <xdr:colOff>38100</xdr:colOff>
      <xdr:row>58</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105427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1004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152400</xdr:rowOff>
    </xdr:from>
    <xdr:to>
      <xdr:col>15</xdr:col>
      <xdr:colOff>149225</xdr:colOff>
      <xdr:row>58</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67327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01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152400</xdr:rowOff>
    </xdr:from>
    <xdr:to>
      <xdr:col>6</xdr:col>
      <xdr:colOff>171450</xdr:colOff>
      <xdr:row>57</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67327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農業集落排水事業特別会計、下水道事業特別会計への繰出金について、公営企業会計へ移行により補助費等となったことから、前年度より</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し、類似団体平均を</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ポイント下回った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国民健康保険特別会計や介護保険特別会計への操出金の増加</a:t>
          </a:r>
          <a:r>
            <a:rPr kumimoji="1" lang="ja-JP" altLang="en-US" sz="1100">
              <a:solidFill>
                <a:schemeClr val="dk1"/>
              </a:solidFill>
              <a:effectLst/>
              <a:latin typeface="+mn-lt"/>
              <a:ea typeface="+mn-ea"/>
              <a:cs typeface="+mn-cs"/>
            </a:rPr>
            <a:t>が見込まれることから、</a:t>
          </a:r>
          <a:r>
            <a:rPr kumimoji="1" lang="ja-JP" altLang="ja-JP" sz="1100">
              <a:solidFill>
                <a:schemeClr val="dk1"/>
              </a:solidFill>
              <a:effectLst/>
              <a:latin typeface="+mn-lt"/>
              <a:ea typeface="+mn-ea"/>
              <a:cs typeface="+mn-cs"/>
            </a:rPr>
            <a:t>国民健康保険税、介護保険料の適正化や、各会計での経費節減を行い、普通会計の負担額を減らすよう努めていく。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49276</xdr:rowOff>
    </xdr:from>
    <xdr:to>
      <xdr:col>82</xdr:col>
      <xdr:colOff>107950</xdr:colOff>
      <xdr:row>61</xdr:row>
      <xdr:rowOff>33274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650476"/>
          <a:ext cx="838200" cy="84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19558</xdr:rowOff>
    </xdr:from>
    <xdr:to>
      <xdr:col>78</xdr:col>
      <xdr:colOff>69850</xdr:colOff>
      <xdr:row>61</xdr:row>
      <xdr:rowOff>33274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135108"/>
          <a:ext cx="889000" cy="35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127000</xdr:rowOff>
    </xdr:from>
    <xdr:to>
      <xdr:col>73</xdr:col>
      <xdr:colOff>180975</xdr:colOff>
      <xdr:row>59</xdr:row>
      <xdr:rowOff>19558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0711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127000</xdr:rowOff>
    </xdr:from>
    <xdr:to>
      <xdr:col>69</xdr:col>
      <xdr:colOff>92075</xdr:colOff>
      <xdr:row>59</xdr:row>
      <xdr:rowOff>74422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07110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169926</xdr:rowOff>
    </xdr:from>
    <xdr:to>
      <xdr:col>82</xdr:col>
      <xdr:colOff>158750</xdr:colOff>
      <xdr:row>56</xdr:row>
      <xdr:rowOff>100076</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15003</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44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153924</xdr:rowOff>
    </xdr:from>
    <xdr:to>
      <xdr:col>78</xdr:col>
      <xdr:colOff>120650</xdr:colOff>
      <xdr:row>61</xdr:row>
      <xdr:rowOff>84074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44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68851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527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140208</xdr:rowOff>
    </xdr:from>
    <xdr:to>
      <xdr:col>74</xdr:col>
      <xdr:colOff>31750</xdr:colOff>
      <xdr:row>59</xdr:row>
      <xdr:rowOff>70358</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08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55135</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7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23622</xdr:rowOff>
    </xdr:from>
    <xdr:to>
      <xdr:col>65</xdr:col>
      <xdr:colOff>53975</xdr:colOff>
      <xdr:row>59</xdr:row>
      <xdr:rowOff>125222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13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109999</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2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農業集落排水事業特別会計、下水道事業特別会計</a:t>
          </a:r>
          <a:r>
            <a:rPr kumimoji="1" lang="ja-JP" altLang="en-US" sz="1100">
              <a:solidFill>
                <a:schemeClr val="dk1"/>
              </a:solidFill>
              <a:effectLst/>
              <a:latin typeface="+mn-lt"/>
              <a:ea typeface="+mn-ea"/>
              <a:cs typeface="+mn-cs"/>
            </a:rPr>
            <a:t>への繰出金について、公営企業会計へ移行により</a:t>
          </a:r>
          <a:r>
            <a:rPr kumimoji="1" lang="ja-JP" altLang="ja-JP" sz="1100">
              <a:solidFill>
                <a:schemeClr val="dk1"/>
              </a:solidFill>
              <a:effectLst/>
              <a:latin typeface="+mn-lt"/>
              <a:ea typeface="+mn-ea"/>
              <a:cs typeface="+mn-cs"/>
            </a:rPr>
            <a:t>補助費等</a:t>
          </a:r>
          <a:r>
            <a:rPr kumimoji="1" lang="ja-JP" altLang="en-US" sz="1100">
              <a:solidFill>
                <a:schemeClr val="dk1"/>
              </a:solidFill>
              <a:effectLst/>
              <a:latin typeface="+mn-lt"/>
              <a:ea typeface="+mn-ea"/>
              <a:cs typeface="+mn-cs"/>
            </a:rPr>
            <a:t>となったことから、</a:t>
          </a:r>
          <a:r>
            <a:rPr kumimoji="1" lang="en-US" altLang="ja-JP" sz="1100">
              <a:solidFill>
                <a:schemeClr val="dk1"/>
              </a:solidFill>
              <a:effectLst/>
              <a:latin typeface="+mn-lt"/>
              <a:ea typeface="+mn-ea"/>
              <a:cs typeface="+mn-cs"/>
            </a:rPr>
            <a:t>7.1</a:t>
          </a:r>
          <a:r>
            <a:rPr kumimoji="1" lang="ja-JP" altLang="en-US" sz="1100">
              <a:solidFill>
                <a:schemeClr val="dk1"/>
              </a:solidFill>
              <a:effectLst/>
              <a:latin typeface="+mn-lt"/>
              <a:ea typeface="+mn-ea"/>
              <a:cs typeface="+mn-cs"/>
            </a:rPr>
            <a:t>ポイント増加した</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7.6</a:t>
          </a:r>
          <a:r>
            <a:rPr kumimoji="1" lang="ja-JP" altLang="ja-JP" sz="1100">
              <a:solidFill>
                <a:schemeClr val="dk1"/>
              </a:solidFill>
              <a:effectLst/>
              <a:latin typeface="+mn-lt"/>
              <a:ea typeface="+mn-ea"/>
              <a:cs typeface="+mn-cs"/>
            </a:rPr>
            <a:t>ポイント下回っているが、これは補助金を交付するのが適当かどうか明確な基準を設け、厳格に見極めることを徹底していることが要因の一つである。今後もこの姿勢を堅持することにより、不適当な補助金等がないようにしていく方針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26416</xdr:rowOff>
    </xdr:from>
    <xdr:to>
      <xdr:col>82</xdr:col>
      <xdr:colOff>107950</xdr:colOff>
      <xdr:row>36</xdr:row>
      <xdr:rowOff>8128</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5855716"/>
          <a:ext cx="8382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26416</xdr:rowOff>
    </xdr:from>
    <xdr:to>
      <xdr:col>78</xdr:col>
      <xdr:colOff>69850</xdr:colOff>
      <xdr:row>34</xdr:row>
      <xdr:rowOff>26416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58557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8128</xdr:rowOff>
    </xdr:from>
    <xdr:to>
      <xdr:col>73</xdr:col>
      <xdr:colOff>180975</xdr:colOff>
      <xdr:row>34</xdr:row>
      <xdr:rowOff>26416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58374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8128</xdr:rowOff>
    </xdr:from>
    <xdr:to>
      <xdr:col>69</xdr:col>
      <xdr:colOff>92075</xdr:colOff>
      <xdr:row>34</xdr:row>
      <xdr:rowOff>17272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58374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128778</xdr:rowOff>
    </xdr:from>
    <xdr:to>
      <xdr:col>82</xdr:col>
      <xdr:colOff>158750</xdr:colOff>
      <xdr:row>36</xdr:row>
      <xdr:rowOff>58928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145305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597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147066</xdr:rowOff>
    </xdr:from>
    <xdr:to>
      <xdr:col>78</xdr:col>
      <xdr:colOff>120650</xdr:colOff>
      <xdr:row>34</xdr:row>
      <xdr:rowOff>77216</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87393</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573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147066</xdr:rowOff>
    </xdr:from>
    <xdr:to>
      <xdr:col>74</xdr:col>
      <xdr:colOff>31750</xdr:colOff>
      <xdr:row>34</xdr:row>
      <xdr:rowOff>77216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87393</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57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128778</xdr:rowOff>
    </xdr:from>
    <xdr:to>
      <xdr:col>69</xdr:col>
      <xdr:colOff>142875</xdr:colOff>
      <xdr:row>34</xdr:row>
      <xdr:rowOff>58928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69105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137922</xdr:rowOff>
    </xdr:from>
    <xdr:to>
      <xdr:col>65</xdr:col>
      <xdr:colOff>53975</xdr:colOff>
      <xdr:row>34</xdr:row>
      <xdr:rowOff>68072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5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78249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56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大型</a:t>
          </a:r>
          <a:r>
            <a:rPr kumimoji="1" lang="ja-JP" altLang="en-US" sz="1100">
              <a:solidFill>
                <a:schemeClr val="dk1"/>
              </a:solidFill>
              <a:effectLst/>
              <a:latin typeface="+mn-lt"/>
              <a:ea typeface="+mn-ea"/>
              <a:cs typeface="+mn-cs"/>
            </a:rPr>
            <a:t>の地方債の元金</a:t>
          </a:r>
          <a:r>
            <a:rPr kumimoji="1" lang="ja-JP" altLang="ja-JP" sz="1100">
              <a:solidFill>
                <a:schemeClr val="dk1"/>
              </a:solidFill>
              <a:effectLst/>
              <a:latin typeface="+mn-lt"/>
              <a:ea typeface="+mn-ea"/>
              <a:cs typeface="+mn-cs"/>
            </a:rPr>
            <a:t>償還</a:t>
          </a:r>
          <a:r>
            <a:rPr kumimoji="1" lang="ja-JP" altLang="en-US" sz="1100">
              <a:solidFill>
                <a:schemeClr val="dk1"/>
              </a:solidFill>
              <a:effectLst/>
              <a:latin typeface="+mn-lt"/>
              <a:ea typeface="+mn-ea"/>
              <a:cs typeface="+mn-cs"/>
            </a:rPr>
            <a:t>が始まったことにより</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ポイント上昇し、類似団体平均を</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上回った</a:t>
          </a:r>
          <a:r>
            <a:rPr kumimoji="1" lang="ja-JP" altLang="ja-JP" sz="1100">
              <a:solidFill>
                <a:schemeClr val="dk1"/>
              </a:solidFill>
              <a:effectLst/>
              <a:latin typeface="+mn-lt"/>
              <a:ea typeface="+mn-ea"/>
              <a:cs typeface="+mn-cs"/>
            </a:rPr>
            <a:t>。地方債の新規発行の抑制や基金の活用等により、公債費の逓減を図ることとしている。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46989</xdr:rowOff>
    </xdr:from>
    <xdr:to>
      <xdr:col>24</xdr:col>
      <xdr:colOff>25400</xdr:colOff>
      <xdr:row>76</xdr:row>
      <xdr:rowOff>73661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307718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xdr:rowOff>
    </xdr:from>
    <xdr:to>
      <xdr:col>19</xdr:col>
      <xdr:colOff>187325</xdr:colOff>
      <xdr:row>76</xdr:row>
      <xdr:rowOff>46989</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0429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168911</xdr:rowOff>
    </xdr:from>
    <xdr:to>
      <xdr:col>15</xdr:col>
      <xdr:colOff>98425</xdr:colOff>
      <xdr:row>76</xdr:row>
      <xdr:rowOff>12700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0276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168911</xdr:rowOff>
    </xdr:from>
    <xdr:to>
      <xdr:col>11</xdr:col>
      <xdr:colOff>9525</xdr:colOff>
      <xdr:row>76</xdr:row>
      <xdr:rowOff>54611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02766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22861</xdr:rowOff>
    </xdr:from>
    <xdr:to>
      <xdr:col>24</xdr:col>
      <xdr:colOff>76200</xdr:colOff>
      <xdr:row>76</xdr:row>
      <xdr:rowOff>124461</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166388</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025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167639</xdr:rowOff>
    </xdr:from>
    <xdr:to>
      <xdr:col>20</xdr:col>
      <xdr:colOff>38100</xdr:colOff>
      <xdr:row>76</xdr:row>
      <xdr:rowOff>97789</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107967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795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133350</xdr:rowOff>
    </xdr:from>
    <xdr:to>
      <xdr:col>15</xdr:col>
      <xdr:colOff>149225</xdr:colOff>
      <xdr:row>76</xdr:row>
      <xdr:rowOff>63500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73677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118110</xdr:rowOff>
    </xdr:from>
    <xdr:to>
      <xdr:col>11</xdr:col>
      <xdr:colOff>60325</xdr:colOff>
      <xdr:row>76</xdr:row>
      <xdr:rowOff>48261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58437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3811</xdr:rowOff>
    </xdr:from>
    <xdr:to>
      <xdr:col>6</xdr:col>
      <xdr:colOff>171450</xdr:colOff>
      <xdr:row>76</xdr:row>
      <xdr:rowOff>105411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115587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全ての事業についてゼロベース予算とし、歳出削減に努めているものの、公債費以外に係る経常収支比率は類似団体平均を</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ポイント上回った。省エネの取組や不断の見直しによりコスト削減を行い、行政の効率化に努めていく。</a:t>
          </a:r>
          <a:endParaRPr lang="ja-JP" altLang="ja-JP">
            <a:effectLst/>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40132</xdr:rowOff>
    </xdr:from>
    <xdr:to>
      <xdr:col>82</xdr:col>
      <xdr:colOff>107950</xdr:colOff>
      <xdr:row>75</xdr:row>
      <xdr:rowOff>67564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89888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147574</xdr:rowOff>
    </xdr:from>
    <xdr:to>
      <xdr:col>78</xdr:col>
      <xdr:colOff>69850</xdr:colOff>
      <xdr:row>75</xdr:row>
      <xdr:rowOff>40132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83487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65278</xdr:rowOff>
    </xdr:from>
    <xdr:to>
      <xdr:col>73</xdr:col>
      <xdr:colOff>180975</xdr:colOff>
      <xdr:row>74</xdr:row>
      <xdr:rowOff>147574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5257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65278</xdr:rowOff>
    </xdr:from>
    <xdr:to>
      <xdr:col>69</xdr:col>
      <xdr:colOff>92075</xdr:colOff>
      <xdr:row>74</xdr:row>
      <xdr:rowOff>145288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52578"/>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16764</xdr:rowOff>
    </xdr:from>
    <xdr:to>
      <xdr:col>82</xdr:col>
      <xdr:colOff>158750</xdr:colOff>
      <xdr:row>75</xdr:row>
      <xdr:rowOff>118364</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87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160291</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847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160782</xdr:rowOff>
    </xdr:from>
    <xdr:to>
      <xdr:col>78</xdr:col>
      <xdr:colOff>120650</xdr:colOff>
      <xdr:row>75</xdr:row>
      <xdr:rowOff>90932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4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75709</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34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96774</xdr:rowOff>
    </xdr:from>
    <xdr:to>
      <xdr:col>74</xdr:col>
      <xdr:colOff>31750</xdr:colOff>
      <xdr:row>75</xdr:row>
      <xdr:rowOff>26924</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8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11701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870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14478</xdr:rowOff>
    </xdr:from>
    <xdr:to>
      <xdr:col>69</xdr:col>
      <xdr:colOff>142875</xdr:colOff>
      <xdr:row>74</xdr:row>
      <xdr:rowOff>116078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0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126255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47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94488</xdr:rowOff>
    </xdr:from>
    <xdr:to>
      <xdr:col>65</xdr:col>
      <xdr:colOff>53975</xdr:colOff>
      <xdr:row>75</xdr:row>
      <xdr:rowOff>24638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34815</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98334</xdr:rowOff>
    </xdr:from>
    <xdr:to>
      <xdr:col>29</xdr:col>
      <xdr:colOff>127000</xdr:colOff>
      <xdr:row>19</xdr:row>
      <xdr:rowOff>26827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32059"/>
          <a:ext cx="647700" cy="999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26827</xdr:rowOff>
    </xdr:from>
    <xdr:to>
      <xdr:col>26</xdr:col>
      <xdr:colOff>50800</xdr:colOff>
      <xdr:row>19</xdr:row>
      <xdr:rowOff>53718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32002"/>
          <a:ext cx="698500" cy="268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53718</xdr:rowOff>
    </xdr:from>
    <xdr:to>
      <xdr:col>22</xdr:col>
      <xdr:colOff>114300</xdr:colOff>
      <xdr:row>19</xdr:row>
      <xdr:rowOff>57033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58893"/>
          <a:ext cx="698500" cy="33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57033</xdr:rowOff>
    </xdr:from>
    <xdr:to>
      <xdr:col>18</xdr:col>
      <xdr:colOff>177800</xdr:colOff>
      <xdr:row>19</xdr:row>
      <xdr:rowOff>69202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62208"/>
          <a:ext cx="698500" cy="121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47534</xdr:rowOff>
    </xdr:from>
    <xdr:to>
      <xdr:col>29</xdr:col>
      <xdr:colOff>177800</xdr:colOff>
      <xdr:row>18</xdr:row>
      <xdr:rowOff>149134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81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19611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53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147477</xdr:rowOff>
    </xdr:from>
    <xdr:to>
      <xdr:col>26</xdr:col>
      <xdr:colOff>101600</xdr:colOff>
      <xdr:row>19</xdr:row>
      <xdr:rowOff>77627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812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62404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67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2918</xdr:rowOff>
    </xdr:from>
    <xdr:to>
      <xdr:col>22</xdr:col>
      <xdr:colOff>165100</xdr:colOff>
      <xdr:row>19</xdr:row>
      <xdr:rowOff>104518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08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89295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94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6233</xdr:rowOff>
    </xdr:from>
    <xdr:to>
      <xdr:col>19</xdr:col>
      <xdr:colOff>38100</xdr:colOff>
      <xdr:row>19</xdr:row>
      <xdr:rowOff>107833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11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92610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9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18402</xdr:rowOff>
    </xdr:from>
    <xdr:to>
      <xdr:col>15</xdr:col>
      <xdr:colOff>101600</xdr:colOff>
      <xdr:row>19</xdr:row>
      <xdr:rowOff>120002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23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104779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0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236492</xdr:rowOff>
    </xdr:from>
    <xdr:to>
      <xdr:col>29</xdr:col>
      <xdr:colOff>127000</xdr:colOff>
      <xdr:row>35</xdr:row>
      <xdr:rowOff>255122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46842"/>
          <a:ext cx="647700" cy="186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239899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50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236492</xdr:rowOff>
    </xdr:from>
    <xdr:to>
      <xdr:col>26</xdr:col>
      <xdr:colOff>50800</xdr:colOff>
      <xdr:row>35</xdr:row>
      <xdr:rowOff>287630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46842"/>
          <a:ext cx="698500" cy="511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287630</xdr:rowOff>
    </xdr:from>
    <xdr:to>
      <xdr:col>22</xdr:col>
      <xdr:colOff>114300</xdr:colOff>
      <xdr:row>35</xdr:row>
      <xdr:rowOff>305087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97980"/>
          <a:ext cx="698500" cy="17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305087</xdr:rowOff>
    </xdr:from>
    <xdr:to>
      <xdr:col>18</xdr:col>
      <xdr:colOff>177800</xdr:colOff>
      <xdr:row>35</xdr:row>
      <xdr:rowOff>316533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15437"/>
          <a:ext cx="698500" cy="114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204322</xdr:rowOff>
    </xdr:from>
    <xdr:to>
      <xdr:col>29</xdr:col>
      <xdr:colOff>177800</xdr:colOff>
      <xdr:row>35</xdr:row>
      <xdr:rowOff>305922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14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49399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5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185692</xdr:rowOff>
    </xdr:from>
    <xdr:to>
      <xdr:col>26</xdr:col>
      <xdr:colOff>101600</xdr:colOff>
      <xdr:row>35</xdr:row>
      <xdr:rowOff>287292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96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297469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64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236830</xdr:rowOff>
    </xdr:from>
    <xdr:to>
      <xdr:col>22</xdr:col>
      <xdr:colOff>165100</xdr:colOff>
      <xdr:row>35</xdr:row>
      <xdr:rowOff>338430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47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323207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3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254287</xdr:rowOff>
    </xdr:from>
    <xdr:to>
      <xdr:col>19</xdr:col>
      <xdr:colOff>38100</xdr:colOff>
      <xdr:row>36</xdr:row>
      <xdr:rowOff>12987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64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23164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33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265733</xdr:rowOff>
    </xdr:from>
    <xdr:to>
      <xdr:col>15</xdr:col>
      <xdr:colOff>101600</xdr:colOff>
      <xdr:row>36</xdr:row>
      <xdr:rowOff>24433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76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34610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44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7,009
6,971
33.22
5,904,081
5,613,835
282,915
3,095,777
5,457,916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47696</xdr:rowOff>
    </xdr:from>
    <xdr:to>
      <xdr:col>24</xdr:col>
      <xdr:colOff>63500</xdr:colOff>
      <xdr:row>37</xdr:row>
      <xdr:rowOff>145377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91346"/>
          <a:ext cx="838200" cy="9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145377</xdr:rowOff>
    </xdr:from>
    <xdr:to>
      <xdr:col>19</xdr:col>
      <xdr:colOff>177800</xdr:colOff>
      <xdr:row>37</xdr:row>
      <xdr:rowOff>163771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89027"/>
          <a:ext cx="889000" cy="18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163771</xdr:rowOff>
    </xdr:from>
    <xdr:to>
      <xdr:col>15</xdr:col>
      <xdr:colOff>50800</xdr:colOff>
      <xdr:row>38</xdr:row>
      <xdr:rowOff>2365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07421"/>
          <a:ext cx="889000" cy="1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2365</xdr:rowOff>
    </xdr:from>
    <xdr:to>
      <xdr:col>10</xdr:col>
      <xdr:colOff>114300</xdr:colOff>
      <xdr:row>38</xdr:row>
      <xdr:rowOff>31176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17465"/>
          <a:ext cx="889000" cy="2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168346</xdr:rowOff>
    </xdr:from>
    <xdr:to>
      <xdr:col>24</xdr:col>
      <xdr:colOff>114300</xdr:colOff>
      <xdr:row>37</xdr:row>
      <xdr:rowOff>98496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4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146773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18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94577</xdr:rowOff>
    </xdr:from>
    <xdr:to>
      <xdr:col>20</xdr:col>
      <xdr:colOff>38100</xdr:colOff>
      <xdr:row>38</xdr:row>
      <xdr:rowOff>24727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3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15854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53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112971</xdr:rowOff>
    </xdr:from>
    <xdr:to>
      <xdr:col>15</xdr:col>
      <xdr:colOff>101600</xdr:colOff>
      <xdr:row>38</xdr:row>
      <xdr:rowOff>43121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5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34248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54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123015</xdr:rowOff>
    </xdr:from>
    <xdr:to>
      <xdr:col>10</xdr:col>
      <xdr:colOff>165100</xdr:colOff>
      <xdr:row>38</xdr:row>
      <xdr:rowOff>53164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666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44292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559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151826</xdr:rowOff>
    </xdr:from>
    <xdr:to>
      <xdr:col>6</xdr:col>
      <xdr:colOff>38100</xdr:colOff>
      <xdr:row>38</xdr:row>
      <xdr:rowOff>81976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9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73103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588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115057</xdr:rowOff>
    </xdr:from>
    <xdr:to>
      <xdr:col>24</xdr:col>
      <xdr:colOff>63500</xdr:colOff>
      <xdr:row>58</xdr:row>
      <xdr:rowOff>121967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9157"/>
          <a:ext cx="838200" cy="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115987</xdr:rowOff>
    </xdr:from>
    <xdr:to>
      <xdr:col>19</xdr:col>
      <xdr:colOff>177800</xdr:colOff>
      <xdr:row>58</xdr:row>
      <xdr:rowOff>121967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0087"/>
          <a:ext cx="889000" cy="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115987</xdr:rowOff>
    </xdr:from>
    <xdr:to>
      <xdr:col>15</xdr:col>
      <xdr:colOff>50800</xdr:colOff>
      <xdr:row>58</xdr:row>
      <xdr:rowOff>129412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0087"/>
          <a:ext cx="889000" cy="13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127508</xdr:rowOff>
    </xdr:from>
    <xdr:to>
      <xdr:col>10</xdr:col>
      <xdr:colOff>114300</xdr:colOff>
      <xdr:row>58</xdr:row>
      <xdr:rowOff>129412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71608"/>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64257</xdr:rowOff>
    </xdr:from>
    <xdr:to>
      <xdr:col>24</xdr:col>
      <xdr:colOff>114300</xdr:colOff>
      <xdr:row>58</xdr:row>
      <xdr:rowOff>165857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71167</xdr:rowOff>
    </xdr:from>
    <xdr:to>
      <xdr:col>20</xdr:col>
      <xdr:colOff>38100</xdr:colOff>
      <xdr:row>59</xdr:row>
      <xdr:rowOff>1317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163894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0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65187</xdr:rowOff>
    </xdr:from>
    <xdr:to>
      <xdr:col>15</xdr:col>
      <xdr:colOff>101600</xdr:colOff>
      <xdr:row>58</xdr:row>
      <xdr:rowOff>166787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157914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02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78612</xdr:rowOff>
    </xdr:from>
    <xdr:to>
      <xdr:col>10</xdr:col>
      <xdr:colOff>165100</xdr:colOff>
      <xdr:row>59</xdr:row>
      <xdr:rowOff>8762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2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171339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15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76708</xdr:rowOff>
    </xdr:from>
    <xdr:to>
      <xdr:col>6</xdr:col>
      <xdr:colOff>38100</xdr:colOff>
      <xdr:row>59</xdr:row>
      <xdr:rowOff>6858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2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23385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96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32843</xdr:rowOff>
    </xdr:from>
    <xdr:to>
      <xdr:col>24</xdr:col>
      <xdr:colOff>63500</xdr:colOff>
      <xdr:row>78</xdr:row>
      <xdr:rowOff>43269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05943"/>
          <a:ext cx="838200" cy="1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30518</xdr:rowOff>
    </xdr:from>
    <xdr:to>
      <xdr:col>19</xdr:col>
      <xdr:colOff>177800</xdr:colOff>
      <xdr:row>78</xdr:row>
      <xdr:rowOff>32843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03618"/>
          <a:ext cx="889000" cy="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154711</xdr:rowOff>
    </xdr:from>
    <xdr:to>
      <xdr:col>15</xdr:col>
      <xdr:colOff>50800</xdr:colOff>
      <xdr:row>78</xdr:row>
      <xdr:rowOff>30518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356361"/>
          <a:ext cx="889000" cy="4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154711</xdr:rowOff>
    </xdr:from>
    <xdr:to>
      <xdr:col>10</xdr:col>
      <xdr:colOff>114300</xdr:colOff>
      <xdr:row>78</xdr:row>
      <xdr:rowOff>43193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356361"/>
          <a:ext cx="889000" cy="5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163919</xdr:rowOff>
    </xdr:from>
    <xdr:to>
      <xdr:col>24</xdr:col>
      <xdr:colOff>114300</xdr:colOff>
      <xdr:row>78</xdr:row>
      <xdr:rowOff>94069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6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142346</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43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153493</xdr:rowOff>
    </xdr:from>
    <xdr:to>
      <xdr:col>20</xdr:col>
      <xdr:colOff>38100</xdr:colOff>
      <xdr:row>78</xdr:row>
      <xdr:rowOff>83643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5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74770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47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151168</xdr:rowOff>
    </xdr:from>
    <xdr:to>
      <xdr:col>15</xdr:col>
      <xdr:colOff>101600</xdr:colOff>
      <xdr:row>78</xdr:row>
      <xdr:rowOff>81318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5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72445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44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103911</xdr:rowOff>
    </xdr:from>
    <xdr:to>
      <xdr:col>10</xdr:col>
      <xdr:colOff>165100</xdr:colOff>
      <xdr:row>78</xdr:row>
      <xdr:rowOff>34061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0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25188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39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163843</xdr:rowOff>
    </xdr:from>
    <xdr:to>
      <xdr:col>6</xdr:col>
      <xdr:colOff>38100</xdr:colOff>
      <xdr:row>78</xdr:row>
      <xdr:rowOff>93993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6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85120</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45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31203</xdr:rowOff>
    </xdr:from>
    <xdr:to>
      <xdr:col>24</xdr:col>
      <xdr:colOff>63500</xdr:colOff>
      <xdr:row>95</xdr:row>
      <xdr:rowOff>46681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18953"/>
          <a:ext cx="838200" cy="1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46681</xdr:rowOff>
    </xdr:from>
    <xdr:to>
      <xdr:col>19</xdr:col>
      <xdr:colOff>177800</xdr:colOff>
      <xdr:row>95</xdr:row>
      <xdr:rowOff>126321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334431"/>
          <a:ext cx="889000" cy="7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47771</xdr:rowOff>
    </xdr:from>
    <xdr:to>
      <xdr:col>15</xdr:col>
      <xdr:colOff>50800</xdr:colOff>
      <xdr:row>95</xdr:row>
      <xdr:rowOff>126321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335521"/>
          <a:ext cx="889000" cy="7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47771</xdr:rowOff>
    </xdr:from>
    <xdr:to>
      <xdr:col>10</xdr:col>
      <xdr:colOff>114300</xdr:colOff>
      <xdr:row>96</xdr:row>
      <xdr:rowOff>168548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35521"/>
          <a:ext cx="889000" cy="29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151853</xdr:rowOff>
    </xdr:from>
    <xdr:to>
      <xdr:col>24</xdr:col>
      <xdr:colOff>114300</xdr:colOff>
      <xdr:row>95</xdr:row>
      <xdr:rowOff>82003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6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3280</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119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167331</xdr:rowOff>
    </xdr:from>
    <xdr:to>
      <xdr:col>20</xdr:col>
      <xdr:colOff>38100</xdr:colOff>
      <xdr:row>95</xdr:row>
      <xdr:rowOff>97481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28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114008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05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75521</xdr:rowOff>
    </xdr:from>
    <xdr:to>
      <xdr:col>15</xdr:col>
      <xdr:colOff>101600</xdr:colOff>
      <xdr:row>96</xdr:row>
      <xdr:rowOff>5671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36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22198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13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168421</xdr:rowOff>
    </xdr:from>
    <xdr:to>
      <xdr:col>10</xdr:col>
      <xdr:colOff>165100</xdr:colOff>
      <xdr:row>95</xdr:row>
      <xdr:rowOff>98571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28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115098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05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117748</xdr:rowOff>
    </xdr:from>
    <xdr:to>
      <xdr:col>6</xdr:col>
      <xdr:colOff>38100</xdr:colOff>
      <xdr:row>97</xdr:row>
      <xdr:rowOff>47898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7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64425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352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151923</xdr:rowOff>
    </xdr:from>
    <xdr:to>
      <xdr:col>55</xdr:col>
      <xdr:colOff>0</xdr:colOff>
      <xdr:row>37</xdr:row>
      <xdr:rowOff>48992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52673"/>
          <a:ext cx="838200" cy="23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78210</xdr:rowOff>
    </xdr:from>
    <xdr:to>
      <xdr:col>50</xdr:col>
      <xdr:colOff>114300</xdr:colOff>
      <xdr:row>37</xdr:row>
      <xdr:rowOff>48992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50410"/>
          <a:ext cx="889000" cy="14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78210</xdr:rowOff>
    </xdr:from>
    <xdr:to>
      <xdr:col>45</xdr:col>
      <xdr:colOff>177800</xdr:colOff>
      <xdr:row>37</xdr:row>
      <xdr:rowOff>60467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50410"/>
          <a:ext cx="889000" cy="15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114592</xdr:rowOff>
    </xdr:from>
    <xdr:to>
      <xdr:col>41</xdr:col>
      <xdr:colOff>50800</xdr:colOff>
      <xdr:row>37</xdr:row>
      <xdr:rowOff>60467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43892"/>
          <a:ext cx="889000" cy="460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101123</xdr:rowOff>
    </xdr:from>
    <xdr:to>
      <xdr:col>55</xdr:col>
      <xdr:colOff>50800</xdr:colOff>
      <xdr:row>36</xdr:row>
      <xdr:rowOff>31273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0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79550</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80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169642</xdr:rowOff>
    </xdr:from>
    <xdr:to>
      <xdr:col>50</xdr:col>
      <xdr:colOff>165100</xdr:colOff>
      <xdr:row>37</xdr:row>
      <xdr:rowOff>99792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4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90919</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3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27410</xdr:rowOff>
    </xdr:from>
    <xdr:to>
      <xdr:col>46</xdr:col>
      <xdr:colOff>38100</xdr:colOff>
      <xdr:row>36</xdr:row>
      <xdr:rowOff>129010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9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120137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29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9667</xdr:rowOff>
    </xdr:from>
    <xdr:to>
      <xdr:col>41</xdr:col>
      <xdr:colOff>101600</xdr:colOff>
      <xdr:row>37</xdr:row>
      <xdr:rowOff>111267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5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102394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4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63792</xdr:rowOff>
    </xdr:from>
    <xdr:to>
      <xdr:col>36</xdr:col>
      <xdr:colOff>165100</xdr:colOff>
      <xdr:row>34</xdr:row>
      <xdr:rowOff>165392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9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156519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85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9304</xdr:rowOff>
    </xdr:from>
    <xdr:to>
      <xdr:col>55</xdr:col>
      <xdr:colOff>0</xdr:colOff>
      <xdr:row>59</xdr:row>
      <xdr:rowOff>39803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124854"/>
          <a:ext cx="838200" cy="3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9304</xdr:rowOff>
    </xdr:from>
    <xdr:to>
      <xdr:col>50</xdr:col>
      <xdr:colOff>114300</xdr:colOff>
      <xdr:row>59</xdr:row>
      <xdr:rowOff>51474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124854"/>
          <a:ext cx="889000" cy="42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113536</xdr:rowOff>
    </xdr:from>
    <xdr:to>
      <xdr:col>45</xdr:col>
      <xdr:colOff>177800</xdr:colOff>
      <xdr:row>59</xdr:row>
      <xdr:rowOff>51474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57636"/>
          <a:ext cx="889000" cy="109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131718</xdr:rowOff>
    </xdr:from>
    <xdr:to>
      <xdr:col>41</xdr:col>
      <xdr:colOff>50800</xdr:colOff>
      <xdr:row>58</xdr:row>
      <xdr:rowOff>113536</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904368"/>
          <a:ext cx="889000" cy="153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160453</xdr:rowOff>
    </xdr:from>
    <xdr:to>
      <xdr:col>55</xdr:col>
      <xdr:colOff>50800</xdr:colOff>
      <xdr:row>59</xdr:row>
      <xdr:rowOff>90603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10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75380</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1001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129954</xdr:rowOff>
    </xdr:from>
    <xdr:to>
      <xdr:col>50</xdr:col>
      <xdr:colOff>165100</xdr:colOff>
      <xdr:row>59</xdr:row>
      <xdr:rowOff>60104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7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51231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16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674</xdr:rowOff>
    </xdr:from>
    <xdr:to>
      <xdr:col>46</xdr:col>
      <xdr:colOff>38100</xdr:colOff>
      <xdr:row>59</xdr:row>
      <xdr:rowOff>102274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11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93401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20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62736</xdr:rowOff>
    </xdr:from>
    <xdr:to>
      <xdr:col>41</xdr:col>
      <xdr:colOff>101600</xdr:colOff>
      <xdr:row>58</xdr:row>
      <xdr:rowOff>164336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0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9413</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82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80918</xdr:rowOff>
    </xdr:from>
    <xdr:to>
      <xdr:col>36</xdr:col>
      <xdr:colOff>165100</xdr:colOff>
      <xdr:row>58</xdr:row>
      <xdr:rowOff>11068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85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27595</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628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117379</xdr:rowOff>
    </xdr:from>
    <xdr:to>
      <xdr:col>55</xdr:col>
      <xdr:colOff>0</xdr:colOff>
      <xdr:row>78</xdr:row>
      <xdr:rowOff>139700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90479"/>
          <a:ext cx="838200" cy="2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117379</xdr:rowOff>
    </xdr:from>
    <xdr:to>
      <xdr:col>50</xdr:col>
      <xdr:colOff>114300</xdr:colOff>
      <xdr:row>78</xdr:row>
      <xdr:rowOff>130933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90479"/>
          <a:ext cx="889000" cy="13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118397</xdr:rowOff>
    </xdr:from>
    <xdr:to>
      <xdr:col>45</xdr:col>
      <xdr:colOff>177800</xdr:colOff>
      <xdr:row>78</xdr:row>
      <xdr:rowOff>130933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91497"/>
          <a:ext cx="889000" cy="1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108293</xdr:rowOff>
    </xdr:from>
    <xdr:to>
      <xdr:col>41</xdr:col>
      <xdr:colOff>50800</xdr:colOff>
      <xdr:row>78</xdr:row>
      <xdr:rowOff>118397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81393"/>
          <a:ext cx="889000" cy="1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66579</xdr:rowOff>
    </xdr:from>
    <xdr:to>
      <xdr:col>50</xdr:col>
      <xdr:colOff>165100</xdr:colOff>
      <xdr:row>78</xdr:row>
      <xdr:rowOff>168179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3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159306</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3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80133</xdr:rowOff>
    </xdr:from>
    <xdr:to>
      <xdr:col>46</xdr:col>
      <xdr:colOff>38100</xdr:colOff>
      <xdr:row>79</xdr:row>
      <xdr:rowOff>10283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5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1410</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4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67597</xdr:rowOff>
    </xdr:from>
    <xdr:to>
      <xdr:col>41</xdr:col>
      <xdr:colOff>101600</xdr:colOff>
      <xdr:row>78</xdr:row>
      <xdr:rowOff>169197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4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160324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3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57493</xdr:rowOff>
    </xdr:from>
    <xdr:to>
      <xdr:col>36</xdr:col>
      <xdr:colOff>165100</xdr:colOff>
      <xdr:row>78</xdr:row>
      <xdr:rowOff>159093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3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150220</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23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94407</xdr:rowOff>
    </xdr:from>
    <xdr:to>
      <xdr:col>55</xdr:col>
      <xdr:colOff>0</xdr:colOff>
      <xdr:row>98</xdr:row>
      <xdr:rowOff>123123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96507"/>
          <a:ext cx="838200" cy="28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94407</xdr:rowOff>
    </xdr:from>
    <xdr:to>
      <xdr:col>50</xdr:col>
      <xdr:colOff>114300</xdr:colOff>
      <xdr:row>98</xdr:row>
      <xdr:rowOff>159883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96507"/>
          <a:ext cx="889000" cy="6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117346</xdr:rowOff>
    </xdr:from>
    <xdr:to>
      <xdr:col>45</xdr:col>
      <xdr:colOff>177800</xdr:colOff>
      <xdr:row>98</xdr:row>
      <xdr:rowOff>159883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919446"/>
          <a:ext cx="889000" cy="4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19448</xdr:rowOff>
    </xdr:from>
    <xdr:to>
      <xdr:col>41</xdr:col>
      <xdr:colOff>50800</xdr:colOff>
      <xdr:row>98</xdr:row>
      <xdr:rowOff>117346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821548"/>
          <a:ext cx="889000" cy="97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72323</xdr:rowOff>
    </xdr:from>
    <xdr:to>
      <xdr:col>55</xdr:col>
      <xdr:colOff>50800</xdr:colOff>
      <xdr:row>99</xdr:row>
      <xdr:rowOff>2473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7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158700</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43607</xdr:rowOff>
    </xdr:from>
    <xdr:to>
      <xdr:col>50</xdr:col>
      <xdr:colOff>165100</xdr:colOff>
      <xdr:row>98</xdr:row>
      <xdr:rowOff>145207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4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136334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3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109083</xdr:rowOff>
    </xdr:from>
    <xdr:to>
      <xdr:col>46</xdr:col>
      <xdr:colOff>38100</xdr:colOff>
      <xdr:row>99</xdr:row>
      <xdr:rowOff>39233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91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30360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700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66546</xdr:rowOff>
    </xdr:from>
    <xdr:to>
      <xdr:col>41</xdr:col>
      <xdr:colOff>101600</xdr:colOff>
      <xdr:row>98</xdr:row>
      <xdr:rowOff>168146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6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159273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6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140098</xdr:rowOff>
    </xdr:from>
    <xdr:to>
      <xdr:col>36</xdr:col>
      <xdr:colOff>165100</xdr:colOff>
      <xdr:row>98</xdr:row>
      <xdr:rowOff>70248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77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86775</xdr:rowOff>
    </xdr:from>
    <xdr:ext cx="59901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672795" y="16545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127978</xdr:rowOff>
    </xdr:from>
    <xdr:to>
      <xdr:col>85</xdr:col>
      <xdr:colOff>127000</xdr:colOff>
      <xdr:row>75</xdr:row>
      <xdr:rowOff>158268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986728"/>
          <a:ext cx="83820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158268</xdr:rowOff>
    </xdr:from>
    <xdr:to>
      <xdr:col>81</xdr:col>
      <xdr:colOff>50800</xdr:colOff>
      <xdr:row>76</xdr:row>
      <xdr:rowOff>25549</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017018"/>
          <a:ext cx="889000" cy="3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25549</xdr:rowOff>
    </xdr:from>
    <xdr:to>
      <xdr:col>76</xdr:col>
      <xdr:colOff>114300</xdr:colOff>
      <xdr:row>76</xdr:row>
      <xdr:rowOff>30859</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055749"/>
          <a:ext cx="889000" cy="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27504</xdr:rowOff>
    </xdr:from>
    <xdr:to>
      <xdr:col>71</xdr:col>
      <xdr:colOff>177800</xdr:colOff>
      <xdr:row>76</xdr:row>
      <xdr:rowOff>30859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3057704"/>
          <a:ext cx="889000" cy="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77178</xdr:rowOff>
    </xdr:from>
    <xdr:to>
      <xdr:col>85</xdr:col>
      <xdr:colOff>177800</xdr:colOff>
      <xdr:row>76</xdr:row>
      <xdr:rowOff>7328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93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55605</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91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107468</xdr:rowOff>
    </xdr:from>
    <xdr:to>
      <xdr:col>81</xdr:col>
      <xdr:colOff>101600</xdr:colOff>
      <xdr:row>76</xdr:row>
      <xdr:rowOff>37618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96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28745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05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146199</xdr:rowOff>
    </xdr:from>
    <xdr:to>
      <xdr:col>76</xdr:col>
      <xdr:colOff>165100</xdr:colOff>
      <xdr:row>76</xdr:row>
      <xdr:rowOff>76349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00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67476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097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151509</xdr:rowOff>
    </xdr:from>
    <xdr:to>
      <xdr:col>72</xdr:col>
      <xdr:colOff>38100</xdr:colOff>
      <xdr:row>76</xdr:row>
      <xdr:rowOff>81659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01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72786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0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148154</xdr:rowOff>
    </xdr:from>
    <xdr:to>
      <xdr:col>67</xdr:col>
      <xdr:colOff>101600</xdr:colOff>
      <xdr:row>76</xdr:row>
      <xdr:rowOff>78304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00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69431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9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8012</xdr:rowOff>
    </xdr:from>
    <xdr:to>
      <xdr:col>85</xdr:col>
      <xdr:colOff>127000</xdr:colOff>
      <xdr:row>99</xdr:row>
      <xdr:rowOff>31852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81562"/>
          <a:ext cx="838200" cy="2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118125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920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27778</xdr:rowOff>
    </xdr:from>
    <xdr:to>
      <xdr:col>81</xdr:col>
      <xdr:colOff>50800</xdr:colOff>
      <xdr:row>99</xdr:row>
      <xdr:rowOff>31852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7001328"/>
          <a:ext cx="889000" cy="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17633</xdr:rowOff>
    </xdr:from>
    <xdr:to>
      <xdr:col>76</xdr:col>
      <xdr:colOff>114300</xdr:colOff>
      <xdr:row>99</xdr:row>
      <xdr:rowOff>27778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91183"/>
          <a:ext cx="889000" cy="10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17633</xdr:rowOff>
    </xdr:from>
    <xdr:to>
      <xdr:col>71</xdr:col>
      <xdr:colOff>177800</xdr:colOff>
      <xdr:row>99</xdr:row>
      <xdr:rowOff>26643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91183"/>
          <a:ext cx="889000" cy="9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128662</xdr:rowOff>
    </xdr:from>
    <xdr:to>
      <xdr:col>85</xdr:col>
      <xdr:colOff>177800</xdr:colOff>
      <xdr:row>99</xdr:row>
      <xdr:rowOff>58812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3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88039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718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152502</xdr:rowOff>
    </xdr:from>
    <xdr:to>
      <xdr:col>81</xdr:col>
      <xdr:colOff>101600</xdr:colOff>
      <xdr:row>99</xdr:row>
      <xdr:rowOff>82652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5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73779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4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148428</xdr:rowOff>
    </xdr:from>
    <xdr:to>
      <xdr:col>76</xdr:col>
      <xdr:colOff>165100</xdr:colOff>
      <xdr:row>99</xdr:row>
      <xdr:rowOff>78578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5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95105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72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138283</xdr:rowOff>
    </xdr:from>
    <xdr:to>
      <xdr:col>72</xdr:col>
      <xdr:colOff>38100</xdr:colOff>
      <xdr:row>99</xdr:row>
      <xdr:rowOff>68433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4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84960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71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147293</xdr:rowOff>
    </xdr:from>
    <xdr:to>
      <xdr:col>67</xdr:col>
      <xdr:colOff>101600</xdr:colOff>
      <xdr:row>99</xdr:row>
      <xdr:rowOff>77443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93970</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72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124003</xdr:rowOff>
    </xdr:from>
    <xdr:to>
      <xdr:col>116</xdr:col>
      <xdr:colOff>63500</xdr:colOff>
      <xdr:row>58</xdr:row>
      <xdr:rowOff>127965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068103"/>
          <a:ext cx="8382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121145</xdr:rowOff>
    </xdr:from>
    <xdr:to>
      <xdr:col>111</xdr:col>
      <xdr:colOff>177800</xdr:colOff>
      <xdr:row>58</xdr:row>
      <xdr:rowOff>124003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065245"/>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120803</xdr:rowOff>
    </xdr:from>
    <xdr:to>
      <xdr:col>107</xdr:col>
      <xdr:colOff>50800</xdr:colOff>
      <xdr:row>58</xdr:row>
      <xdr:rowOff>121145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64903"/>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120803</xdr:rowOff>
    </xdr:from>
    <xdr:to>
      <xdr:col>102</xdr:col>
      <xdr:colOff>114300</xdr:colOff>
      <xdr:row>58</xdr:row>
      <xdr:rowOff>121641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64903"/>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25093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4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77165</xdr:rowOff>
    </xdr:from>
    <xdr:to>
      <xdr:col>116</xdr:col>
      <xdr:colOff>114300</xdr:colOff>
      <xdr:row>59</xdr:row>
      <xdr:rowOff>7315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2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36542</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09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73203</xdr:rowOff>
    </xdr:from>
    <xdr:to>
      <xdr:col>112</xdr:col>
      <xdr:colOff>38100</xdr:colOff>
      <xdr:row>59</xdr:row>
      <xdr:rowOff>3353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1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19880</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79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70345</xdr:rowOff>
    </xdr:from>
    <xdr:to>
      <xdr:col>107</xdr:col>
      <xdr:colOff>101600</xdr:colOff>
      <xdr:row>59</xdr:row>
      <xdr:rowOff>495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1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17022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78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70003</xdr:rowOff>
    </xdr:from>
    <xdr:to>
      <xdr:col>102</xdr:col>
      <xdr:colOff>165100</xdr:colOff>
      <xdr:row>59</xdr:row>
      <xdr:rowOff>153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1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16680</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789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70841</xdr:rowOff>
    </xdr:from>
    <xdr:to>
      <xdr:col>98</xdr:col>
      <xdr:colOff>38100</xdr:colOff>
      <xdr:row>59</xdr:row>
      <xdr:rowOff>991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1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17518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79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119306</xdr:rowOff>
    </xdr:from>
    <xdr:to>
      <xdr:col>116</xdr:col>
      <xdr:colOff>63500</xdr:colOff>
      <xdr:row>77</xdr:row>
      <xdr:rowOff>33238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635156"/>
          <a:ext cx="838200" cy="59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119306</xdr:rowOff>
    </xdr:from>
    <xdr:to>
      <xdr:col>111</xdr:col>
      <xdr:colOff>177800</xdr:colOff>
      <xdr:row>74</xdr:row>
      <xdr:rowOff>114603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635156"/>
          <a:ext cx="889000" cy="16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114603</xdr:rowOff>
    </xdr:from>
    <xdr:to>
      <xdr:col>107</xdr:col>
      <xdr:colOff>50800</xdr:colOff>
      <xdr:row>74</xdr:row>
      <xdr:rowOff>160666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01903"/>
          <a:ext cx="889000" cy="46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136092</xdr:rowOff>
    </xdr:from>
    <xdr:to>
      <xdr:col>102</xdr:col>
      <xdr:colOff>114300</xdr:colOff>
      <xdr:row>74</xdr:row>
      <xdr:rowOff>160666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823392"/>
          <a:ext cx="8890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153888</xdr:rowOff>
    </xdr:from>
    <xdr:to>
      <xdr:col>116</xdr:col>
      <xdr:colOff>114300</xdr:colOff>
      <xdr:row>77</xdr:row>
      <xdr:rowOff>84038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8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132315</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6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68506</xdr:rowOff>
    </xdr:from>
    <xdr:to>
      <xdr:col>112</xdr:col>
      <xdr:colOff>38100</xdr:colOff>
      <xdr:row>73</xdr:row>
      <xdr:rowOff>170106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58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15183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35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63803</xdr:rowOff>
    </xdr:from>
    <xdr:to>
      <xdr:col>107</xdr:col>
      <xdr:colOff>101600</xdr:colOff>
      <xdr:row>74</xdr:row>
      <xdr:rowOff>165403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5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156530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84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109866</xdr:rowOff>
    </xdr:from>
    <xdr:to>
      <xdr:col>102</xdr:col>
      <xdr:colOff>165100</xdr:colOff>
      <xdr:row>75</xdr:row>
      <xdr:rowOff>40016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9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31143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8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85292</xdr:rowOff>
    </xdr:from>
    <xdr:to>
      <xdr:col>98</xdr:col>
      <xdr:colOff>38100</xdr:colOff>
      <xdr:row>75</xdr:row>
      <xdr:rowOff>15442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77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6569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86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a:t>
          </a:r>
          <a:r>
            <a:rPr kumimoji="1" lang="ja-JP" altLang="en-US" sz="1100">
              <a:solidFill>
                <a:schemeClr val="dk1"/>
              </a:solidFill>
              <a:effectLst/>
              <a:latin typeface="+mn-lt"/>
              <a:ea typeface="+mn-ea"/>
              <a:cs typeface="+mn-cs"/>
            </a:rPr>
            <a:t>職員給与の増加等から</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８１９</a:t>
          </a:r>
          <a:r>
            <a:rPr kumimoji="1" lang="ja-JP" altLang="ja-JP" sz="1100">
              <a:solidFill>
                <a:schemeClr val="dk1"/>
              </a:solidFill>
              <a:effectLst/>
              <a:latin typeface="+mn-lt"/>
              <a:ea typeface="+mn-ea"/>
              <a:cs typeface="+mn-cs"/>
            </a:rPr>
            <a:t>円増の１</a:t>
          </a:r>
          <a:r>
            <a:rPr kumimoji="1" lang="ja-JP" altLang="en-US" sz="1100">
              <a:solidFill>
                <a:schemeClr val="dk1"/>
              </a:solidFill>
              <a:effectLst/>
              <a:latin typeface="+mn-lt"/>
              <a:ea typeface="+mn-ea"/>
              <a:cs typeface="+mn-cs"/>
            </a:rPr>
            <a:t>４４</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５７４</a:t>
          </a:r>
          <a:r>
            <a:rPr kumimoji="1" lang="ja-JP" altLang="ja-JP" sz="1100">
              <a:solidFill>
                <a:schemeClr val="dk1"/>
              </a:solidFill>
              <a:effectLst/>
              <a:latin typeface="+mn-lt"/>
              <a:ea typeface="+mn-ea"/>
              <a:cs typeface="+mn-cs"/>
            </a:rPr>
            <a:t>円となった。類似団体平均と比べて若干低い水準にあるものの、今後も定員適正化計画に基づき全体の職員数の抑制を図る必要がある。</a:t>
          </a:r>
          <a:endParaRPr lang="ja-JP" altLang="ja-JP" sz="1400">
            <a:effectLst/>
          </a:endParaRPr>
        </a:p>
        <a:p>
          <a:r>
            <a:rPr kumimoji="1" lang="ja-JP" altLang="ja-JP" sz="1100">
              <a:solidFill>
                <a:schemeClr val="dk1"/>
              </a:solidFill>
              <a:effectLst/>
              <a:latin typeface="+mn-lt"/>
              <a:ea typeface="+mn-ea"/>
              <a:cs typeface="+mn-cs"/>
            </a:rPr>
            <a:t>扶助費について、</a:t>
          </a:r>
          <a:r>
            <a:rPr kumimoji="1" lang="ja-JP" altLang="en-US" sz="1100">
              <a:solidFill>
                <a:schemeClr val="dk1"/>
              </a:solidFill>
              <a:effectLst/>
              <a:latin typeface="+mn-lt"/>
              <a:ea typeface="+mn-ea"/>
              <a:cs typeface="+mn-cs"/>
            </a:rPr>
            <a:t>児童手当や</a:t>
          </a:r>
          <a:r>
            <a:rPr kumimoji="1" lang="ja-JP" altLang="ja-JP" sz="1100">
              <a:solidFill>
                <a:schemeClr val="dk1"/>
              </a:solidFill>
              <a:effectLst/>
              <a:latin typeface="+mn-lt"/>
              <a:ea typeface="+mn-ea"/>
              <a:cs typeface="+mn-cs"/>
            </a:rPr>
            <a:t>障害者等に対する給付費</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子育て支援医療に係る扶助費の増などにより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前年度から</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４２２</a:t>
          </a:r>
          <a:r>
            <a:rPr kumimoji="1" lang="ja-JP" altLang="ja-JP" sz="1100">
              <a:solidFill>
                <a:schemeClr val="dk1"/>
              </a:solidFill>
              <a:effectLst/>
              <a:latin typeface="+mn-lt"/>
              <a:ea typeface="+mn-ea"/>
              <a:cs typeface="+mn-cs"/>
            </a:rPr>
            <a:t>円増加した。子育て支援及び障害者自立支援の充実・推進を背景に、今後も扶助費は増加していく見込みであり、人口減少も相まって住民一人当たりのコストはより一層増加するものと見込まれる。</a:t>
          </a:r>
          <a:endParaRPr lang="ja-JP" altLang="ja-JP" sz="1400">
            <a:effectLst/>
          </a:endParaRPr>
        </a:p>
        <a:p>
          <a:r>
            <a:rPr kumimoji="1" lang="ja-JP" altLang="ja-JP" sz="1100">
              <a:solidFill>
                <a:schemeClr val="dk1"/>
              </a:solidFill>
              <a:effectLst/>
              <a:latin typeface="+mn-lt"/>
              <a:ea typeface="+mn-ea"/>
              <a:cs typeface="+mn-cs"/>
            </a:rPr>
            <a:t>補助費等について</a:t>
          </a:r>
          <a:r>
            <a:rPr kumimoji="1" lang="ja-JP" altLang="en-US" sz="1100">
              <a:solidFill>
                <a:schemeClr val="dk1"/>
              </a:solidFill>
              <a:effectLst/>
              <a:latin typeface="+mn-lt"/>
              <a:ea typeface="+mn-ea"/>
              <a:cs typeface="+mn-cs"/>
            </a:rPr>
            <a:t>、下水道事業会計等への</a:t>
          </a:r>
          <a:r>
            <a:rPr kumimoji="1" lang="ja-JP" altLang="ja-JP" sz="1100">
              <a:solidFill>
                <a:schemeClr val="dk1"/>
              </a:solidFill>
              <a:effectLst/>
              <a:latin typeface="+mn-lt"/>
              <a:ea typeface="+mn-ea"/>
              <a:cs typeface="+mn-cs"/>
            </a:rPr>
            <a:t>繰出</a:t>
          </a:r>
          <a:r>
            <a:rPr kumimoji="1" lang="ja-JP" altLang="en-US" sz="1100">
              <a:solidFill>
                <a:schemeClr val="dk1"/>
              </a:solidFill>
              <a:effectLst/>
              <a:latin typeface="+mn-lt"/>
              <a:ea typeface="+mn-ea"/>
              <a:cs typeface="+mn-cs"/>
            </a:rPr>
            <a:t>金が公営企業会計への移行により補助費等となったことから</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９８４</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普通建設事業費について、大規模な工事</a:t>
          </a:r>
          <a:r>
            <a:rPr kumimoji="1" lang="ja-JP" altLang="en-US" sz="1100">
              <a:solidFill>
                <a:schemeClr val="dk1"/>
              </a:solidFill>
              <a:effectLst/>
              <a:latin typeface="+mn-lt"/>
              <a:ea typeface="+mn-ea"/>
              <a:cs typeface="+mn-cs"/>
            </a:rPr>
            <a:t>が少なかったことから</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０１７</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となった。今後公共施設等総合管理計画に沿いながら、適正に管理していく必要がある。</a:t>
          </a:r>
          <a:endParaRPr lang="ja-JP" altLang="ja-JP" sz="1400">
            <a:effectLst/>
          </a:endParaRPr>
        </a:p>
        <a:p>
          <a:r>
            <a:rPr kumimoji="1" lang="ja-JP" altLang="ja-JP" sz="1100">
              <a:solidFill>
                <a:schemeClr val="dk1"/>
              </a:solidFill>
              <a:effectLst/>
              <a:latin typeface="+mn-lt"/>
              <a:ea typeface="+mn-ea"/>
              <a:cs typeface="+mn-cs"/>
            </a:rPr>
            <a:t>公債費について、令和２年度に借入した起債の</a:t>
          </a:r>
          <a:r>
            <a:rPr kumimoji="1" lang="ja-JP" altLang="en-US" sz="1100">
              <a:solidFill>
                <a:schemeClr val="dk1"/>
              </a:solidFill>
              <a:effectLst/>
              <a:latin typeface="+mn-lt"/>
              <a:ea typeface="+mn-ea"/>
              <a:cs typeface="+mn-cs"/>
            </a:rPr>
            <a:t>元金</a:t>
          </a:r>
          <a:r>
            <a:rPr kumimoji="1" lang="ja-JP" altLang="ja-JP" sz="1100">
              <a:solidFill>
                <a:schemeClr val="dk1"/>
              </a:solidFill>
              <a:effectLst/>
              <a:latin typeface="+mn-lt"/>
              <a:ea typeface="+mn-ea"/>
              <a:cs typeface="+mn-cs"/>
            </a:rPr>
            <a:t>償還が開始したことなどから、</a:t>
          </a:r>
          <a:r>
            <a:rPr kumimoji="1" lang="ja-JP" altLang="en-US" sz="1100">
              <a:solidFill>
                <a:schemeClr val="dk1"/>
              </a:solidFill>
              <a:effectLst/>
              <a:latin typeface="+mn-lt"/>
              <a:ea typeface="+mn-ea"/>
              <a:cs typeface="+mn-cs"/>
            </a:rPr>
            <a:t>５，３００円</a:t>
          </a:r>
          <a:r>
            <a:rPr kumimoji="1" lang="ja-JP" altLang="ja-JP" sz="1100">
              <a:solidFill>
                <a:schemeClr val="dk1"/>
              </a:solidFill>
              <a:effectLst/>
              <a:latin typeface="+mn-lt"/>
              <a:ea typeface="+mn-ea"/>
              <a:cs typeface="+mn-cs"/>
            </a:rPr>
            <a:t>増となった。繰出金</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、下水道事業会計等への繰出金が公営企業会計への移行により補助</a:t>
          </a:r>
          <a:r>
            <a:rPr kumimoji="1" lang="ja-JP" altLang="en-US" sz="1100">
              <a:solidFill>
                <a:schemeClr val="dk1"/>
              </a:solidFill>
              <a:effectLst/>
              <a:latin typeface="+mn-lt"/>
              <a:ea typeface="+mn-ea"/>
              <a:cs typeface="+mn-cs"/>
            </a:rPr>
            <a:t>費等</a:t>
          </a:r>
          <a:r>
            <a:rPr kumimoji="1" lang="ja-JP" altLang="ja-JP" sz="1100">
              <a:solidFill>
                <a:schemeClr val="dk1"/>
              </a:solidFill>
              <a:effectLst/>
              <a:latin typeface="+mn-lt"/>
              <a:ea typeface="+mn-ea"/>
              <a:cs typeface="+mn-cs"/>
            </a:rPr>
            <a:t>となったことから、</a:t>
          </a:r>
          <a:r>
            <a:rPr kumimoji="1" lang="ja-JP" altLang="en-US" sz="1100">
              <a:solidFill>
                <a:schemeClr val="dk1"/>
              </a:solidFill>
              <a:effectLst/>
              <a:latin typeface="+mn-lt"/>
              <a:ea typeface="+mn-ea"/>
              <a:cs typeface="+mn-cs"/>
            </a:rPr>
            <a:t>３６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７２９</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7,009
6,971
33.22
5,904,081
5,613,835
282,915
3,095,777
5,457,916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75438</xdr:rowOff>
    </xdr:from>
    <xdr:to>
      <xdr:col>24</xdr:col>
      <xdr:colOff>63500</xdr:colOff>
      <xdr:row>36</xdr:row>
      <xdr:rowOff>123571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47638"/>
          <a:ext cx="838200" cy="48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123571</xdr:rowOff>
    </xdr:from>
    <xdr:to>
      <xdr:col>19</xdr:col>
      <xdr:colOff>177800</xdr:colOff>
      <xdr:row>36</xdr:row>
      <xdr:rowOff>165862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95771"/>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165862</xdr:rowOff>
    </xdr:from>
    <xdr:to>
      <xdr:col>15</xdr:col>
      <xdr:colOff>50800</xdr:colOff>
      <xdr:row>37</xdr:row>
      <xdr:rowOff>44577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38062"/>
          <a:ext cx="889000"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23622</xdr:rowOff>
    </xdr:from>
    <xdr:to>
      <xdr:col>10</xdr:col>
      <xdr:colOff>114300</xdr:colOff>
      <xdr:row>37</xdr:row>
      <xdr:rowOff>44577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67272"/>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24638</xdr:rowOff>
    </xdr:from>
    <xdr:to>
      <xdr:col>24</xdr:col>
      <xdr:colOff>114300</xdr:colOff>
      <xdr:row>36</xdr:row>
      <xdr:rowOff>126238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9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3065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75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72771</xdr:rowOff>
    </xdr:from>
    <xdr:to>
      <xdr:col>20</xdr:col>
      <xdr:colOff>38100</xdr:colOff>
      <xdr:row>37</xdr:row>
      <xdr:rowOff>2921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165498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37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115062</xdr:rowOff>
    </xdr:from>
    <xdr:to>
      <xdr:col>15</xdr:col>
      <xdr:colOff>101600</xdr:colOff>
      <xdr:row>37</xdr:row>
      <xdr:rowOff>45212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8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36339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7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165227</xdr:rowOff>
    </xdr:from>
    <xdr:to>
      <xdr:col>10</xdr:col>
      <xdr:colOff>165100</xdr:colOff>
      <xdr:row>37</xdr:row>
      <xdr:rowOff>95377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3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86504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30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144272</xdr:rowOff>
    </xdr:from>
    <xdr:to>
      <xdr:col>6</xdr:col>
      <xdr:colOff>38100</xdr:colOff>
      <xdr:row>37</xdr:row>
      <xdr:rowOff>74422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65549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09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65122</xdr:rowOff>
    </xdr:from>
    <xdr:to>
      <xdr:col>24</xdr:col>
      <xdr:colOff>63500</xdr:colOff>
      <xdr:row>58</xdr:row>
      <xdr:rowOff>87497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09222"/>
          <a:ext cx="838200" cy="2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81759</xdr:rowOff>
    </xdr:from>
    <xdr:to>
      <xdr:col>19</xdr:col>
      <xdr:colOff>177800</xdr:colOff>
      <xdr:row>58</xdr:row>
      <xdr:rowOff>87497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10025859"/>
          <a:ext cx="889000" cy="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81759</xdr:rowOff>
    </xdr:from>
    <xdr:to>
      <xdr:col>15</xdr:col>
      <xdr:colOff>50800</xdr:colOff>
      <xdr:row>58</xdr:row>
      <xdr:rowOff>88798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10025859"/>
          <a:ext cx="889000" cy="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32709</xdr:rowOff>
    </xdr:from>
    <xdr:to>
      <xdr:col>10</xdr:col>
      <xdr:colOff>114300</xdr:colOff>
      <xdr:row>58</xdr:row>
      <xdr:rowOff>88798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76809"/>
          <a:ext cx="889000" cy="5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14322</xdr:rowOff>
    </xdr:from>
    <xdr:to>
      <xdr:col>24</xdr:col>
      <xdr:colOff>114300</xdr:colOff>
      <xdr:row>58</xdr:row>
      <xdr:rowOff>115922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5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36697</xdr:rowOff>
    </xdr:from>
    <xdr:to>
      <xdr:col>20</xdr:col>
      <xdr:colOff>38100</xdr:colOff>
      <xdr:row>58</xdr:row>
      <xdr:rowOff>138297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8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129424</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73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30959</xdr:rowOff>
    </xdr:from>
    <xdr:to>
      <xdr:col>15</xdr:col>
      <xdr:colOff>101600</xdr:colOff>
      <xdr:row>58</xdr:row>
      <xdr:rowOff>132559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7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123686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6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37998</xdr:rowOff>
    </xdr:from>
    <xdr:to>
      <xdr:col>10</xdr:col>
      <xdr:colOff>165100</xdr:colOff>
      <xdr:row>58</xdr:row>
      <xdr:rowOff>139598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8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130725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74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153359</xdr:rowOff>
    </xdr:from>
    <xdr:to>
      <xdr:col>6</xdr:col>
      <xdr:colOff>38100</xdr:colOff>
      <xdr:row>58</xdr:row>
      <xdr:rowOff>83509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2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74636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18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141308</xdr:rowOff>
    </xdr:from>
    <xdr:to>
      <xdr:col>24</xdr:col>
      <xdr:colOff>63500</xdr:colOff>
      <xdr:row>77</xdr:row>
      <xdr:rowOff>73885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71508"/>
          <a:ext cx="838200" cy="10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73885</xdr:rowOff>
    </xdr:from>
    <xdr:to>
      <xdr:col>19</xdr:col>
      <xdr:colOff>177800</xdr:colOff>
      <xdr:row>78</xdr:row>
      <xdr:rowOff>44610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75535"/>
          <a:ext cx="889000" cy="14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97554</xdr:rowOff>
    </xdr:from>
    <xdr:to>
      <xdr:col>15</xdr:col>
      <xdr:colOff>50800</xdr:colOff>
      <xdr:row>78</xdr:row>
      <xdr:rowOff>44610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99204"/>
          <a:ext cx="889000" cy="1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97554</xdr:rowOff>
    </xdr:from>
    <xdr:to>
      <xdr:col>10</xdr:col>
      <xdr:colOff>114300</xdr:colOff>
      <xdr:row>77</xdr:row>
      <xdr:rowOff>134823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99204"/>
          <a:ext cx="889000" cy="3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90508</xdr:rowOff>
    </xdr:from>
    <xdr:to>
      <xdr:col>24</xdr:col>
      <xdr:colOff>114300</xdr:colOff>
      <xdr:row>77</xdr:row>
      <xdr:rowOff>20658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2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113385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72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23085</xdr:rowOff>
    </xdr:from>
    <xdr:to>
      <xdr:col>20</xdr:col>
      <xdr:colOff>38100</xdr:colOff>
      <xdr:row>77</xdr:row>
      <xdr:rowOff>124685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2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141212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99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165260</xdr:rowOff>
    </xdr:from>
    <xdr:to>
      <xdr:col>15</xdr:col>
      <xdr:colOff>101600</xdr:colOff>
      <xdr:row>78</xdr:row>
      <xdr:rowOff>95410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6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86537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59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46754</xdr:rowOff>
    </xdr:from>
    <xdr:to>
      <xdr:col>10</xdr:col>
      <xdr:colOff>165100</xdr:colOff>
      <xdr:row>77</xdr:row>
      <xdr:rowOff>148354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4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164881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023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84023</xdr:rowOff>
    </xdr:from>
    <xdr:to>
      <xdr:col>6</xdr:col>
      <xdr:colOff>38100</xdr:colOff>
      <xdr:row>78</xdr:row>
      <xdr:rowOff>14173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8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30700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60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146833</xdr:rowOff>
    </xdr:from>
    <xdr:to>
      <xdr:col>24</xdr:col>
      <xdr:colOff>63500</xdr:colOff>
      <xdr:row>98</xdr:row>
      <xdr:rowOff>3006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777483"/>
          <a:ext cx="838200" cy="2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113686</xdr:rowOff>
    </xdr:from>
    <xdr:to>
      <xdr:col>19</xdr:col>
      <xdr:colOff>177800</xdr:colOff>
      <xdr:row>97</xdr:row>
      <xdr:rowOff>146833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744336"/>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158102</xdr:rowOff>
    </xdr:from>
    <xdr:to>
      <xdr:col>15</xdr:col>
      <xdr:colOff>50800</xdr:colOff>
      <xdr:row>97</xdr:row>
      <xdr:rowOff>113686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445852"/>
          <a:ext cx="889000" cy="29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51090</xdr:rowOff>
    </xdr:from>
    <xdr:to>
      <xdr:col>10</xdr:col>
      <xdr:colOff>114300</xdr:colOff>
      <xdr:row>95</xdr:row>
      <xdr:rowOff>158102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167390"/>
          <a:ext cx="889000" cy="27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123656</xdr:rowOff>
    </xdr:from>
    <xdr:to>
      <xdr:col>24</xdr:col>
      <xdr:colOff>114300</xdr:colOff>
      <xdr:row>98</xdr:row>
      <xdr:rowOff>53806</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75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38583</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6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96033</xdr:rowOff>
    </xdr:from>
    <xdr:to>
      <xdr:col>20</xdr:col>
      <xdr:colOff>38100</xdr:colOff>
      <xdr:row>98</xdr:row>
      <xdr:rowOff>26183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726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17310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81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62886</xdr:rowOff>
    </xdr:from>
    <xdr:to>
      <xdr:col>15</xdr:col>
      <xdr:colOff>101600</xdr:colOff>
      <xdr:row>97</xdr:row>
      <xdr:rowOff>164486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155613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8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107302</xdr:rowOff>
    </xdr:from>
    <xdr:to>
      <xdr:col>10</xdr:col>
      <xdr:colOff>165100</xdr:colOff>
      <xdr:row>96</xdr:row>
      <xdr:rowOff>37452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39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53979</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19795" y="16170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290</xdr:rowOff>
    </xdr:from>
    <xdr:to>
      <xdr:col>6</xdr:col>
      <xdr:colOff>38100</xdr:colOff>
      <xdr:row>94</xdr:row>
      <xdr:rowOff>101890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1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118417</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30795" y="15891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146558</xdr:rowOff>
    </xdr:from>
    <xdr:to>
      <xdr:col>55</xdr:col>
      <xdr:colOff>0</xdr:colOff>
      <xdr:row>37</xdr:row>
      <xdr:rowOff>158369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490208"/>
          <a:ext cx="8382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158369</xdr:rowOff>
    </xdr:from>
    <xdr:to>
      <xdr:col>50</xdr:col>
      <xdr:colOff>114300</xdr:colOff>
      <xdr:row>37</xdr:row>
      <xdr:rowOff>163322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02019"/>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163322</xdr:rowOff>
    </xdr:from>
    <xdr:to>
      <xdr:col>45</xdr:col>
      <xdr:colOff>177800</xdr:colOff>
      <xdr:row>37</xdr:row>
      <xdr:rowOff>167513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506972"/>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150749</xdr:rowOff>
    </xdr:from>
    <xdr:to>
      <xdr:col>41</xdr:col>
      <xdr:colOff>50800</xdr:colOff>
      <xdr:row>37</xdr:row>
      <xdr:rowOff>167513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494399"/>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95758</xdr:rowOff>
    </xdr:from>
    <xdr:to>
      <xdr:col>55</xdr:col>
      <xdr:colOff>50800</xdr:colOff>
      <xdr:row>38</xdr:row>
      <xdr:rowOff>25908</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4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118635</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290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107569</xdr:rowOff>
    </xdr:from>
    <xdr:to>
      <xdr:col>50</xdr:col>
      <xdr:colOff>165100</xdr:colOff>
      <xdr:row>38</xdr:row>
      <xdr:rowOff>37719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45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54246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226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112522</xdr:rowOff>
    </xdr:from>
    <xdr:to>
      <xdr:col>46</xdr:col>
      <xdr:colOff>38100</xdr:colOff>
      <xdr:row>38</xdr:row>
      <xdr:rowOff>42672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45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59199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2313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116713</xdr:rowOff>
    </xdr:from>
    <xdr:to>
      <xdr:col>41</xdr:col>
      <xdr:colOff>101600</xdr:colOff>
      <xdr:row>38</xdr:row>
      <xdr:rowOff>46863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46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63390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235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99949</xdr:rowOff>
    </xdr:from>
    <xdr:to>
      <xdr:col>36</xdr:col>
      <xdr:colOff>165100</xdr:colOff>
      <xdr:row>38</xdr:row>
      <xdr:rowOff>30099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44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46626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2188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146726</xdr:rowOff>
    </xdr:from>
    <xdr:to>
      <xdr:col>55</xdr:col>
      <xdr:colOff>0</xdr:colOff>
      <xdr:row>57</xdr:row>
      <xdr:rowOff>2829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747926"/>
          <a:ext cx="838200" cy="2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89195</xdr:rowOff>
    </xdr:from>
    <xdr:to>
      <xdr:col>50</xdr:col>
      <xdr:colOff>114300</xdr:colOff>
      <xdr:row>56</xdr:row>
      <xdr:rowOff>146726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518945"/>
          <a:ext cx="889000" cy="22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89195</xdr:rowOff>
    </xdr:from>
    <xdr:to>
      <xdr:col>45</xdr:col>
      <xdr:colOff>177800</xdr:colOff>
      <xdr:row>56</xdr:row>
      <xdr:rowOff>131440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518945"/>
          <a:ext cx="889000" cy="21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131440</xdr:rowOff>
    </xdr:from>
    <xdr:to>
      <xdr:col>41</xdr:col>
      <xdr:colOff>50800</xdr:colOff>
      <xdr:row>57</xdr:row>
      <xdr:rowOff>15022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732640"/>
          <a:ext cx="889000" cy="5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123479</xdr:rowOff>
    </xdr:from>
    <xdr:to>
      <xdr:col>55</xdr:col>
      <xdr:colOff>50800</xdr:colOff>
      <xdr:row>57</xdr:row>
      <xdr:rowOff>53629</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72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101906</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7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95926</xdr:rowOff>
    </xdr:from>
    <xdr:to>
      <xdr:col>50</xdr:col>
      <xdr:colOff>165100</xdr:colOff>
      <xdr:row>57</xdr:row>
      <xdr:rowOff>26076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69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17203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78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38395</xdr:rowOff>
    </xdr:from>
    <xdr:to>
      <xdr:col>46</xdr:col>
      <xdr:colOff>38100</xdr:colOff>
      <xdr:row>55</xdr:row>
      <xdr:rowOff>139995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46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156522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24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80640</xdr:rowOff>
    </xdr:from>
    <xdr:to>
      <xdr:col>41</xdr:col>
      <xdr:colOff>101600</xdr:colOff>
      <xdr:row>57</xdr:row>
      <xdr:rowOff>10790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68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1917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77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135672</xdr:rowOff>
    </xdr:from>
    <xdr:to>
      <xdr:col>36</xdr:col>
      <xdr:colOff>165100</xdr:colOff>
      <xdr:row>57</xdr:row>
      <xdr:rowOff>65822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73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56949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829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47901</xdr:rowOff>
    </xdr:from>
    <xdr:to>
      <xdr:col>55</xdr:col>
      <xdr:colOff>0</xdr:colOff>
      <xdr:row>78</xdr:row>
      <xdr:rowOff>52032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21001"/>
          <a:ext cx="838200" cy="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52032</xdr:rowOff>
    </xdr:from>
    <xdr:to>
      <xdr:col>50</xdr:col>
      <xdr:colOff>114300</xdr:colOff>
      <xdr:row>78</xdr:row>
      <xdr:rowOff>57773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425132"/>
          <a:ext cx="889000" cy="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57773</xdr:rowOff>
    </xdr:from>
    <xdr:to>
      <xdr:col>45</xdr:col>
      <xdr:colOff>177800</xdr:colOff>
      <xdr:row>78</xdr:row>
      <xdr:rowOff>84186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30873"/>
          <a:ext cx="889000" cy="2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159879</xdr:rowOff>
    </xdr:from>
    <xdr:to>
      <xdr:col>41</xdr:col>
      <xdr:colOff>50800</xdr:colOff>
      <xdr:row>78</xdr:row>
      <xdr:rowOff>84186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61529"/>
          <a:ext cx="889000" cy="9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168551</xdr:rowOff>
    </xdr:from>
    <xdr:to>
      <xdr:col>55</xdr:col>
      <xdr:colOff>50800</xdr:colOff>
      <xdr:row>78</xdr:row>
      <xdr:rowOff>98701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7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19978</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2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1232</xdr:rowOff>
    </xdr:from>
    <xdr:to>
      <xdr:col>50</xdr:col>
      <xdr:colOff>165100</xdr:colOff>
      <xdr:row>78</xdr:row>
      <xdr:rowOff>102832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7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119359</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14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6973</xdr:rowOff>
    </xdr:from>
    <xdr:to>
      <xdr:col>46</xdr:col>
      <xdr:colOff>38100</xdr:colOff>
      <xdr:row>78</xdr:row>
      <xdr:rowOff>108573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125100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5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33386</xdr:rowOff>
    </xdr:from>
    <xdr:to>
      <xdr:col>41</xdr:col>
      <xdr:colOff>101600</xdr:colOff>
      <xdr:row>78</xdr:row>
      <xdr:rowOff>134986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0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151513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181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109079</xdr:rowOff>
    </xdr:from>
    <xdr:to>
      <xdr:col>36</xdr:col>
      <xdr:colOff>165100</xdr:colOff>
      <xdr:row>78</xdr:row>
      <xdr:rowOff>39229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1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55756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08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141960</xdr:rowOff>
    </xdr:from>
    <xdr:to>
      <xdr:col>55</xdr:col>
      <xdr:colOff>0</xdr:colOff>
      <xdr:row>97</xdr:row>
      <xdr:rowOff>148369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772610"/>
          <a:ext cx="838200" cy="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141960</xdr:rowOff>
    </xdr:from>
    <xdr:to>
      <xdr:col>50</xdr:col>
      <xdr:colOff>114300</xdr:colOff>
      <xdr:row>98</xdr:row>
      <xdr:rowOff>6975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72610"/>
          <a:ext cx="889000" cy="36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167681</xdr:rowOff>
    </xdr:from>
    <xdr:to>
      <xdr:col>45</xdr:col>
      <xdr:colOff>177800</xdr:colOff>
      <xdr:row>98</xdr:row>
      <xdr:rowOff>6975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798331"/>
          <a:ext cx="8890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112449</xdr:rowOff>
    </xdr:from>
    <xdr:to>
      <xdr:col>41</xdr:col>
      <xdr:colOff>50800</xdr:colOff>
      <xdr:row>97</xdr:row>
      <xdr:rowOff>167681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743099"/>
          <a:ext cx="889000" cy="5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97569</xdr:rowOff>
    </xdr:from>
    <xdr:to>
      <xdr:col>55</xdr:col>
      <xdr:colOff>50800</xdr:colOff>
      <xdr:row>98</xdr:row>
      <xdr:rowOff>27719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2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12496</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4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91160</xdr:rowOff>
    </xdr:from>
    <xdr:to>
      <xdr:col>50</xdr:col>
      <xdr:colOff>165100</xdr:colOff>
      <xdr:row>98</xdr:row>
      <xdr:rowOff>21310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2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12437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14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127625</xdr:rowOff>
    </xdr:from>
    <xdr:to>
      <xdr:col>46</xdr:col>
      <xdr:colOff>38100</xdr:colOff>
      <xdr:row>98</xdr:row>
      <xdr:rowOff>57775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5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48902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5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116881</xdr:rowOff>
    </xdr:from>
    <xdr:to>
      <xdr:col>41</xdr:col>
      <xdr:colOff>101600</xdr:colOff>
      <xdr:row>98</xdr:row>
      <xdr:rowOff>47031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4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38158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4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61649</xdr:rowOff>
    </xdr:from>
    <xdr:to>
      <xdr:col>36</xdr:col>
      <xdr:colOff>165100</xdr:colOff>
      <xdr:row>97</xdr:row>
      <xdr:rowOff>163249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9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154376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8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101478</xdr:rowOff>
    </xdr:from>
    <xdr:to>
      <xdr:col>85</xdr:col>
      <xdr:colOff>127000</xdr:colOff>
      <xdr:row>37</xdr:row>
      <xdr:rowOff>155871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45128"/>
          <a:ext cx="838200" cy="5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148958</xdr:rowOff>
    </xdr:from>
    <xdr:to>
      <xdr:col>81</xdr:col>
      <xdr:colOff>50800</xdr:colOff>
      <xdr:row>37</xdr:row>
      <xdr:rowOff>155871</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492608"/>
          <a:ext cx="889000" cy="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148958</xdr:rowOff>
    </xdr:from>
    <xdr:to>
      <xdr:col>76</xdr:col>
      <xdr:colOff>114300</xdr:colOff>
      <xdr:row>38</xdr:row>
      <xdr:rowOff>2553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492608"/>
          <a:ext cx="889000" cy="25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164700</xdr:rowOff>
    </xdr:from>
    <xdr:to>
      <xdr:col>71</xdr:col>
      <xdr:colOff>177800</xdr:colOff>
      <xdr:row>38</xdr:row>
      <xdr:rowOff>2553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508350"/>
          <a:ext cx="889000" cy="9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50678</xdr:rowOff>
    </xdr:from>
    <xdr:to>
      <xdr:col>85</xdr:col>
      <xdr:colOff>177800</xdr:colOff>
      <xdr:row>37</xdr:row>
      <xdr:rowOff>152278</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9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10055</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8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105071</xdr:rowOff>
    </xdr:from>
    <xdr:to>
      <xdr:col>81</xdr:col>
      <xdr:colOff>101600</xdr:colOff>
      <xdr:row>38</xdr:row>
      <xdr:rowOff>35221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4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26348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4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98158</xdr:rowOff>
    </xdr:from>
    <xdr:to>
      <xdr:col>76</xdr:col>
      <xdr:colOff>165100</xdr:colOff>
      <xdr:row>38</xdr:row>
      <xdr:rowOff>28308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44835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217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123204</xdr:rowOff>
    </xdr:from>
    <xdr:to>
      <xdr:col>72</xdr:col>
      <xdr:colOff>38100</xdr:colOff>
      <xdr:row>38</xdr:row>
      <xdr:rowOff>53353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668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44480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59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113900</xdr:rowOff>
    </xdr:from>
    <xdr:to>
      <xdr:col>67</xdr:col>
      <xdr:colOff>101600</xdr:colOff>
      <xdr:row>38</xdr:row>
      <xdr:rowOff>44050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5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35177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50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94656</xdr:rowOff>
    </xdr:from>
    <xdr:to>
      <xdr:col>85</xdr:col>
      <xdr:colOff>127000</xdr:colOff>
      <xdr:row>57</xdr:row>
      <xdr:rowOff>164161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867306"/>
          <a:ext cx="838200" cy="6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94656</xdr:rowOff>
    </xdr:from>
    <xdr:to>
      <xdr:col>81</xdr:col>
      <xdr:colOff>50800</xdr:colOff>
      <xdr:row>58</xdr:row>
      <xdr:rowOff>1828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867306"/>
          <a:ext cx="889000" cy="7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73550</xdr:rowOff>
    </xdr:from>
    <xdr:to>
      <xdr:col>76</xdr:col>
      <xdr:colOff>114300</xdr:colOff>
      <xdr:row>58</xdr:row>
      <xdr:rowOff>1828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846200"/>
          <a:ext cx="889000" cy="9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73550</xdr:rowOff>
    </xdr:from>
    <xdr:to>
      <xdr:col>71</xdr:col>
      <xdr:colOff>177800</xdr:colOff>
      <xdr:row>57</xdr:row>
      <xdr:rowOff>90763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846200"/>
          <a:ext cx="889000" cy="1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113361</xdr:rowOff>
    </xdr:from>
    <xdr:to>
      <xdr:col>85</xdr:col>
      <xdr:colOff>177800</xdr:colOff>
      <xdr:row>58</xdr:row>
      <xdr:rowOff>43511</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8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91788</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6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43856</xdr:rowOff>
    </xdr:from>
    <xdr:to>
      <xdr:col>81</xdr:col>
      <xdr:colOff>101600</xdr:colOff>
      <xdr:row>57</xdr:row>
      <xdr:rowOff>145456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1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161983</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9591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122478</xdr:rowOff>
    </xdr:from>
    <xdr:to>
      <xdr:col>76</xdr:col>
      <xdr:colOff>165100</xdr:colOff>
      <xdr:row>58</xdr:row>
      <xdr:rowOff>52628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9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43755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87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22750</xdr:rowOff>
    </xdr:from>
    <xdr:to>
      <xdr:col>72</xdr:col>
      <xdr:colOff>38100</xdr:colOff>
      <xdr:row>57</xdr:row>
      <xdr:rowOff>124350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79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140877</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9570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39963</xdr:rowOff>
    </xdr:from>
    <xdr:to>
      <xdr:col>67</xdr:col>
      <xdr:colOff>101600</xdr:colOff>
      <xdr:row>57</xdr:row>
      <xdr:rowOff>141563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1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158090</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958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127978</xdr:rowOff>
    </xdr:from>
    <xdr:to>
      <xdr:col>85</xdr:col>
      <xdr:colOff>127000</xdr:colOff>
      <xdr:row>95</xdr:row>
      <xdr:rowOff>158268</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415728"/>
          <a:ext cx="83820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158268</xdr:rowOff>
    </xdr:from>
    <xdr:to>
      <xdr:col>81</xdr:col>
      <xdr:colOff>50800</xdr:colOff>
      <xdr:row>96</xdr:row>
      <xdr:rowOff>25549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446018"/>
          <a:ext cx="889000" cy="3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25549</xdr:rowOff>
    </xdr:from>
    <xdr:to>
      <xdr:col>76</xdr:col>
      <xdr:colOff>114300</xdr:colOff>
      <xdr:row>96</xdr:row>
      <xdr:rowOff>30859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484749"/>
          <a:ext cx="889000" cy="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27504</xdr:rowOff>
    </xdr:from>
    <xdr:to>
      <xdr:col>71</xdr:col>
      <xdr:colOff>177800</xdr:colOff>
      <xdr:row>96</xdr:row>
      <xdr:rowOff>30859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6486704"/>
          <a:ext cx="889000" cy="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77178</xdr:rowOff>
    </xdr:from>
    <xdr:to>
      <xdr:col>85</xdr:col>
      <xdr:colOff>177800</xdr:colOff>
      <xdr:row>96</xdr:row>
      <xdr:rowOff>7328</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36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55605</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34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107468</xdr:rowOff>
    </xdr:from>
    <xdr:to>
      <xdr:col>81</xdr:col>
      <xdr:colOff>101600</xdr:colOff>
      <xdr:row>96</xdr:row>
      <xdr:rowOff>37618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39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28745</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487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146199</xdr:rowOff>
    </xdr:from>
    <xdr:to>
      <xdr:col>76</xdr:col>
      <xdr:colOff>165100</xdr:colOff>
      <xdr:row>96</xdr:row>
      <xdr:rowOff>76349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43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67476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52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151509</xdr:rowOff>
    </xdr:from>
    <xdr:to>
      <xdr:col>72</xdr:col>
      <xdr:colOff>38100</xdr:colOff>
      <xdr:row>96</xdr:row>
      <xdr:rowOff>81659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43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72786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531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148154</xdr:rowOff>
    </xdr:from>
    <xdr:to>
      <xdr:col>67</xdr:col>
      <xdr:colOff>101600</xdr:colOff>
      <xdr:row>96</xdr:row>
      <xdr:rowOff>78304</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43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69431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528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議会費は</a:t>
          </a:r>
          <a:r>
            <a:rPr kumimoji="1" lang="ja-JP" altLang="en-US" sz="1100">
              <a:solidFill>
                <a:schemeClr val="dk1"/>
              </a:solidFill>
              <a:effectLst/>
              <a:latin typeface="+mn-lt"/>
              <a:ea typeface="+mn-ea"/>
              <a:cs typeface="+mn-cs"/>
            </a:rPr>
            <a:t>町議会タブレット端末購入等により</a:t>
          </a:r>
          <a:r>
            <a:rPr kumimoji="1" lang="ja-JP" altLang="ja-JP" sz="1100">
              <a:solidFill>
                <a:schemeClr val="dk1"/>
              </a:solidFill>
              <a:effectLst/>
              <a:latin typeface="+mn-lt"/>
              <a:ea typeface="+mn-ea"/>
              <a:cs typeface="+mn-cs"/>
            </a:rPr>
            <a:t>、前年度から</a:t>
          </a:r>
          <a:r>
            <a:rPr kumimoji="1" lang="ja-JP" altLang="en-US" sz="1100">
              <a:solidFill>
                <a:schemeClr val="dk1"/>
              </a:solidFill>
              <a:effectLst/>
              <a:latin typeface="+mn-lt"/>
              <a:ea typeface="+mn-ea"/>
              <a:cs typeface="+mn-cs"/>
            </a:rPr>
            <a:t>３７９</a:t>
          </a:r>
          <a:r>
            <a:rPr kumimoji="1" lang="ja-JP" altLang="ja-JP" sz="1100">
              <a:solidFill>
                <a:schemeClr val="dk1"/>
              </a:solidFill>
              <a:effectLst/>
              <a:latin typeface="+mn-lt"/>
              <a:ea typeface="+mn-ea"/>
              <a:cs typeface="+mn-cs"/>
            </a:rPr>
            <a:t>円増加した。総務費は、</a:t>
          </a:r>
          <a:r>
            <a:rPr kumimoji="1" lang="ja-JP" altLang="en-US" sz="1100">
              <a:solidFill>
                <a:schemeClr val="dk1"/>
              </a:solidFill>
              <a:effectLst/>
              <a:latin typeface="+mn-lt"/>
              <a:ea typeface="+mn-ea"/>
              <a:cs typeface="+mn-cs"/>
            </a:rPr>
            <a:t>物価高騰対応重点支援金調整給付事業の実施やふるさと基金積立金</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したことから、</a:t>
          </a:r>
          <a:r>
            <a:rPr kumimoji="1" lang="ja-JP" altLang="en-US" sz="1100">
              <a:solidFill>
                <a:schemeClr val="dk1"/>
              </a:solidFill>
              <a:effectLst/>
              <a:latin typeface="+mn-lt"/>
              <a:ea typeface="+mn-ea"/>
              <a:cs typeface="+mn-cs"/>
            </a:rPr>
            <a:t>４８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９３９</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した。民生費は、</a:t>
          </a:r>
          <a:r>
            <a:rPr kumimoji="1" lang="ja-JP" altLang="en-US" sz="1100">
              <a:solidFill>
                <a:schemeClr val="dk1"/>
              </a:solidFill>
              <a:effectLst/>
              <a:latin typeface="+mn-lt"/>
              <a:ea typeface="+mn-ea"/>
              <a:cs typeface="+mn-cs"/>
            </a:rPr>
            <a:t>新規に民間学童施設が開設されたことなどから</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６５２</a:t>
          </a:r>
          <a:r>
            <a:rPr kumimoji="1" lang="ja-JP" altLang="ja-JP" sz="1100">
              <a:solidFill>
                <a:schemeClr val="dk1"/>
              </a:solidFill>
              <a:effectLst/>
              <a:latin typeface="+mn-lt"/>
              <a:ea typeface="+mn-ea"/>
              <a:cs typeface="+mn-cs"/>
            </a:rPr>
            <a:t>円増加した。衛生費については、</a:t>
          </a:r>
          <a:r>
            <a:rPr kumimoji="1" lang="ja-JP" altLang="en-US" sz="1100">
              <a:solidFill>
                <a:schemeClr val="dk1"/>
              </a:solidFill>
              <a:effectLst/>
              <a:latin typeface="+mn-lt"/>
              <a:ea typeface="+mn-ea"/>
              <a:cs typeface="+mn-cs"/>
            </a:rPr>
            <a:t>新型コロナウイルス予防接種対策事業に係る支出や、一般廃棄物焼却施設等整備事業負担金が減となったことから、６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０４２</a:t>
          </a:r>
          <a:r>
            <a:rPr kumimoji="1" lang="ja-JP" altLang="ja-JP" sz="1100">
              <a:solidFill>
                <a:schemeClr val="dk1"/>
              </a:solidFill>
              <a:effectLst/>
              <a:latin typeface="+mn-lt"/>
              <a:ea typeface="+mn-ea"/>
              <a:cs typeface="+mn-cs"/>
            </a:rPr>
            <a:t>円減となった。農林水産業費は、</a:t>
          </a:r>
          <a:r>
            <a:rPr kumimoji="1" lang="ja-JP" altLang="en-US" sz="1100">
              <a:solidFill>
                <a:schemeClr val="dk1"/>
              </a:solidFill>
              <a:effectLst/>
              <a:latin typeface="+mn-lt"/>
              <a:ea typeface="+mn-ea"/>
              <a:cs typeface="+mn-cs"/>
            </a:rPr>
            <a:t>下水道事業が公営事業会計に移行したことで農業集落排水事業特別会計繰出金が皆減し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６１６</a:t>
          </a:r>
          <a:r>
            <a:rPr kumimoji="1" lang="ja-JP" altLang="ja-JP" sz="1100">
              <a:solidFill>
                <a:schemeClr val="dk1"/>
              </a:solidFill>
              <a:effectLst/>
              <a:latin typeface="+mn-lt"/>
              <a:ea typeface="+mn-ea"/>
              <a:cs typeface="+mn-cs"/>
            </a:rPr>
            <a:t>円減となった。商工費について、</a:t>
          </a:r>
          <a:r>
            <a:rPr kumimoji="1" lang="ja-JP" altLang="en-US" sz="1100">
              <a:solidFill>
                <a:schemeClr val="dk1"/>
              </a:solidFill>
              <a:effectLst/>
              <a:latin typeface="+mn-lt"/>
              <a:ea typeface="+mn-ea"/>
              <a:cs typeface="+mn-cs"/>
            </a:rPr>
            <a:t>温泉施設基金積立金や物価高騰家計応援クーポン券発行業務委託料が減となった一方、ふるさと基金積立金やふるさと応援寄附金寄附者謝礼の増となり、１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２６５</a:t>
          </a:r>
          <a:r>
            <a:rPr kumimoji="1" lang="ja-JP" altLang="ja-JP" sz="1100">
              <a:solidFill>
                <a:schemeClr val="dk1"/>
              </a:solidFill>
              <a:effectLst/>
              <a:latin typeface="+mn-lt"/>
              <a:ea typeface="+mn-ea"/>
              <a:cs typeface="+mn-cs"/>
            </a:rPr>
            <a:t>円増加した。消防費は、</a:t>
          </a:r>
          <a:r>
            <a:rPr kumimoji="1" lang="ja-JP" altLang="en-US" sz="1100">
              <a:solidFill>
                <a:schemeClr val="dk1"/>
              </a:solidFill>
              <a:effectLst/>
              <a:latin typeface="+mn-lt"/>
              <a:ea typeface="+mn-ea"/>
              <a:cs typeface="+mn-cs"/>
            </a:rPr>
            <a:t>防災行政無線の更新工事や鶴岡市への常備消防事務委託料の増により、１１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８９７</a:t>
          </a:r>
          <a:r>
            <a:rPr kumimoji="1" lang="ja-JP" altLang="ja-JP" sz="1100">
              <a:solidFill>
                <a:schemeClr val="dk1"/>
              </a:solidFill>
              <a:effectLst/>
              <a:latin typeface="+mn-lt"/>
              <a:ea typeface="+mn-ea"/>
              <a:cs typeface="+mn-cs"/>
            </a:rPr>
            <a:t>円増加した。教育費は、屋内体育施設の大規模改修</a:t>
          </a:r>
          <a:r>
            <a:rPr kumimoji="1" lang="ja-JP" altLang="en-US" sz="1100">
              <a:solidFill>
                <a:schemeClr val="dk1"/>
              </a:solidFill>
              <a:effectLst/>
              <a:latin typeface="+mn-lt"/>
              <a:ea typeface="+mn-ea"/>
              <a:cs typeface="+mn-cs"/>
            </a:rPr>
            <a:t>が令和５年度で完了したことにより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２８３</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実質収支</a:t>
          </a:r>
          <a:r>
            <a:rPr kumimoji="1" lang="ja-JP" altLang="en-US" sz="1100">
              <a:solidFill>
                <a:schemeClr val="dk1"/>
              </a:solidFill>
              <a:effectLst/>
              <a:latin typeface="+mn-lt"/>
              <a:ea typeface="+mn-ea"/>
              <a:cs typeface="+mn-cs"/>
            </a:rPr>
            <a:t>額</a:t>
          </a:r>
          <a:r>
            <a:rPr kumimoji="1" lang="ja-JP" altLang="ja-JP" sz="1100">
              <a:solidFill>
                <a:schemeClr val="dk1"/>
              </a:solidFill>
              <a:effectLst/>
              <a:latin typeface="+mn-lt"/>
              <a:ea typeface="+mn-ea"/>
              <a:cs typeface="+mn-cs"/>
            </a:rPr>
            <a:t>は、前年度を</a:t>
          </a:r>
          <a:r>
            <a:rPr kumimoji="1" lang="en-US" altLang="ja-JP" sz="1100">
              <a:solidFill>
                <a:schemeClr val="dk1"/>
              </a:solidFill>
              <a:effectLst/>
              <a:latin typeface="+mn-lt"/>
              <a:ea typeface="+mn-ea"/>
              <a:cs typeface="+mn-cs"/>
            </a:rPr>
            <a:t>1.27</a:t>
          </a:r>
          <a:r>
            <a:rPr kumimoji="1" lang="ja-JP" altLang="ja-JP" sz="1100">
              <a:solidFill>
                <a:schemeClr val="dk1"/>
              </a:solidFill>
              <a:effectLst/>
              <a:latin typeface="+mn-lt"/>
              <a:ea typeface="+mn-ea"/>
              <a:cs typeface="+mn-cs"/>
            </a:rPr>
            <a:t>ポイント下回る結果となった。財政調整基金については、取崩し額</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積立額</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上回ったことで、前年度により</a:t>
          </a:r>
          <a:r>
            <a:rPr kumimoji="1" lang="en-US" altLang="ja-JP" sz="1100">
              <a:solidFill>
                <a:schemeClr val="dk1"/>
              </a:solidFill>
              <a:effectLst/>
              <a:latin typeface="+mn-lt"/>
              <a:ea typeface="+mn-ea"/>
              <a:cs typeface="+mn-cs"/>
            </a:rPr>
            <a:t>0.85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した。実質単年度収支については、</a:t>
          </a:r>
          <a:r>
            <a:rPr kumimoji="1" lang="ja-JP" altLang="en-US" sz="1100">
              <a:solidFill>
                <a:schemeClr val="dk1"/>
              </a:solidFill>
              <a:effectLst/>
              <a:latin typeface="+mn-lt"/>
              <a:ea typeface="+mn-ea"/>
              <a:cs typeface="+mn-cs"/>
            </a:rPr>
            <a:t>人件費や物価上昇の影響等により</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3.13</a:t>
          </a:r>
          <a:r>
            <a:rPr kumimoji="1" lang="ja-JP" altLang="ja-JP" sz="1100">
              <a:solidFill>
                <a:schemeClr val="dk1"/>
              </a:solidFill>
              <a:effectLst/>
              <a:latin typeface="+mn-lt"/>
              <a:ea typeface="+mn-ea"/>
              <a:cs typeface="+mn-cs"/>
            </a:rPr>
            <a:t>ポイント減少した。今後も物価高騰や人件費の増加が見込まれることから、より一層財政の健全化を図り、繰上償還や財政調整基金への積立てを計画的に行っていく必要がある。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三川町</a:t>
          </a:r>
          <a:r>
            <a:rPr kumimoji="1" lang="ja-JP" altLang="en-US" sz="1100">
              <a:solidFill>
                <a:schemeClr val="dk1"/>
              </a:solidFill>
              <a:effectLst/>
              <a:latin typeface="+mn-lt"/>
              <a:ea typeface="+mn-ea"/>
              <a:cs typeface="+mn-cs"/>
            </a:rPr>
            <a:t>下水道事業特別会計と三川町農業集落排水事業特別会計について、令和６年度から法適化により三川町下水道会計へ移行した。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連結実質赤字比率に関しては赤字となっている会計はなく、全ての会計で黒字となっている。今後も国民健康保険税、介護保険料等の適正化を図り、経費節減に努めることで赤字とならないよう対処し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実質公債費比率（分子）については、前年度に比べやや</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している。元利償還金については、低利率での借入等により地方債現在高を減少させ、元利償還金を抑えている。公営企業債の元利償還金に対する繰入金について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今年度から償還開始した分よりも前年度償還終了した分の元利償還額が多かったため、減少した</a:t>
          </a:r>
          <a:r>
            <a:rPr kumimoji="1" lang="ja-JP" altLang="ja-JP" sz="1100">
              <a:solidFill>
                <a:schemeClr val="dk1"/>
              </a:solidFill>
              <a:effectLst/>
              <a:latin typeface="+mn-lt"/>
              <a:ea typeface="+mn-ea"/>
              <a:cs typeface="+mn-cs"/>
            </a:rPr>
            <a:t>。今後も新規の地方債発行抑制や繰上償還によって、実質公債費比率（分子）を減少させるよう努めていく。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本町において満期一括償還地方債は発行していない。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将来負担比率（分子）について、前年度より</a:t>
          </a:r>
          <a:r>
            <a:rPr kumimoji="1" lang="en-US" altLang="ja-JP" sz="1100">
              <a:solidFill>
                <a:schemeClr val="dk1"/>
              </a:solidFill>
              <a:effectLst/>
              <a:latin typeface="+mn-lt"/>
              <a:ea typeface="+mn-ea"/>
              <a:cs typeface="+mn-cs"/>
            </a:rPr>
            <a:t>468</a:t>
          </a:r>
          <a:r>
            <a:rPr kumimoji="1" lang="ja-JP" altLang="ja-JP" sz="1100">
              <a:solidFill>
                <a:schemeClr val="dk1"/>
              </a:solidFill>
              <a:effectLst/>
              <a:latin typeface="+mn-lt"/>
              <a:ea typeface="+mn-ea"/>
              <a:cs typeface="+mn-cs"/>
            </a:rPr>
            <a:t>百万円減少した。将来負担額の中で最も大きな要因である地方債現在高については、起債抑制や繰上償還等により２５年度以降は５０億円を下回っていたが、子育て交流施設整備や一般廃棄物等処理施設整備などの大型事業の実施に伴う起債により、令和元年度に平成２８年度以来再び５０億円を上回った。一方、公営企業債等については、計画的な償還により、着実に減少している。</a:t>
          </a:r>
          <a:endParaRPr lang="ja-JP" altLang="ja-JP" sz="1400">
            <a:effectLst/>
          </a:endParaRPr>
        </a:p>
        <a:p>
          <a:r>
            <a:rPr kumimoji="1" lang="ja-JP" altLang="ja-JP" sz="1100">
              <a:solidFill>
                <a:schemeClr val="dk1"/>
              </a:solidFill>
              <a:effectLst/>
              <a:latin typeface="+mn-lt"/>
              <a:ea typeface="+mn-ea"/>
              <a:cs typeface="+mn-cs"/>
            </a:rPr>
            <a:t>充当可能財源等については、充当可能基金</a:t>
          </a:r>
          <a:r>
            <a:rPr kumimoji="1" lang="ja-JP" altLang="en-US" sz="1100">
              <a:solidFill>
                <a:schemeClr val="dk1"/>
              </a:solidFill>
              <a:effectLst/>
              <a:latin typeface="+mn-lt"/>
              <a:ea typeface="+mn-ea"/>
              <a:cs typeface="+mn-cs"/>
            </a:rPr>
            <a:t>が増加した一方、</a:t>
          </a:r>
          <a:r>
            <a:rPr kumimoji="1" lang="ja-JP" altLang="ja-JP" sz="1100">
              <a:solidFill>
                <a:schemeClr val="dk1"/>
              </a:solidFill>
              <a:effectLst/>
              <a:latin typeface="+mn-lt"/>
              <a:ea typeface="+mn-ea"/>
              <a:cs typeface="+mn-cs"/>
            </a:rPr>
            <a:t>基準財政需要額に算入される経費が減少したことなどにより、前年度よ</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百万円の減となった。</a:t>
          </a:r>
          <a:endParaRPr lang="ja-JP" altLang="ja-JP" sz="1400">
            <a:effectLst/>
          </a:endParaRPr>
        </a:p>
        <a:p>
          <a:r>
            <a:rPr kumimoji="1" lang="ja-JP" altLang="ja-JP" sz="1100">
              <a:solidFill>
                <a:schemeClr val="dk1"/>
              </a:solidFill>
              <a:effectLst/>
              <a:latin typeface="+mn-lt"/>
              <a:ea typeface="+mn-ea"/>
              <a:cs typeface="+mn-cs"/>
            </a:rPr>
            <a:t>今後、充当可能基金を着実に積み立てていくほか、起債抑制等に努め地方債現在高を減少させ、将来負担比率（分子）を減少させていくことが課題となる。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山形県三川町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ふるさと応援寄附金の増によりふるさと基金積立金が増加し、</a:t>
          </a:r>
          <a:r>
            <a:rPr kumimoji="1" lang="ja-JP" altLang="ja-JP" sz="1100">
              <a:solidFill>
                <a:schemeClr val="dk1"/>
              </a:solidFill>
              <a:effectLst/>
              <a:latin typeface="+mn-lt"/>
              <a:ea typeface="+mn-ea"/>
              <a:cs typeface="+mn-cs"/>
            </a:rPr>
            <a:t>基金全体で</a:t>
          </a:r>
          <a:r>
            <a:rPr kumimoji="1" lang="en-US" altLang="ja-JP" sz="1100">
              <a:solidFill>
                <a:schemeClr val="dk1"/>
              </a:solidFill>
              <a:effectLst/>
              <a:latin typeface="+mn-lt"/>
              <a:ea typeface="+mn-ea"/>
              <a:cs typeface="+mn-cs"/>
            </a:rPr>
            <a:t>225</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基金使途の明確化を図るために、財政調整基金を取崩して個々の特定目的基金に積立てていく予定である。なお、その額は予算状況を見て対応していくことになるが、基金を充てる事業が後年度に順次控えているため、今後の全体額は減少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ふるさと基金：地域の特色を生かした魅力ある地域づくり</a:t>
          </a:r>
          <a:endParaRPr lang="ja-JP" altLang="ja-JP" sz="1400">
            <a:effectLst/>
          </a:endParaRPr>
        </a:p>
        <a:p>
          <a:r>
            <a:rPr kumimoji="1" lang="ja-JP" altLang="ja-JP" sz="1100">
              <a:solidFill>
                <a:schemeClr val="dk1"/>
              </a:solidFill>
              <a:effectLst/>
              <a:latin typeface="+mn-lt"/>
              <a:ea typeface="+mn-ea"/>
              <a:cs typeface="+mn-cs"/>
            </a:rPr>
            <a:t>教育施設整備基金：教育施設等の整備</a:t>
          </a:r>
          <a:endParaRPr lang="ja-JP" altLang="ja-JP" sz="1400">
            <a:effectLst/>
          </a:endParaRPr>
        </a:p>
        <a:p>
          <a:r>
            <a:rPr kumimoji="1" lang="ja-JP" altLang="ja-JP" sz="1100">
              <a:solidFill>
                <a:schemeClr val="dk1"/>
              </a:solidFill>
              <a:effectLst/>
              <a:latin typeface="+mn-lt"/>
              <a:ea typeface="+mn-ea"/>
              <a:cs typeface="+mn-cs"/>
            </a:rPr>
            <a:t>温泉施設基金：なの花温泉田田入浴施設等の整備</a:t>
          </a:r>
          <a:endParaRPr lang="ja-JP" altLang="ja-JP" sz="1400">
            <a:effectLst/>
          </a:endParaRPr>
        </a:p>
        <a:p>
          <a:r>
            <a:rPr kumimoji="1" lang="ja-JP" altLang="ja-JP" sz="1100">
              <a:solidFill>
                <a:schemeClr val="dk1"/>
              </a:solidFill>
              <a:effectLst/>
              <a:latin typeface="+mn-lt"/>
              <a:ea typeface="+mn-ea"/>
              <a:cs typeface="+mn-cs"/>
            </a:rPr>
            <a:t>国際交流基金：国際化に適切に対応する人材育成及び国際交流促進</a:t>
          </a:r>
          <a:endParaRPr lang="ja-JP" altLang="ja-JP" sz="1400">
            <a:effectLst/>
          </a:endParaRPr>
        </a:p>
        <a:p>
          <a:r>
            <a:rPr kumimoji="1" lang="ja-JP" altLang="ja-JP" sz="1100">
              <a:solidFill>
                <a:schemeClr val="dk1"/>
              </a:solidFill>
              <a:effectLst/>
              <a:latin typeface="+mn-lt"/>
              <a:ea typeface="+mn-ea"/>
              <a:cs typeface="+mn-cs"/>
            </a:rPr>
            <a:t>森林環境贈与税基金：木材の利用促進及び森林整備の普及啓発等</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ふるさと基金：ふるさと応援寄附金の増によりふるさと基金積立金が増加し、</a:t>
          </a:r>
          <a:r>
            <a:rPr kumimoji="1" lang="en-US" altLang="ja-JP" sz="1100">
              <a:solidFill>
                <a:schemeClr val="dk1"/>
              </a:solidFill>
              <a:effectLst/>
              <a:latin typeface="+mn-lt"/>
              <a:ea typeface="+mn-ea"/>
              <a:cs typeface="+mn-cs"/>
            </a:rPr>
            <a:t>218</a:t>
          </a:r>
          <a:r>
            <a:rPr kumimoji="1" lang="ja-JP" altLang="ja-JP" sz="1100">
              <a:solidFill>
                <a:schemeClr val="dk1"/>
              </a:solidFill>
              <a:effectLst/>
              <a:latin typeface="+mn-lt"/>
              <a:ea typeface="+mn-ea"/>
              <a:cs typeface="+mn-cs"/>
            </a:rPr>
            <a:t>百万円増</a:t>
          </a:r>
          <a:endParaRPr lang="ja-JP" altLang="ja-JP" sz="1400">
            <a:effectLst/>
          </a:endParaRPr>
        </a:p>
        <a:p>
          <a:r>
            <a:rPr kumimoji="1" lang="ja-JP" altLang="ja-JP" sz="1100">
              <a:solidFill>
                <a:schemeClr val="dk1"/>
              </a:solidFill>
              <a:effectLst/>
              <a:latin typeface="+mn-lt"/>
              <a:ea typeface="+mn-ea"/>
              <a:cs typeface="+mn-cs"/>
            </a:rPr>
            <a:t>教育施設整備基金：</a:t>
          </a:r>
          <a:r>
            <a:rPr kumimoji="1" lang="ja-JP" altLang="en-US" sz="1100">
              <a:solidFill>
                <a:schemeClr val="dk1"/>
              </a:solidFill>
              <a:effectLst/>
              <a:latin typeface="+mn-lt"/>
              <a:ea typeface="+mn-ea"/>
              <a:cs typeface="+mn-cs"/>
            </a:rPr>
            <a:t>積立額が取崩額を上回ったため</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44</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a:t>
          </a:r>
          <a:endParaRPr lang="ja-JP" altLang="ja-JP" sz="1400">
            <a:effectLst/>
          </a:endParaRPr>
        </a:p>
        <a:p>
          <a:r>
            <a:rPr kumimoji="1" lang="ja-JP" altLang="ja-JP" sz="1100">
              <a:solidFill>
                <a:schemeClr val="dk1"/>
              </a:solidFill>
              <a:effectLst/>
              <a:latin typeface="+mn-lt"/>
              <a:ea typeface="+mn-ea"/>
              <a:cs typeface="+mn-cs"/>
            </a:rPr>
            <a:t>温泉施設基金：</a:t>
          </a:r>
          <a:r>
            <a:rPr kumimoji="1" lang="ja-JP" altLang="en-US" sz="1100">
              <a:solidFill>
                <a:schemeClr val="dk1"/>
              </a:solidFill>
              <a:effectLst/>
              <a:latin typeface="+mn-lt"/>
              <a:ea typeface="+mn-ea"/>
              <a:cs typeface="+mn-cs"/>
            </a:rPr>
            <a:t>温泉</a:t>
          </a:r>
          <a:r>
            <a:rPr kumimoji="1" lang="ja-JP" altLang="ja-JP" sz="1100">
              <a:solidFill>
                <a:schemeClr val="dk1"/>
              </a:solidFill>
              <a:effectLst/>
              <a:latin typeface="+mn-lt"/>
              <a:ea typeface="+mn-ea"/>
              <a:cs typeface="+mn-cs"/>
            </a:rPr>
            <a:t>施設</a:t>
          </a:r>
          <a:r>
            <a:rPr kumimoji="1" lang="ja-JP" altLang="en-US" sz="1100">
              <a:solidFill>
                <a:schemeClr val="dk1"/>
              </a:solidFill>
              <a:effectLst/>
              <a:latin typeface="+mn-lt"/>
              <a:ea typeface="+mn-ea"/>
              <a:cs typeface="+mn-cs"/>
            </a:rPr>
            <a:t>天井外改修工事に充当したことにより、</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endParaRPr lang="ja-JP" altLang="ja-JP" sz="1400">
            <a:effectLst/>
          </a:endParaRPr>
        </a:p>
        <a:p>
          <a:r>
            <a:rPr kumimoji="1" lang="ja-JP" altLang="ja-JP" sz="1100">
              <a:solidFill>
                <a:schemeClr val="dk1"/>
              </a:solidFill>
              <a:effectLst/>
              <a:latin typeface="+mn-lt"/>
              <a:ea typeface="+mn-ea"/>
              <a:cs typeface="+mn-cs"/>
            </a:rPr>
            <a:t>国際交流基金：</a:t>
          </a:r>
          <a:r>
            <a:rPr kumimoji="1" lang="ja-JP" altLang="en-US" sz="1100">
              <a:solidFill>
                <a:schemeClr val="dk1"/>
              </a:solidFill>
              <a:effectLst/>
              <a:latin typeface="+mn-lt"/>
              <a:ea typeface="+mn-ea"/>
              <a:cs typeface="+mn-cs"/>
            </a:rPr>
            <a:t>取崩し等が無かったため、</a:t>
          </a:r>
          <a:r>
            <a:rPr kumimoji="1" lang="ja-JP" altLang="ja-JP" sz="1100">
              <a:solidFill>
                <a:schemeClr val="dk1"/>
              </a:solidFill>
              <a:effectLst/>
              <a:latin typeface="+mn-lt"/>
              <a:ea typeface="+mn-ea"/>
              <a:cs typeface="+mn-cs"/>
            </a:rPr>
            <a:t>増減なし</a:t>
          </a:r>
          <a:endParaRPr lang="ja-JP" altLang="ja-JP" sz="1400">
            <a:effectLst/>
          </a:endParaRPr>
        </a:p>
        <a:p>
          <a:r>
            <a:rPr kumimoji="1" lang="ja-JP" altLang="ja-JP" sz="1100">
              <a:solidFill>
                <a:schemeClr val="dk1"/>
              </a:solidFill>
              <a:effectLst/>
              <a:latin typeface="+mn-lt"/>
              <a:ea typeface="+mn-ea"/>
              <a:cs typeface="+mn-cs"/>
            </a:rPr>
            <a:t>森林環境贈与税基金：積立のみを行ったことで、</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百万円増</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ふるさと基金：投資的経費に多額を取崩すため、減少予定。</a:t>
          </a:r>
          <a:endParaRPr lang="ja-JP" altLang="ja-JP" sz="1400">
            <a:effectLst/>
          </a:endParaRPr>
        </a:p>
        <a:p>
          <a:r>
            <a:rPr kumimoji="1" lang="ja-JP" altLang="ja-JP" sz="1100">
              <a:solidFill>
                <a:schemeClr val="dk1"/>
              </a:solidFill>
              <a:effectLst/>
              <a:latin typeface="+mn-lt"/>
              <a:ea typeface="+mn-ea"/>
              <a:cs typeface="+mn-cs"/>
            </a:rPr>
            <a:t>教育施設整備基金：</a:t>
          </a:r>
          <a:r>
            <a:rPr kumimoji="1" lang="ja-JP" altLang="en-US" sz="1100">
              <a:solidFill>
                <a:schemeClr val="dk1"/>
              </a:solidFill>
              <a:effectLst/>
              <a:latin typeface="+mn-lt"/>
              <a:ea typeface="+mn-ea"/>
              <a:cs typeface="+mn-cs"/>
            </a:rPr>
            <a:t>町立幼稚園</a:t>
          </a:r>
          <a:r>
            <a:rPr kumimoji="1" lang="ja-JP" altLang="ja-JP" sz="1100">
              <a:solidFill>
                <a:schemeClr val="dk1"/>
              </a:solidFill>
              <a:effectLst/>
              <a:latin typeface="+mn-lt"/>
              <a:ea typeface="+mn-ea"/>
              <a:cs typeface="+mn-cs"/>
            </a:rPr>
            <a:t>の大規模改修</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で多額を取崩すため、減少予定。</a:t>
          </a:r>
          <a:endParaRPr lang="ja-JP" altLang="ja-JP" sz="1400">
            <a:effectLst/>
          </a:endParaRPr>
        </a:p>
        <a:p>
          <a:r>
            <a:rPr kumimoji="1" lang="ja-JP" altLang="ja-JP" sz="1100">
              <a:solidFill>
                <a:schemeClr val="dk1"/>
              </a:solidFill>
              <a:effectLst/>
              <a:latin typeface="+mn-lt"/>
              <a:ea typeface="+mn-ea"/>
              <a:cs typeface="+mn-cs"/>
            </a:rPr>
            <a:t>温泉施設基金：温泉施設の大規模改修事業で多額を取崩すため、減少予定。</a:t>
          </a:r>
          <a:endParaRPr lang="ja-JP" altLang="ja-JP" sz="1400">
            <a:effectLst/>
          </a:endParaRPr>
        </a:p>
        <a:p>
          <a:r>
            <a:rPr kumimoji="1" lang="ja-JP" altLang="ja-JP" sz="1100">
              <a:solidFill>
                <a:schemeClr val="dk1"/>
              </a:solidFill>
              <a:effectLst/>
              <a:latin typeface="+mn-lt"/>
              <a:ea typeface="+mn-ea"/>
              <a:cs typeface="+mn-cs"/>
            </a:rPr>
            <a:t>国際交流基金：今後も同額程度を維持する予定。</a:t>
          </a:r>
          <a:endParaRPr lang="ja-JP" altLang="ja-JP" sz="1400">
            <a:effectLst/>
          </a:endParaRPr>
        </a:p>
        <a:p>
          <a:r>
            <a:rPr kumimoji="1" lang="ja-JP" altLang="ja-JP" sz="1100">
              <a:solidFill>
                <a:schemeClr val="dk1"/>
              </a:solidFill>
              <a:effectLst/>
              <a:latin typeface="+mn-lt"/>
              <a:ea typeface="+mn-ea"/>
              <a:cs typeface="+mn-cs"/>
            </a:rPr>
            <a:t>森林環境贈与税基金：今後も増加予定。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取崩し額が積立額上回ったことにより、</a:t>
          </a:r>
          <a:r>
            <a:rPr lang="en-US" altLang="ja-JP" sz="1100">
              <a:solidFill>
                <a:schemeClr val="dk1"/>
              </a:solidFill>
              <a:effectLst/>
              <a:latin typeface="+mn-lt"/>
              <a:ea typeface="+mn-ea"/>
              <a:cs typeface="+mn-cs"/>
            </a:rPr>
            <a:t>15</a:t>
          </a:r>
          <a:r>
            <a:rPr lang="ja-JP" altLang="ja-JP" sz="1100">
              <a:solidFill>
                <a:schemeClr val="dk1"/>
              </a:solidFill>
              <a:effectLst/>
              <a:latin typeface="+mn-lt"/>
              <a:ea typeface="+mn-ea"/>
              <a:cs typeface="+mn-cs"/>
            </a:rPr>
            <a:t>百万円</a:t>
          </a:r>
          <a:r>
            <a:rPr lang="ja-JP" altLang="en-US" sz="1100">
              <a:solidFill>
                <a:schemeClr val="dk1"/>
              </a:solidFill>
              <a:effectLst/>
              <a:latin typeface="+mn-lt"/>
              <a:ea typeface="+mn-ea"/>
              <a:cs typeface="+mn-cs"/>
            </a:rPr>
            <a:t>減少</a:t>
          </a:r>
          <a:r>
            <a:rPr lang="ja-JP" altLang="ja-JP" sz="1100">
              <a:solidFill>
                <a:schemeClr val="dk1"/>
              </a:solidFill>
              <a:effectLst/>
              <a:latin typeface="+mn-lt"/>
              <a:ea typeface="+mn-ea"/>
              <a:cs typeface="+mn-cs"/>
            </a:rPr>
            <a:t>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予算状況を見て対応していくが、各種事業が控えているため今後減少予定である。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減債基金ついては取崩</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とほぼ同額積立をしたため増減はなかった。</a:t>
          </a:r>
          <a:endParaRPr kumimoji="0" lang="en-US" altLang="ja-JP" sz="1400">
            <a:solidFill>
              <a:schemeClr val="dk1"/>
            </a:solidFill>
            <a:effectLst/>
            <a:latin typeface="+mn-lt"/>
            <a:ea typeface="+mn-ea"/>
            <a:cs typeface="+mn-cs"/>
          </a:endParaRPr>
        </a:p>
        <a:p>
          <a:pPr eaLnBrk="1" fontAlgn="auto" latinLnBrk="0" hangingPunct="1"/>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地方債の償還予定を踏まえ対応していく。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68CD311-6F7D-4BF0-9281-968190DD5D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AC32141-EAF3-4B9C-9CAC-968DC5EAA8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4A1A727-24A8-4833-94FF-ACA7E8090FC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1C77315-BFD6-4FDA-B19E-65FD67D2233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7717DA7-C573-4717-918E-749C1D63DF8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E69D4D6-84CC-492B-BAA2-D6AA9B62F23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FA2C7C1-4216-4195-9FB5-85AC3E75676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08EC53F-24DA-4E0E-A96C-4E688B9EEDC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24C9356-E2DF-45C6-A549-EDCEFEB71DF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C618644-9461-427F-9BC0-8D6AFA81102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D0ADC12-CADA-4173-A099-7BCBEADBFF5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504ECFE-B990-459A-9A79-089EBA610A9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7,009
6,971
33.22
5,904,081
5,613,835
282,915
3,095,777
5,457,916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F720374-2BEC-4F38-8BD1-763607BB8F4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7BEC44D-88DB-4E5B-8A08-9FE84712C59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770C195-3032-472B-A860-ECF60409F7D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864A113-6162-4EA3-AFEA-C0003BB55D8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4196111-C244-45CE-B256-5C509356685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727B7F8-A794-41D3-9254-66A720800B9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3002EA8-871F-4922-9A0F-62236D584F8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ED3C55E-AEEE-4EFB-8A2E-1006B0BB942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F1394F2-87AD-41DA-A056-D7251848C09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DE390D3-9051-4500-8445-AAFB8F42F20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0A75707-2388-4927-8B9C-02A8FB79EAB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8B2044F-55F6-4624-94BD-10C262C8E67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89AE52A-079F-4DBF-B933-C2F11091557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D0A9630D-669B-4B5E-9819-D30DE6EEF9D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C7240F7-9385-4288-AC6D-00E9190A7BB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8CF478E-C620-45D3-97A6-1509404BA21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493D5FD-74F4-4B7F-8BC3-2DEE9C1A4FD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48A90C1-E172-49EA-94EE-EAAB890574A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49DA623-5972-4D01-BDC0-82B5FB077CF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17F1E84-680D-4E71-9B11-BD9E2FD3485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BB005B7-C9C1-4B17-9369-22F1A08600D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5F205BC-7633-4376-9DBD-04704A9818E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FA2B686-2A41-4C50-9039-04A895DDF55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13ECB14-4C00-4DF1-8BFA-41C34C33154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A82BC11-F2B1-4C94-BE7D-A95E91078F7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94FF5DB-FEC7-4342-948C-6F52BDD3D20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B92D936-2524-4570-BFBE-94B61FBA4A4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D8F07CE-4003-4A5C-A9C6-E5F83D379E4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F2A6E86-5119-48FC-9CBD-7C7CD1BD411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5534FB8-7200-4E15-91AB-A15E9530E35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2EEC890-A5CF-4CE6-BCF1-412C109EDF3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E51D4A9-08B3-4986-8917-8AFD00109DB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0F3F5DC-A94D-4384-BA49-42D828EB380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C1FE7BA-D099-49AF-B5A4-DD456A834AF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5B1733F-F90E-4A6E-8647-5AACC6B7D25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現時点では類似団体</a:t>
          </a:r>
          <a:r>
            <a:rPr kumimoji="1" lang="ja-JP" altLang="en-US" sz="1100">
              <a:solidFill>
                <a:schemeClr val="dk1"/>
              </a:solidFill>
              <a:effectLst/>
              <a:latin typeface="+mn-lt"/>
              <a:ea typeface="+mn-ea"/>
              <a:cs typeface="+mn-cs"/>
            </a:rPr>
            <a:t>内平均値を</a:t>
          </a:r>
          <a:r>
            <a:rPr kumimoji="1" lang="ja-JP" altLang="ja-JP" sz="1100">
              <a:solidFill>
                <a:schemeClr val="dk1"/>
              </a:solidFill>
              <a:effectLst/>
              <a:latin typeface="+mn-lt"/>
              <a:ea typeface="+mn-ea"/>
              <a:cs typeface="+mn-cs"/>
            </a:rPr>
            <a:t>わずかに下回っているものの、施設の老朽化が進んでいるため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していくことが</a:t>
          </a:r>
          <a:r>
            <a:rPr kumimoji="1" lang="ja-JP" altLang="ja-JP" sz="1100">
              <a:solidFill>
                <a:schemeClr val="dk1"/>
              </a:solidFill>
              <a:effectLst/>
              <a:latin typeface="+mn-lt"/>
              <a:ea typeface="+mn-ea"/>
              <a:cs typeface="+mn-cs"/>
            </a:rPr>
            <a:t>見込まれる。令和３年度に改訂した公共施設等総合管理計画に基づき、施設の長寿命化や適切な維持補修に努めていく必要がある。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D9C7C71-0CA3-474C-967C-F466AED13CA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F0376C4-9E88-4736-9485-36263E677BE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DDC4F8FF-86FB-4804-B653-23A14450763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BDDDD944-BBD1-43AB-BF37-775D348241DE}"/>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0FCEB5FF-50CC-4D3E-819D-566441811DD2}"/>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220E8C94-F7B6-406C-870F-56BDBC957D64}"/>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121DEB12-578E-4193-804C-D75B9BA678AE}"/>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691F9B81-2910-43EB-A06C-5D7A95172B2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63863259-650B-4CF0-8924-1C6331CF7962}"/>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7301D0C1-FE9E-4E94-8542-D67AD823C3AE}"/>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618E6187-354E-4329-BEFE-EE3FB567356F}"/>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286F7C35-33FF-4B46-8407-8E22872F562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F809F35-CD7A-4DB4-B1A3-C9C826C73B9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7A302F79-E77E-4C1A-82FB-BD3DB93D4FD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2ADD08E6-E281-45EA-BBE2-5FB1EF049CF1}"/>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9F881074-BA36-4CF4-B22D-172A82D335AA}"/>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9E0D5B45-FA73-4DFF-A05A-1741F5220D9B}"/>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924D9EF1-9786-45C1-A1F9-866E4041C86A}"/>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0F79E275-0922-4DB7-9228-39785F7C2692}"/>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F558EEDE-2D12-4959-9F0C-61B879455912}"/>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6F84CADA-AC8D-46AF-B454-11BC425FF18F}"/>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AE9D9957-D2D4-4A86-8A32-18BBCA18D42E}"/>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49A29969-439C-4A2D-86D6-193D93F5350E}"/>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3FA89414-3992-48B4-A736-BAD8004E562F}"/>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CD07BBFB-2C80-4984-8BA9-C4B374D9257D}"/>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BE9230B2-6964-4B93-9DD5-2BC2A497E9B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44D07AEF-7CFA-4F00-83CF-584A9E7405D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7796D08-18BF-483D-9B55-FECD647EFEA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EFA656A-BD1B-47A6-A2EB-123EBB80A93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F39F7E1-FE0F-48C3-84B4-7037AE279E2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12700</xdr:rowOff>
    </xdr:from>
    <xdr:to>
      <xdr:col>23</xdr:col>
      <xdr:colOff>136525</xdr:colOff>
      <xdr:row>30</xdr:row>
      <xdr:rowOff>114300</xdr:rowOff>
    </xdr:to>
    <xdr:sp macro="" textlink="">
      <xdr:nvSpPr>
        <xdr:cNvPr id="79" name="楕円 78">
          <a:extLst>
            <a:ext uri="{FF2B5EF4-FFF2-40B4-BE49-F238E27FC236}">
              <a16:creationId xmlns:a16="http://schemas.microsoft.com/office/drawing/2014/main" id="{794DA88C-2771-4FEB-B558-AE543729BB68}"/>
            </a:ext>
          </a:extLst>
        </xdr:cNvPr>
        <xdr:cNvSpPr/>
      </xdr:nvSpPr>
      <xdr:spPr>
        <a:xfrm>
          <a:off x="47117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35577</xdr:rowOff>
    </xdr:from>
    <xdr:ext cx="405111" cy="259045"/>
    <xdr:sp macro="" textlink="">
      <xdr:nvSpPr>
        <xdr:cNvPr id="80" name="有形固定資産減価償却率該当値テキスト">
          <a:extLst>
            <a:ext uri="{FF2B5EF4-FFF2-40B4-BE49-F238E27FC236}">
              <a16:creationId xmlns:a16="http://schemas.microsoft.com/office/drawing/2014/main" id="{6F0BCA08-E58F-46D8-AEA8-8AB9FAA515D0}"/>
            </a:ext>
          </a:extLst>
        </xdr:cNvPr>
        <xdr:cNvSpPr txBox="1"/>
      </xdr:nvSpPr>
      <xdr:spPr>
        <a:xfrm>
          <a:off x="4813300" y="577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145288</xdr:rowOff>
    </xdr:from>
    <xdr:to>
      <xdr:col>19</xdr:col>
      <xdr:colOff>187325</xdr:colOff>
      <xdr:row>30</xdr:row>
      <xdr:rowOff>75438</xdr:rowOff>
    </xdr:to>
    <xdr:sp macro="" textlink="">
      <xdr:nvSpPr>
        <xdr:cNvPr id="81" name="楕円 80">
          <a:extLst>
            <a:ext uri="{FF2B5EF4-FFF2-40B4-BE49-F238E27FC236}">
              <a16:creationId xmlns:a16="http://schemas.microsoft.com/office/drawing/2014/main" id="{EBD89E4B-FCC1-4122-8AC6-706936EAAC1B}"/>
            </a:ext>
          </a:extLst>
        </xdr:cNvPr>
        <xdr:cNvSpPr/>
      </xdr:nvSpPr>
      <xdr:spPr>
        <a:xfrm>
          <a:off x="4000500" y="588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24638</xdr:rowOff>
    </xdr:from>
    <xdr:to>
      <xdr:col>23</xdr:col>
      <xdr:colOff>85725</xdr:colOff>
      <xdr:row>30</xdr:row>
      <xdr:rowOff>63500</xdr:rowOff>
    </xdr:to>
    <xdr:cxnSp macro="">
      <xdr:nvCxnSpPr>
        <xdr:cNvPr id="82" name="直線コネクタ 81">
          <a:extLst>
            <a:ext uri="{FF2B5EF4-FFF2-40B4-BE49-F238E27FC236}">
              <a16:creationId xmlns:a16="http://schemas.microsoft.com/office/drawing/2014/main" id="{01BB8FF5-B3BB-465C-8A8A-7D78B594D39C}"/>
            </a:ext>
          </a:extLst>
        </xdr:cNvPr>
        <xdr:cNvCxnSpPr/>
      </xdr:nvCxnSpPr>
      <xdr:spPr>
        <a:xfrm>
          <a:off x="4051300" y="5939663"/>
          <a:ext cx="711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123698</xdr:rowOff>
    </xdr:from>
    <xdr:to>
      <xdr:col>15</xdr:col>
      <xdr:colOff>187325</xdr:colOff>
      <xdr:row>30</xdr:row>
      <xdr:rowOff>53848</xdr:rowOff>
    </xdr:to>
    <xdr:sp macro="" textlink="">
      <xdr:nvSpPr>
        <xdr:cNvPr id="83" name="楕円 82">
          <a:extLst>
            <a:ext uri="{FF2B5EF4-FFF2-40B4-BE49-F238E27FC236}">
              <a16:creationId xmlns:a16="http://schemas.microsoft.com/office/drawing/2014/main" id="{039A94ED-E1F5-44B7-AE3C-568A0603CAFF}"/>
            </a:ext>
          </a:extLst>
        </xdr:cNvPr>
        <xdr:cNvSpPr/>
      </xdr:nvSpPr>
      <xdr:spPr>
        <a:xfrm>
          <a:off x="3238500" y="586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3048</xdr:rowOff>
    </xdr:from>
    <xdr:to>
      <xdr:col>19</xdr:col>
      <xdr:colOff>136525</xdr:colOff>
      <xdr:row>30</xdr:row>
      <xdr:rowOff>24638</xdr:rowOff>
    </xdr:to>
    <xdr:cxnSp macro="">
      <xdr:nvCxnSpPr>
        <xdr:cNvPr id="84" name="直線コネクタ 83">
          <a:extLst>
            <a:ext uri="{FF2B5EF4-FFF2-40B4-BE49-F238E27FC236}">
              <a16:creationId xmlns:a16="http://schemas.microsoft.com/office/drawing/2014/main" id="{24ABA6DC-24A7-473F-847D-F2E9CD1CF66C}"/>
            </a:ext>
          </a:extLst>
        </xdr:cNvPr>
        <xdr:cNvCxnSpPr/>
      </xdr:nvCxnSpPr>
      <xdr:spPr>
        <a:xfrm>
          <a:off x="3289300" y="5918073"/>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84836</xdr:rowOff>
    </xdr:from>
    <xdr:to>
      <xdr:col>11</xdr:col>
      <xdr:colOff>187325</xdr:colOff>
      <xdr:row>30</xdr:row>
      <xdr:rowOff>14986</xdr:rowOff>
    </xdr:to>
    <xdr:sp macro="" textlink="">
      <xdr:nvSpPr>
        <xdr:cNvPr id="85" name="楕円 84">
          <a:extLst>
            <a:ext uri="{FF2B5EF4-FFF2-40B4-BE49-F238E27FC236}">
              <a16:creationId xmlns:a16="http://schemas.microsoft.com/office/drawing/2014/main" id="{38FF5B51-FB80-43C7-9AE2-F4807F3A014C}"/>
            </a:ext>
          </a:extLst>
        </xdr:cNvPr>
        <xdr:cNvSpPr/>
      </xdr:nvSpPr>
      <xdr:spPr>
        <a:xfrm>
          <a:off x="2476500" y="582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135636</xdr:rowOff>
    </xdr:from>
    <xdr:to>
      <xdr:col>15</xdr:col>
      <xdr:colOff>136525</xdr:colOff>
      <xdr:row>30</xdr:row>
      <xdr:rowOff>3048</xdr:rowOff>
    </xdr:to>
    <xdr:cxnSp macro="">
      <xdr:nvCxnSpPr>
        <xdr:cNvPr id="86" name="直線コネクタ 85">
          <a:extLst>
            <a:ext uri="{FF2B5EF4-FFF2-40B4-BE49-F238E27FC236}">
              <a16:creationId xmlns:a16="http://schemas.microsoft.com/office/drawing/2014/main" id="{E188CC07-C08E-49DA-B8FC-89CFBEED2041}"/>
            </a:ext>
          </a:extLst>
        </xdr:cNvPr>
        <xdr:cNvCxnSpPr/>
      </xdr:nvCxnSpPr>
      <xdr:spPr>
        <a:xfrm>
          <a:off x="2527300" y="5879211"/>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52451</xdr:rowOff>
    </xdr:from>
    <xdr:to>
      <xdr:col>7</xdr:col>
      <xdr:colOff>187325</xdr:colOff>
      <xdr:row>29</xdr:row>
      <xdr:rowOff>154051</xdr:rowOff>
    </xdr:to>
    <xdr:sp macro="" textlink="">
      <xdr:nvSpPr>
        <xdr:cNvPr id="87" name="楕円 86">
          <a:extLst>
            <a:ext uri="{FF2B5EF4-FFF2-40B4-BE49-F238E27FC236}">
              <a16:creationId xmlns:a16="http://schemas.microsoft.com/office/drawing/2014/main" id="{0CBD325E-DEC3-4A41-9196-68041CD4FF19}"/>
            </a:ext>
          </a:extLst>
        </xdr:cNvPr>
        <xdr:cNvSpPr/>
      </xdr:nvSpPr>
      <xdr:spPr>
        <a:xfrm>
          <a:off x="1714500" y="579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103251</xdr:rowOff>
    </xdr:from>
    <xdr:to>
      <xdr:col>11</xdr:col>
      <xdr:colOff>136525</xdr:colOff>
      <xdr:row>29</xdr:row>
      <xdr:rowOff>135636</xdr:rowOff>
    </xdr:to>
    <xdr:cxnSp macro="">
      <xdr:nvCxnSpPr>
        <xdr:cNvPr id="88" name="直線コネクタ 87">
          <a:extLst>
            <a:ext uri="{FF2B5EF4-FFF2-40B4-BE49-F238E27FC236}">
              <a16:creationId xmlns:a16="http://schemas.microsoft.com/office/drawing/2014/main" id="{FD92692D-E358-4834-A8BB-AE7B8A75637F}"/>
            </a:ext>
          </a:extLst>
        </xdr:cNvPr>
        <xdr:cNvCxnSpPr/>
      </xdr:nvCxnSpPr>
      <xdr:spPr>
        <a:xfrm>
          <a:off x="1765300" y="5846826"/>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89" name="n_1aveValue有形固定資産減価償却率">
          <a:extLst>
            <a:ext uri="{FF2B5EF4-FFF2-40B4-BE49-F238E27FC236}">
              <a16:creationId xmlns:a16="http://schemas.microsoft.com/office/drawing/2014/main" id="{02FB5B58-CC48-48FD-9C96-E633AE0F7D45}"/>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0" name="n_2aveValue有形固定資産減価償却率">
          <a:extLst>
            <a:ext uri="{FF2B5EF4-FFF2-40B4-BE49-F238E27FC236}">
              <a16:creationId xmlns:a16="http://schemas.microsoft.com/office/drawing/2014/main" id="{73AEBD24-DFD9-43D1-8D3D-B6FC43A55FA9}"/>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1" name="n_3aveValue有形固定資産減価償却率">
          <a:extLst>
            <a:ext uri="{FF2B5EF4-FFF2-40B4-BE49-F238E27FC236}">
              <a16:creationId xmlns:a16="http://schemas.microsoft.com/office/drawing/2014/main" id="{072337CB-5E34-434E-B668-D6E05EECA0B1}"/>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2" name="n_4aveValue有形固定資産減価償却率">
          <a:extLst>
            <a:ext uri="{FF2B5EF4-FFF2-40B4-BE49-F238E27FC236}">
              <a16:creationId xmlns:a16="http://schemas.microsoft.com/office/drawing/2014/main" id="{0420B5D2-28CF-4CAC-9D32-4E7F5510131B}"/>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91965</xdr:rowOff>
    </xdr:from>
    <xdr:ext cx="405111" cy="259045"/>
    <xdr:sp macro="" textlink="">
      <xdr:nvSpPr>
        <xdr:cNvPr id="93" name="n_1mainValue有形固定資産減価償却率">
          <a:extLst>
            <a:ext uri="{FF2B5EF4-FFF2-40B4-BE49-F238E27FC236}">
              <a16:creationId xmlns:a16="http://schemas.microsoft.com/office/drawing/2014/main" id="{6543F056-6773-4848-B7ED-B088B6D9DDEE}"/>
            </a:ext>
          </a:extLst>
        </xdr:cNvPr>
        <xdr:cNvSpPr txBox="1"/>
      </xdr:nvSpPr>
      <xdr:spPr>
        <a:xfrm>
          <a:off x="3836044" y="5664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70375</xdr:rowOff>
    </xdr:from>
    <xdr:ext cx="405111" cy="259045"/>
    <xdr:sp macro="" textlink="">
      <xdr:nvSpPr>
        <xdr:cNvPr id="94" name="n_2mainValue有形固定資産減価償却率">
          <a:extLst>
            <a:ext uri="{FF2B5EF4-FFF2-40B4-BE49-F238E27FC236}">
              <a16:creationId xmlns:a16="http://schemas.microsoft.com/office/drawing/2014/main" id="{374B8F8D-8261-4D17-9437-7F4C5917FB45}"/>
            </a:ext>
          </a:extLst>
        </xdr:cNvPr>
        <xdr:cNvSpPr txBox="1"/>
      </xdr:nvSpPr>
      <xdr:spPr>
        <a:xfrm>
          <a:off x="3086744" y="5642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31513</xdr:rowOff>
    </xdr:from>
    <xdr:ext cx="405111" cy="259045"/>
    <xdr:sp macro="" textlink="">
      <xdr:nvSpPr>
        <xdr:cNvPr id="95" name="n_3mainValue有形固定資産減価償却率">
          <a:extLst>
            <a:ext uri="{FF2B5EF4-FFF2-40B4-BE49-F238E27FC236}">
              <a16:creationId xmlns:a16="http://schemas.microsoft.com/office/drawing/2014/main" id="{90DFC4C8-6783-4474-A0F4-C7A1892393A9}"/>
            </a:ext>
          </a:extLst>
        </xdr:cNvPr>
        <xdr:cNvSpPr txBox="1"/>
      </xdr:nvSpPr>
      <xdr:spPr>
        <a:xfrm>
          <a:off x="2324744" y="5603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170578</xdr:rowOff>
    </xdr:from>
    <xdr:ext cx="405111" cy="259045"/>
    <xdr:sp macro="" textlink="">
      <xdr:nvSpPr>
        <xdr:cNvPr id="96" name="n_4mainValue有形固定資産減価償却率">
          <a:extLst>
            <a:ext uri="{FF2B5EF4-FFF2-40B4-BE49-F238E27FC236}">
              <a16:creationId xmlns:a16="http://schemas.microsoft.com/office/drawing/2014/main" id="{8484AF02-3BC6-4098-9FCA-579E63B1976C}"/>
            </a:ext>
          </a:extLst>
        </xdr:cNvPr>
        <xdr:cNvSpPr txBox="1"/>
      </xdr:nvSpPr>
      <xdr:spPr>
        <a:xfrm>
          <a:off x="1562744" y="557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217AA8E4-6A2D-4C04-951E-B95AA5CFA0A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6BDD439D-3939-4200-8AEB-14664672BE2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C0A05139-ECE4-4611-9640-17B6C01440B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4BB39E85-D5D4-49BD-9413-9D97C6268AF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32B380BA-F626-4676-AE53-31B1FD138F6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BBE078FF-0409-481B-B181-3D59E9C1478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F4E1ECC5-5D0C-4FE0-9593-A47282E6B01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23D40F49-68E5-43C2-870B-35760510E30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2CF1775D-C5D5-4B87-930C-EFD3984635F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A7354FA9-7C1D-493E-9F1F-1F4899A01C5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F7D10F5B-D94D-479F-9640-390C2BD199A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AC28DCE0-74FA-4319-BC52-8586D5D8CF5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690974A7-91FD-418B-AF6B-C35DD0B9E2B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起債</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発行</a:t>
          </a:r>
          <a:r>
            <a:rPr kumimoji="1" lang="ja-JP" altLang="en-US" sz="1100">
              <a:solidFill>
                <a:schemeClr val="dk1"/>
              </a:solidFill>
              <a:effectLst/>
              <a:latin typeface="+mn-lt"/>
              <a:ea typeface="+mn-ea"/>
              <a:cs typeface="+mn-cs"/>
            </a:rPr>
            <a:t>額</a:t>
          </a:r>
          <a:r>
            <a:rPr kumimoji="1" lang="ja-JP" altLang="ja-JP" sz="1100">
              <a:solidFill>
                <a:schemeClr val="dk1"/>
              </a:solidFill>
              <a:effectLst/>
              <a:latin typeface="+mn-lt"/>
              <a:ea typeface="+mn-ea"/>
              <a:cs typeface="+mn-cs"/>
            </a:rPr>
            <a:t>が減少</a:t>
          </a:r>
          <a:r>
            <a:rPr kumimoji="1" lang="ja-JP" altLang="en-US" sz="1100">
              <a:solidFill>
                <a:schemeClr val="dk1"/>
              </a:solidFill>
              <a:effectLst/>
              <a:latin typeface="+mn-lt"/>
              <a:ea typeface="+mn-ea"/>
              <a:cs typeface="+mn-cs"/>
            </a:rPr>
            <a:t>傾向にあり</a:t>
          </a:r>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35.1%</a:t>
          </a:r>
          <a:r>
            <a:rPr kumimoji="1" lang="ja-JP" altLang="ja-JP" sz="1100">
              <a:solidFill>
                <a:schemeClr val="dk1"/>
              </a:solidFill>
              <a:effectLst/>
              <a:latin typeface="+mn-lt"/>
              <a:ea typeface="+mn-ea"/>
              <a:cs typeface="+mn-cs"/>
            </a:rPr>
            <a:t>減少した。しかしながら、類似団体内平均値の２倍を上回っているため、今後も事業の平準化などを</a:t>
          </a:r>
          <a:r>
            <a:rPr kumimoji="1" lang="ja-JP" altLang="en-US" sz="1100">
              <a:solidFill>
                <a:schemeClr val="dk1"/>
              </a:solidFill>
              <a:effectLst/>
              <a:latin typeface="+mn-lt"/>
              <a:ea typeface="+mn-ea"/>
              <a:cs typeface="+mn-cs"/>
            </a:rPr>
            <a:t>検討</a:t>
          </a:r>
          <a:r>
            <a:rPr kumimoji="1" lang="ja-JP" altLang="ja-JP" sz="1100">
              <a:solidFill>
                <a:schemeClr val="dk1"/>
              </a:solidFill>
              <a:effectLst/>
              <a:latin typeface="+mn-lt"/>
              <a:ea typeface="+mn-ea"/>
              <a:cs typeface="+mn-cs"/>
            </a:rPr>
            <a:t>ながら計画的に事業を実施していく必要がある。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19CE8C47-2650-4B09-9BD1-CBD5205F36E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C9EE5368-232E-4FB5-9F78-3F21F020525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84239585-E3C2-476A-821A-C9A5A44C8AA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6B0165DE-E45A-4067-8E00-BA3867261F0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133DC793-364E-4F57-AC34-02EE0FF6B25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12722E8A-7F52-4F7D-8C0A-FDDA7D76974A}"/>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19CACFB0-D24C-4C45-BFEE-FAD7085B536C}"/>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E04BC851-0CE0-486B-B4F5-31B6F405C7F3}"/>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ECE73D0D-5DCD-48E8-ACF7-C38BC1804E82}"/>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355EFE45-5720-4DA4-81C0-DACE9430F0B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ACFB50BE-DF06-4FD7-B100-F4E8B527863D}"/>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8C062D4D-3432-464C-8F75-10AA64B96C6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2145753B-BC02-4917-BFF9-31C269516B6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390ECD50-E225-4A7B-B94B-2A32BF139F1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AB23A19B-AB84-4588-8C9C-DE02345F3AB8}"/>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7C071DD-3A3D-455A-B04C-80B05D80D1F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14DC74E9-FA6E-4F6D-9885-9E78A4E4453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151FC83E-9E5B-4164-B8F9-491CEF1CE2D0}"/>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6A35864D-2419-4744-A360-7DD44AB4A408}"/>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6A1FCBE9-CA27-4E84-BA42-ABC81074B137}"/>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D5F3FDAA-1E5D-4E60-9C2C-DAF6B56E401D}"/>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15B2F822-EED4-4864-A2BF-0A493579DB24}"/>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3A1B4C22-BE87-44E5-80F6-92D7B1A2944E}"/>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A48053B7-A257-4B7C-9905-EEEC53E97A2A}"/>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6D0D690B-A908-4034-B60A-47A35C4001F4}"/>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64EA8C05-EA53-4ADA-8BC3-307D90ED9AAB}"/>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3FF37A1A-4387-41CB-A397-7DB4EDF7AFB1}"/>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97E5418C-764C-4C8E-9057-F8C2FC7CCBA2}"/>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4A0FC35-74AC-4B74-92B6-0E39E231A25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D79B68F-4678-4C07-B9AC-76307093BA7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8A46F7E-7F4C-4B5B-963B-92BBBD70459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591DAF79-D0B5-4CFA-A680-26BD825F2F7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C287BEA-B2EC-4ED0-B176-9289E75EF40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128089</xdr:rowOff>
    </xdr:from>
    <xdr:to>
      <xdr:col>76</xdr:col>
      <xdr:colOff>73025</xdr:colOff>
      <xdr:row>32</xdr:row>
      <xdr:rowOff>58239</xdr:rowOff>
    </xdr:to>
    <xdr:sp macro="" textlink="">
      <xdr:nvSpPr>
        <xdr:cNvPr id="143" name="楕円 142">
          <a:extLst>
            <a:ext uri="{FF2B5EF4-FFF2-40B4-BE49-F238E27FC236}">
              <a16:creationId xmlns:a16="http://schemas.microsoft.com/office/drawing/2014/main" id="{6AAE26A0-52AC-41B3-9932-E5E56B6BAABB}"/>
            </a:ext>
          </a:extLst>
        </xdr:cNvPr>
        <xdr:cNvSpPr/>
      </xdr:nvSpPr>
      <xdr:spPr>
        <a:xfrm>
          <a:off x="14744700" y="621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106516</xdr:rowOff>
    </xdr:from>
    <xdr:ext cx="469744" cy="259045"/>
    <xdr:sp macro="" textlink="">
      <xdr:nvSpPr>
        <xdr:cNvPr id="144" name="債務償還比率該当値テキスト">
          <a:extLst>
            <a:ext uri="{FF2B5EF4-FFF2-40B4-BE49-F238E27FC236}">
              <a16:creationId xmlns:a16="http://schemas.microsoft.com/office/drawing/2014/main" id="{ACFE51D3-A18C-457A-8596-D9D583B1E452}"/>
            </a:ext>
          </a:extLst>
        </xdr:cNvPr>
        <xdr:cNvSpPr txBox="1"/>
      </xdr:nvSpPr>
      <xdr:spPr>
        <a:xfrm>
          <a:off x="14846300" y="619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10768</xdr:rowOff>
    </xdr:from>
    <xdr:to>
      <xdr:col>72</xdr:col>
      <xdr:colOff>123825</xdr:colOff>
      <xdr:row>32</xdr:row>
      <xdr:rowOff>112368</xdr:rowOff>
    </xdr:to>
    <xdr:sp macro="" textlink="">
      <xdr:nvSpPr>
        <xdr:cNvPr id="145" name="楕円 144">
          <a:extLst>
            <a:ext uri="{FF2B5EF4-FFF2-40B4-BE49-F238E27FC236}">
              <a16:creationId xmlns:a16="http://schemas.microsoft.com/office/drawing/2014/main" id="{E5171B95-E11E-463E-BB4F-1898EC9915E1}"/>
            </a:ext>
          </a:extLst>
        </xdr:cNvPr>
        <xdr:cNvSpPr/>
      </xdr:nvSpPr>
      <xdr:spPr>
        <a:xfrm>
          <a:off x="14033500" y="626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7439</xdr:rowOff>
    </xdr:from>
    <xdr:to>
      <xdr:col>76</xdr:col>
      <xdr:colOff>22225</xdr:colOff>
      <xdr:row>32</xdr:row>
      <xdr:rowOff>61568</xdr:rowOff>
    </xdr:to>
    <xdr:cxnSp macro="">
      <xdr:nvCxnSpPr>
        <xdr:cNvPr id="146" name="直線コネクタ 145">
          <a:extLst>
            <a:ext uri="{FF2B5EF4-FFF2-40B4-BE49-F238E27FC236}">
              <a16:creationId xmlns:a16="http://schemas.microsoft.com/office/drawing/2014/main" id="{013B0559-F894-4112-BB19-199F86E4867B}"/>
            </a:ext>
          </a:extLst>
        </xdr:cNvPr>
        <xdr:cNvCxnSpPr/>
      </xdr:nvCxnSpPr>
      <xdr:spPr>
        <a:xfrm flipV="1">
          <a:off x="14084300" y="6265364"/>
          <a:ext cx="711200" cy="5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24185</xdr:rowOff>
    </xdr:from>
    <xdr:to>
      <xdr:col>68</xdr:col>
      <xdr:colOff>123825</xdr:colOff>
      <xdr:row>32</xdr:row>
      <xdr:rowOff>125785</xdr:rowOff>
    </xdr:to>
    <xdr:sp macro="" textlink="">
      <xdr:nvSpPr>
        <xdr:cNvPr id="147" name="楕円 146">
          <a:extLst>
            <a:ext uri="{FF2B5EF4-FFF2-40B4-BE49-F238E27FC236}">
              <a16:creationId xmlns:a16="http://schemas.microsoft.com/office/drawing/2014/main" id="{F5799032-FA6B-4C8F-80B6-154AAAA9A83C}"/>
            </a:ext>
          </a:extLst>
        </xdr:cNvPr>
        <xdr:cNvSpPr/>
      </xdr:nvSpPr>
      <xdr:spPr>
        <a:xfrm>
          <a:off x="13271500" y="628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61568</xdr:rowOff>
    </xdr:from>
    <xdr:to>
      <xdr:col>72</xdr:col>
      <xdr:colOff>73025</xdr:colOff>
      <xdr:row>32</xdr:row>
      <xdr:rowOff>74985</xdr:rowOff>
    </xdr:to>
    <xdr:cxnSp macro="">
      <xdr:nvCxnSpPr>
        <xdr:cNvPr id="148" name="直線コネクタ 147">
          <a:extLst>
            <a:ext uri="{FF2B5EF4-FFF2-40B4-BE49-F238E27FC236}">
              <a16:creationId xmlns:a16="http://schemas.microsoft.com/office/drawing/2014/main" id="{7FFA0637-8514-493D-AA57-9CFF08635936}"/>
            </a:ext>
          </a:extLst>
        </xdr:cNvPr>
        <xdr:cNvCxnSpPr/>
      </xdr:nvCxnSpPr>
      <xdr:spPr>
        <a:xfrm flipV="1">
          <a:off x="13322300" y="6319493"/>
          <a:ext cx="762000" cy="13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133640</xdr:rowOff>
    </xdr:from>
    <xdr:to>
      <xdr:col>64</xdr:col>
      <xdr:colOff>123825</xdr:colOff>
      <xdr:row>32</xdr:row>
      <xdr:rowOff>63790</xdr:rowOff>
    </xdr:to>
    <xdr:sp macro="" textlink="">
      <xdr:nvSpPr>
        <xdr:cNvPr id="149" name="楕円 148">
          <a:extLst>
            <a:ext uri="{FF2B5EF4-FFF2-40B4-BE49-F238E27FC236}">
              <a16:creationId xmlns:a16="http://schemas.microsoft.com/office/drawing/2014/main" id="{500E8D5F-B6ED-4117-AC62-D824D9DE03AE}"/>
            </a:ext>
          </a:extLst>
        </xdr:cNvPr>
        <xdr:cNvSpPr/>
      </xdr:nvSpPr>
      <xdr:spPr>
        <a:xfrm>
          <a:off x="12509500" y="62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12990</xdr:rowOff>
    </xdr:from>
    <xdr:to>
      <xdr:col>68</xdr:col>
      <xdr:colOff>73025</xdr:colOff>
      <xdr:row>32</xdr:row>
      <xdr:rowOff>74985</xdr:rowOff>
    </xdr:to>
    <xdr:cxnSp macro="">
      <xdr:nvCxnSpPr>
        <xdr:cNvPr id="150" name="直線コネクタ 149">
          <a:extLst>
            <a:ext uri="{FF2B5EF4-FFF2-40B4-BE49-F238E27FC236}">
              <a16:creationId xmlns:a16="http://schemas.microsoft.com/office/drawing/2014/main" id="{335D0449-1284-4ADE-8DDF-2D1F07484624}"/>
            </a:ext>
          </a:extLst>
        </xdr:cNvPr>
        <xdr:cNvCxnSpPr/>
      </xdr:nvCxnSpPr>
      <xdr:spPr>
        <a:xfrm>
          <a:off x="12560300" y="6270915"/>
          <a:ext cx="762000" cy="6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154341</xdr:rowOff>
    </xdr:from>
    <xdr:to>
      <xdr:col>60</xdr:col>
      <xdr:colOff>123825</xdr:colOff>
      <xdr:row>33</xdr:row>
      <xdr:rowOff>84491</xdr:rowOff>
    </xdr:to>
    <xdr:sp macro="" textlink="">
      <xdr:nvSpPr>
        <xdr:cNvPr id="151" name="楕円 150">
          <a:extLst>
            <a:ext uri="{FF2B5EF4-FFF2-40B4-BE49-F238E27FC236}">
              <a16:creationId xmlns:a16="http://schemas.microsoft.com/office/drawing/2014/main" id="{F01FD9BF-EE36-4ACF-B749-4393BF5BA0E8}"/>
            </a:ext>
          </a:extLst>
        </xdr:cNvPr>
        <xdr:cNvSpPr/>
      </xdr:nvSpPr>
      <xdr:spPr>
        <a:xfrm>
          <a:off x="11747500" y="641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12990</xdr:rowOff>
    </xdr:from>
    <xdr:to>
      <xdr:col>64</xdr:col>
      <xdr:colOff>73025</xdr:colOff>
      <xdr:row>33</xdr:row>
      <xdr:rowOff>33691</xdr:rowOff>
    </xdr:to>
    <xdr:cxnSp macro="">
      <xdr:nvCxnSpPr>
        <xdr:cNvPr id="152" name="直線コネクタ 151">
          <a:extLst>
            <a:ext uri="{FF2B5EF4-FFF2-40B4-BE49-F238E27FC236}">
              <a16:creationId xmlns:a16="http://schemas.microsoft.com/office/drawing/2014/main" id="{5330A3D5-36A8-4DD9-8E03-5A78587CE09B}"/>
            </a:ext>
          </a:extLst>
        </xdr:cNvPr>
        <xdr:cNvCxnSpPr/>
      </xdr:nvCxnSpPr>
      <xdr:spPr>
        <a:xfrm flipV="1">
          <a:off x="11798300" y="6270915"/>
          <a:ext cx="762000" cy="19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247359CA-7FFE-4F09-96E3-8CFE63E4D2CC}"/>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7E7270C9-DD20-4B90-8C82-76F6A2412F5B}"/>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DA37A5E9-5AF0-4D45-A0E2-E519EA5C9827}"/>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D3CD23FF-F460-4C85-ACF9-2D4B77C11123}"/>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103495</xdr:rowOff>
    </xdr:from>
    <xdr:ext cx="469744" cy="259045"/>
    <xdr:sp macro="" textlink="">
      <xdr:nvSpPr>
        <xdr:cNvPr id="157" name="n_1mainValue債務償還比率">
          <a:extLst>
            <a:ext uri="{FF2B5EF4-FFF2-40B4-BE49-F238E27FC236}">
              <a16:creationId xmlns:a16="http://schemas.microsoft.com/office/drawing/2014/main" id="{92B974C6-52B6-4F50-8566-BB353EDD67B1}"/>
            </a:ext>
          </a:extLst>
        </xdr:cNvPr>
        <xdr:cNvSpPr txBox="1"/>
      </xdr:nvSpPr>
      <xdr:spPr>
        <a:xfrm>
          <a:off x="13836727" y="6361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116912</xdr:rowOff>
    </xdr:from>
    <xdr:ext cx="469744" cy="259045"/>
    <xdr:sp macro="" textlink="">
      <xdr:nvSpPr>
        <xdr:cNvPr id="158" name="n_2mainValue債務償還比率">
          <a:extLst>
            <a:ext uri="{FF2B5EF4-FFF2-40B4-BE49-F238E27FC236}">
              <a16:creationId xmlns:a16="http://schemas.microsoft.com/office/drawing/2014/main" id="{35862878-4EBA-49CA-BCE4-52C0B73C3345}"/>
            </a:ext>
          </a:extLst>
        </xdr:cNvPr>
        <xdr:cNvSpPr txBox="1"/>
      </xdr:nvSpPr>
      <xdr:spPr>
        <a:xfrm>
          <a:off x="13087427" y="637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54917</xdr:rowOff>
    </xdr:from>
    <xdr:ext cx="469744" cy="259045"/>
    <xdr:sp macro="" textlink="">
      <xdr:nvSpPr>
        <xdr:cNvPr id="159" name="n_3mainValue債務償還比率">
          <a:extLst>
            <a:ext uri="{FF2B5EF4-FFF2-40B4-BE49-F238E27FC236}">
              <a16:creationId xmlns:a16="http://schemas.microsoft.com/office/drawing/2014/main" id="{011083DD-120A-4538-B323-3CCC0B51EEBF}"/>
            </a:ext>
          </a:extLst>
        </xdr:cNvPr>
        <xdr:cNvSpPr txBox="1"/>
      </xdr:nvSpPr>
      <xdr:spPr>
        <a:xfrm>
          <a:off x="12325427" y="63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75618</xdr:rowOff>
    </xdr:from>
    <xdr:ext cx="469744" cy="259045"/>
    <xdr:sp macro="" textlink="">
      <xdr:nvSpPr>
        <xdr:cNvPr id="160" name="n_4mainValue債務償還比率">
          <a:extLst>
            <a:ext uri="{FF2B5EF4-FFF2-40B4-BE49-F238E27FC236}">
              <a16:creationId xmlns:a16="http://schemas.microsoft.com/office/drawing/2014/main" id="{AAF899BD-27D0-43BA-AEDB-077952B3F6F0}"/>
            </a:ext>
          </a:extLst>
        </xdr:cNvPr>
        <xdr:cNvSpPr txBox="1"/>
      </xdr:nvSpPr>
      <xdr:spPr>
        <a:xfrm>
          <a:off x="11563427" y="6504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A3FE2D8-1E6D-4535-BCCB-B4B136AFDEE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752E8174-60EC-4C87-BDE9-3B645C49F90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C251367-7AA8-4686-AD18-1137F65FA4C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A39FC7C6-D227-4287-ABE6-94A24D8019C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5404AD5E-5005-4F93-B46D-E9640A6A2B4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423462EB-0549-444B-884D-FDDE12A3030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880BD60-9609-4F62-878A-33E2EDE5477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0451F6B-1FA9-410B-A03B-DF13F74E65C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31250E9-6B0A-4471-B96F-FD1209DFC0E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97A187F-69D3-4385-BC38-4424E30FE8A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D58F90A-753E-4A5A-B5D9-DFC836591FF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4915280-979E-474A-BE24-D9AB601C42D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3D602C8-3DA7-4BD5-BF72-55F9BAE380A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E06BAB4-FF0C-45A3-BECC-1F9AE3415F4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2AE45F-1599-4B06-8A67-5E0E1AA8F2D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20E5BD9-228B-453F-B6F3-C44247FAF18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7,009
6,971
33.22
5,904,081
5,613,835
282,915
3,095,777
5,457,916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964CD5E-2C97-480D-8743-D63755B29F1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99D6409-100D-4F1F-A08D-BFAAB9F04EE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90384FF-2BED-478B-AFBC-E2739661852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A179B9B-7FBC-4D9D-BE3A-70C610EEA92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8D2EB07-BDAC-48F2-8EA2-9B0A5D4D39A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CDC04F7-1879-4E85-B6E7-FE6BBA5796B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6629FBF-BB23-4071-8159-9393E030EF9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B2D093C-689E-4844-B5D9-9DC3BBAE5FF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FB63AAB-6A33-4E4A-8464-7A8348FAF41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C178BA2-F684-4BFA-86FC-6B60619EB13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13CD133-CF12-4ED7-851F-1325C4AD51B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A48D718-4F47-4302-A3D9-17D08374834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D37C570-D33C-4FE6-942E-E2BBC5C36CB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89C063C-EB45-4C0F-8356-B7A70B82894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6F7CB1B-2092-4F84-B993-1A7955706A1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28C7289-D38C-43D8-915A-56355D426BC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2099A2F-8AE6-45E0-B9F5-3B62C43D4D8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BCA6051-2C99-4371-BFC8-AEFC4545D39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7956358-0FBD-4F13-BB45-E106AD8215D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4D046D7-EF6C-4D70-A753-FC01112EE5F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B4A54EC-82A6-4C16-B9DD-3931BCF2042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1515D06-8CCF-4221-B89F-B44F47FE533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231394C-86A6-4539-BA4A-43728A24BE4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5B3AF09-72F4-4A60-9245-24B770D2BDB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CB9B444-A240-48B2-84ED-BC05410AD99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33C718D-4DA8-4B1D-84DD-772773DB049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421995D-5C69-4700-BB36-927E7944E68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140A515-F50F-4274-A6B9-D4883CCDBB8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F2228FA-21D7-41CE-A3E7-200098AEAEA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0513D32-B1D7-451D-A74C-DF7C4A38C40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90FFEA7-77AC-4DF1-BFCB-49B6B0F137C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930B793-F9FB-4AE1-84CD-A41D6981ADD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C415B00-5E98-4319-BE0A-C07F741BAC4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2F12BAF-8356-4DC2-BA1C-60A62C711DC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5F9020C-0FCB-46E6-BB0B-33029D87EB1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9B943CE-5921-44DB-B1E8-3436413FB5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E706EA9-7BF3-40B2-A68E-65C113B338E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BB1D7ED-EBE4-4110-AB8B-996E5C440F9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36432CE-B3A5-4BDB-9B05-76790B01658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E0FADED-773A-4B9A-BD57-299340E4145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957316E-F249-4058-99CD-4688DF9FE11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36D4E10-68B1-424A-9A1D-66C3F1AED8C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D9EFCE4-5A00-42F7-80B8-C79A80AE7A0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EAE7BF4-7DA5-4713-92F0-49C5743DB88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7A1724C-4C4B-43AB-9CF3-44123074FF8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85DA7E94-B7D8-47D8-A3C7-5965EC542BD4}"/>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BDFFE1EC-6B6E-4091-B174-FF92BAD57D89}"/>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044DEBA1-39A3-4A8B-A2D6-856D9C69ED04}"/>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96B80A92-1D88-4556-A3FB-BE8B1A230A74}"/>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99FCD7F9-8887-401B-A6DF-6D3834C8CC1B}"/>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6F4F8C22-7B1A-4C68-954D-6BBE376C71CD}"/>
            </a:ext>
          </a:extLst>
        </xdr:cNvPr>
        <xdr:cNvSpPr txBox="1"/>
      </xdr:nvSpPr>
      <xdr:spPr>
        <a:xfrm>
          <a:off x="4673600" y="648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8F5785A1-97DF-4CFB-97BC-64516F8A6A6B}"/>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CD454056-C59E-45EC-BE4F-768AA436728F}"/>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8A0ABBAF-9A53-43A2-8E96-73287AAC9C87}"/>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F57A80CF-1A6D-4F6B-B92D-CD87A4E70EDD}"/>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5090EBF-B32D-4E22-AC33-93922BDB9564}"/>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CBC2B81-B20B-43E0-A841-FFBD4E6C1FE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A682218-16A8-48FC-BC38-1DEB582D0BD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D2A2CBB-02C1-4A99-AFBF-A4B3D5838D8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F5AEA91-74A5-441C-AB6B-B07520AFD15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3A744F5-8B6F-46AD-82D4-205F3F192AC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4445</xdr:rowOff>
    </xdr:from>
    <xdr:to>
      <xdr:col>24</xdr:col>
      <xdr:colOff>114300</xdr:colOff>
      <xdr:row>40</xdr:row>
      <xdr:rowOff>106045</xdr:rowOff>
    </xdr:to>
    <xdr:sp macro="" textlink="">
      <xdr:nvSpPr>
        <xdr:cNvPr id="73" name="楕円 72">
          <a:extLst>
            <a:ext uri="{FF2B5EF4-FFF2-40B4-BE49-F238E27FC236}">
              <a16:creationId xmlns:a16="http://schemas.microsoft.com/office/drawing/2014/main" id="{69DC3038-6BB8-494D-8A11-A47C33965E5C}"/>
            </a:ext>
          </a:extLst>
        </xdr:cNvPr>
        <xdr:cNvSpPr/>
      </xdr:nvSpPr>
      <xdr:spPr>
        <a:xfrm>
          <a:off x="45847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154322</xdr:rowOff>
    </xdr:from>
    <xdr:ext cx="405111" cy="259045"/>
    <xdr:sp macro="" textlink="">
      <xdr:nvSpPr>
        <xdr:cNvPr id="74" name="【道路】&#10;有形固定資産減価償却率該当値テキスト">
          <a:extLst>
            <a:ext uri="{FF2B5EF4-FFF2-40B4-BE49-F238E27FC236}">
              <a16:creationId xmlns:a16="http://schemas.microsoft.com/office/drawing/2014/main" id="{E91E63C1-DFEE-44BD-B88E-69EE6DE365E3}"/>
            </a:ext>
          </a:extLst>
        </xdr:cNvPr>
        <xdr:cNvSpPr txBox="1"/>
      </xdr:nvSpPr>
      <xdr:spPr>
        <a:xfrm>
          <a:off x="4673600"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153035</xdr:rowOff>
    </xdr:from>
    <xdr:to>
      <xdr:col>20</xdr:col>
      <xdr:colOff>38100</xdr:colOff>
      <xdr:row>40</xdr:row>
      <xdr:rowOff>83185</xdr:rowOff>
    </xdr:to>
    <xdr:sp macro="" textlink="">
      <xdr:nvSpPr>
        <xdr:cNvPr id="75" name="楕円 74">
          <a:extLst>
            <a:ext uri="{FF2B5EF4-FFF2-40B4-BE49-F238E27FC236}">
              <a16:creationId xmlns:a16="http://schemas.microsoft.com/office/drawing/2014/main" id="{62569FE6-4902-460B-9614-239D2EAF0E27}"/>
            </a:ext>
          </a:extLst>
        </xdr:cNvPr>
        <xdr:cNvSpPr/>
      </xdr:nvSpPr>
      <xdr:spPr>
        <a:xfrm>
          <a:off x="3746500" y="68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32385</xdr:rowOff>
    </xdr:from>
    <xdr:to>
      <xdr:col>24</xdr:col>
      <xdr:colOff>63500</xdr:colOff>
      <xdr:row>40</xdr:row>
      <xdr:rowOff>55245</xdr:rowOff>
    </xdr:to>
    <xdr:cxnSp macro="">
      <xdr:nvCxnSpPr>
        <xdr:cNvPr id="76" name="直線コネクタ 75">
          <a:extLst>
            <a:ext uri="{FF2B5EF4-FFF2-40B4-BE49-F238E27FC236}">
              <a16:creationId xmlns:a16="http://schemas.microsoft.com/office/drawing/2014/main" id="{99C57789-C063-4A2D-9631-D6B481CF6BF5}"/>
            </a:ext>
          </a:extLst>
        </xdr:cNvPr>
        <xdr:cNvCxnSpPr/>
      </xdr:nvCxnSpPr>
      <xdr:spPr>
        <a:xfrm>
          <a:off x="3797300" y="689038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141605</xdr:rowOff>
    </xdr:from>
    <xdr:to>
      <xdr:col>15</xdr:col>
      <xdr:colOff>101600</xdr:colOff>
      <xdr:row>40</xdr:row>
      <xdr:rowOff>71755</xdr:rowOff>
    </xdr:to>
    <xdr:sp macro="" textlink="">
      <xdr:nvSpPr>
        <xdr:cNvPr id="77" name="楕円 76">
          <a:extLst>
            <a:ext uri="{FF2B5EF4-FFF2-40B4-BE49-F238E27FC236}">
              <a16:creationId xmlns:a16="http://schemas.microsoft.com/office/drawing/2014/main" id="{133BF03C-59C9-4A97-9152-037E1205B680}"/>
            </a:ext>
          </a:extLst>
        </xdr:cNvPr>
        <xdr:cNvSpPr/>
      </xdr:nvSpPr>
      <xdr:spPr>
        <a:xfrm>
          <a:off x="2857500" y="68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20955</xdr:rowOff>
    </xdr:from>
    <xdr:to>
      <xdr:col>19</xdr:col>
      <xdr:colOff>177800</xdr:colOff>
      <xdr:row>40</xdr:row>
      <xdr:rowOff>32385</xdr:rowOff>
    </xdr:to>
    <xdr:cxnSp macro="">
      <xdr:nvCxnSpPr>
        <xdr:cNvPr id="78" name="直線コネクタ 77">
          <a:extLst>
            <a:ext uri="{FF2B5EF4-FFF2-40B4-BE49-F238E27FC236}">
              <a16:creationId xmlns:a16="http://schemas.microsoft.com/office/drawing/2014/main" id="{F87E0539-BCA6-4DD1-B724-ED6F69F596A5}"/>
            </a:ext>
          </a:extLst>
        </xdr:cNvPr>
        <xdr:cNvCxnSpPr/>
      </xdr:nvCxnSpPr>
      <xdr:spPr>
        <a:xfrm>
          <a:off x="2908300" y="687895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111125</xdr:rowOff>
    </xdr:from>
    <xdr:to>
      <xdr:col>10</xdr:col>
      <xdr:colOff>165100</xdr:colOff>
      <xdr:row>40</xdr:row>
      <xdr:rowOff>41275</xdr:rowOff>
    </xdr:to>
    <xdr:sp macro="" textlink="">
      <xdr:nvSpPr>
        <xdr:cNvPr id="79" name="楕円 78">
          <a:extLst>
            <a:ext uri="{FF2B5EF4-FFF2-40B4-BE49-F238E27FC236}">
              <a16:creationId xmlns:a16="http://schemas.microsoft.com/office/drawing/2014/main" id="{69D82640-8388-4B22-ADC0-7D402FFBE69E}"/>
            </a:ext>
          </a:extLst>
        </xdr:cNvPr>
        <xdr:cNvSpPr/>
      </xdr:nvSpPr>
      <xdr:spPr>
        <a:xfrm>
          <a:off x="1968500" y="679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161925</xdr:rowOff>
    </xdr:from>
    <xdr:to>
      <xdr:col>15</xdr:col>
      <xdr:colOff>50800</xdr:colOff>
      <xdr:row>40</xdr:row>
      <xdr:rowOff>20955</xdr:rowOff>
    </xdr:to>
    <xdr:cxnSp macro="">
      <xdr:nvCxnSpPr>
        <xdr:cNvPr id="80" name="直線コネクタ 79">
          <a:extLst>
            <a:ext uri="{FF2B5EF4-FFF2-40B4-BE49-F238E27FC236}">
              <a16:creationId xmlns:a16="http://schemas.microsoft.com/office/drawing/2014/main" id="{90F657A0-47D6-43E7-B38B-BCC7ACD94602}"/>
            </a:ext>
          </a:extLst>
        </xdr:cNvPr>
        <xdr:cNvCxnSpPr/>
      </xdr:nvCxnSpPr>
      <xdr:spPr>
        <a:xfrm>
          <a:off x="2019300" y="68484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55880</xdr:rowOff>
    </xdr:from>
    <xdr:to>
      <xdr:col>6</xdr:col>
      <xdr:colOff>38100</xdr:colOff>
      <xdr:row>39</xdr:row>
      <xdr:rowOff>157480</xdr:rowOff>
    </xdr:to>
    <xdr:sp macro="" textlink="">
      <xdr:nvSpPr>
        <xdr:cNvPr id="81" name="楕円 80">
          <a:extLst>
            <a:ext uri="{FF2B5EF4-FFF2-40B4-BE49-F238E27FC236}">
              <a16:creationId xmlns:a16="http://schemas.microsoft.com/office/drawing/2014/main" id="{C2A8F735-F5D1-44A5-8739-E2A72B633376}"/>
            </a:ext>
          </a:extLst>
        </xdr:cNvPr>
        <xdr:cNvSpPr/>
      </xdr:nvSpPr>
      <xdr:spPr>
        <a:xfrm>
          <a:off x="1079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106680</xdr:rowOff>
    </xdr:from>
    <xdr:to>
      <xdr:col>10</xdr:col>
      <xdr:colOff>114300</xdr:colOff>
      <xdr:row>39</xdr:row>
      <xdr:rowOff>161925</xdr:rowOff>
    </xdr:to>
    <xdr:cxnSp macro="">
      <xdr:nvCxnSpPr>
        <xdr:cNvPr id="82" name="直線コネクタ 81">
          <a:extLst>
            <a:ext uri="{FF2B5EF4-FFF2-40B4-BE49-F238E27FC236}">
              <a16:creationId xmlns:a16="http://schemas.microsoft.com/office/drawing/2014/main" id="{466C193C-895C-4904-BCE7-6CED99D926FF}"/>
            </a:ext>
          </a:extLst>
        </xdr:cNvPr>
        <xdr:cNvCxnSpPr/>
      </xdr:nvCxnSpPr>
      <xdr:spPr>
        <a:xfrm>
          <a:off x="1130300" y="679323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D75FEB14-255C-455B-A8C7-8D3823274196}"/>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FF1B1AD2-2346-4A26-A19D-410A5AC8D2CC}"/>
            </a:ext>
          </a:extLst>
        </xdr:cNvPr>
        <xdr:cNvSpPr txBox="1"/>
      </xdr:nvSpPr>
      <xdr:spPr>
        <a:xfrm>
          <a:off x="2705744"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12608260-44A1-403A-AF73-8BC7E545D8D5}"/>
            </a:ext>
          </a:extLst>
        </xdr:cNvPr>
        <xdr:cNvSpPr txBox="1"/>
      </xdr:nvSpPr>
      <xdr:spPr>
        <a:xfrm>
          <a:off x="1816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BBE70EDB-681D-485D-801E-7AD4F188530D}"/>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74312</xdr:rowOff>
    </xdr:from>
    <xdr:ext cx="405111" cy="259045"/>
    <xdr:sp macro="" textlink="">
      <xdr:nvSpPr>
        <xdr:cNvPr id="87" name="n_1mainValue【道路】&#10;有形固定資産減価償却率">
          <a:extLst>
            <a:ext uri="{FF2B5EF4-FFF2-40B4-BE49-F238E27FC236}">
              <a16:creationId xmlns:a16="http://schemas.microsoft.com/office/drawing/2014/main" id="{58FB4687-D81C-436F-8A2A-0E4F2CE15C9F}"/>
            </a:ext>
          </a:extLst>
        </xdr:cNvPr>
        <xdr:cNvSpPr txBox="1"/>
      </xdr:nvSpPr>
      <xdr:spPr>
        <a:xfrm>
          <a:off x="3582044" y="693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62882</xdr:rowOff>
    </xdr:from>
    <xdr:ext cx="405111" cy="259045"/>
    <xdr:sp macro="" textlink="">
      <xdr:nvSpPr>
        <xdr:cNvPr id="88" name="n_2mainValue【道路】&#10;有形固定資産減価償却率">
          <a:extLst>
            <a:ext uri="{FF2B5EF4-FFF2-40B4-BE49-F238E27FC236}">
              <a16:creationId xmlns:a16="http://schemas.microsoft.com/office/drawing/2014/main" id="{90A01BD2-14C8-481D-8692-0E1F69B8FC5E}"/>
            </a:ext>
          </a:extLst>
        </xdr:cNvPr>
        <xdr:cNvSpPr txBox="1"/>
      </xdr:nvSpPr>
      <xdr:spPr>
        <a:xfrm>
          <a:off x="2705744" y="692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32402</xdr:rowOff>
    </xdr:from>
    <xdr:ext cx="405111" cy="259045"/>
    <xdr:sp macro="" textlink="">
      <xdr:nvSpPr>
        <xdr:cNvPr id="89" name="n_3mainValue【道路】&#10;有形固定資産減価償却率">
          <a:extLst>
            <a:ext uri="{FF2B5EF4-FFF2-40B4-BE49-F238E27FC236}">
              <a16:creationId xmlns:a16="http://schemas.microsoft.com/office/drawing/2014/main" id="{3C319939-101E-4B45-97E4-A61744FCEB6F}"/>
            </a:ext>
          </a:extLst>
        </xdr:cNvPr>
        <xdr:cNvSpPr txBox="1"/>
      </xdr:nvSpPr>
      <xdr:spPr>
        <a:xfrm>
          <a:off x="1816744" y="689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148607</xdr:rowOff>
    </xdr:from>
    <xdr:ext cx="405111" cy="259045"/>
    <xdr:sp macro="" textlink="">
      <xdr:nvSpPr>
        <xdr:cNvPr id="90" name="n_4mainValue【道路】&#10;有形固定資産減価償却率">
          <a:extLst>
            <a:ext uri="{FF2B5EF4-FFF2-40B4-BE49-F238E27FC236}">
              <a16:creationId xmlns:a16="http://schemas.microsoft.com/office/drawing/2014/main" id="{D6453555-AE71-424C-97AC-898F11D49D3E}"/>
            </a:ext>
          </a:extLst>
        </xdr:cNvPr>
        <xdr:cNvSpPr txBox="1"/>
      </xdr:nvSpPr>
      <xdr:spPr>
        <a:xfrm>
          <a:off x="927744"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5D97B5A-E4DF-4997-BFC4-6CA65DFFF24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8145BBE-9B4C-4FA4-9B28-75CC952937C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59D893D-E36F-4901-B398-F92D1E946DD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CB3D664-68D4-4718-9ED4-4080AE51F93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CF6D0FF-F5F4-4E92-AD67-7C1487AC236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10F6685-F31A-495A-BDBC-85F6B17F2BB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5B0532E-B5D6-4C3D-BA6A-B2FF7749A5F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7FF3887-FE86-4CEF-A135-ADB985ADD28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AFD8B5D-FDFF-4EE7-AA5B-FE887BC213F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867DBBE-FF64-4A59-BCF7-301F5312892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2FEA54E-A985-40E8-84DB-D3C1431DD4A8}"/>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3802B7B-0038-49F1-946E-98D28DEE81DC}"/>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046F9F8-DFEE-4309-B098-3B64AFAFB21B}"/>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495F670-2E12-4866-B189-93AD2CD2DACB}"/>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AE92064A-C7ED-434B-B440-5D26F3BB7C9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FC4F6911-7274-4CB7-8346-81E404379775}"/>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6C7F429-F181-4636-9C3A-F9B157B1B0F2}"/>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EDAF4E6A-7D50-42EE-8583-887DD1000CB1}"/>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93B3A1D-9707-447C-A343-E9B35DDBF8F9}"/>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745B6D12-17D8-4E57-9A3A-F62298FEB6AC}"/>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E4D82757-CF54-484A-B422-FEB161A08A93}"/>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59746463-E719-4325-9994-DBD8608D6FFC}"/>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6B38A0A-96D2-4689-A59F-79D2F7AC714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8437DF98-6F1D-4C0C-98FB-836810231BB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B490450-9A32-4486-A792-CBFC467A83C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125C1177-4EA6-4313-B333-B69B665BFF00}"/>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84C29914-6CCE-4A16-80B0-E01252D38E8C}"/>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F417C9B9-1B79-47E4-97AB-DCDC50D39B21}"/>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B4B58880-7040-4DF2-823F-B7A3BEE89D11}"/>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1EBF6F77-C829-441D-A0C9-DFDAE0C3B99E}"/>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40B1C761-F9AE-421F-96A5-1620225188FF}"/>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E29701EF-9B2B-4891-BEF9-0E9CC614C985}"/>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576D0444-22C3-4934-85C4-71A301519DF1}"/>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2AA205AB-6045-4F7B-A4E6-A4CA562C6CB4}"/>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5FC5DBD0-3025-45B3-8643-93D4224EAD0D}"/>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F556864A-FE13-4FAC-AAAA-2C345DA5555F}"/>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B529992-BA1C-4299-AF0C-C0045B8E5A8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A114EEC-D34D-40D7-84F8-B5B04B0E3AD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5C07CEA-E52E-4612-B7DF-67A99B1B073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252D5C5-AF24-4440-93B4-A5C36D359B9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7A97534-A496-4531-9CDC-538F6189C10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91515</xdr:rowOff>
    </xdr:from>
    <xdr:to>
      <xdr:col>55</xdr:col>
      <xdr:colOff>50800</xdr:colOff>
      <xdr:row>41</xdr:row>
      <xdr:rowOff>21665</xdr:rowOff>
    </xdr:to>
    <xdr:sp macro="" textlink="">
      <xdr:nvSpPr>
        <xdr:cNvPr id="132" name="楕円 131">
          <a:extLst>
            <a:ext uri="{FF2B5EF4-FFF2-40B4-BE49-F238E27FC236}">
              <a16:creationId xmlns:a16="http://schemas.microsoft.com/office/drawing/2014/main" id="{76E9EC63-1E6A-483C-9969-A48AB2011CE7}"/>
            </a:ext>
          </a:extLst>
        </xdr:cNvPr>
        <xdr:cNvSpPr/>
      </xdr:nvSpPr>
      <xdr:spPr>
        <a:xfrm>
          <a:off x="10426700" y="694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69942</xdr:rowOff>
    </xdr:from>
    <xdr:ext cx="534377" cy="259045"/>
    <xdr:sp macro="" textlink="">
      <xdr:nvSpPr>
        <xdr:cNvPr id="133" name="【道路】&#10;一人当たり延長該当値テキスト">
          <a:extLst>
            <a:ext uri="{FF2B5EF4-FFF2-40B4-BE49-F238E27FC236}">
              <a16:creationId xmlns:a16="http://schemas.microsoft.com/office/drawing/2014/main" id="{1C541105-13A3-4701-8510-BD644CCA13D2}"/>
            </a:ext>
          </a:extLst>
        </xdr:cNvPr>
        <xdr:cNvSpPr txBox="1"/>
      </xdr:nvSpPr>
      <xdr:spPr>
        <a:xfrm>
          <a:off x="10515600" y="692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93719</xdr:rowOff>
    </xdr:from>
    <xdr:to>
      <xdr:col>50</xdr:col>
      <xdr:colOff>165100</xdr:colOff>
      <xdr:row>41</xdr:row>
      <xdr:rowOff>23869</xdr:rowOff>
    </xdr:to>
    <xdr:sp macro="" textlink="">
      <xdr:nvSpPr>
        <xdr:cNvPr id="134" name="楕円 133">
          <a:extLst>
            <a:ext uri="{FF2B5EF4-FFF2-40B4-BE49-F238E27FC236}">
              <a16:creationId xmlns:a16="http://schemas.microsoft.com/office/drawing/2014/main" id="{3ED5BD42-D044-4637-A793-D63A6DB04B54}"/>
            </a:ext>
          </a:extLst>
        </xdr:cNvPr>
        <xdr:cNvSpPr/>
      </xdr:nvSpPr>
      <xdr:spPr>
        <a:xfrm>
          <a:off x="9588500" y="695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142315</xdr:rowOff>
    </xdr:from>
    <xdr:to>
      <xdr:col>55</xdr:col>
      <xdr:colOff>0</xdr:colOff>
      <xdr:row>40</xdr:row>
      <xdr:rowOff>144519</xdr:rowOff>
    </xdr:to>
    <xdr:cxnSp macro="">
      <xdr:nvCxnSpPr>
        <xdr:cNvPr id="135" name="直線コネクタ 134">
          <a:extLst>
            <a:ext uri="{FF2B5EF4-FFF2-40B4-BE49-F238E27FC236}">
              <a16:creationId xmlns:a16="http://schemas.microsoft.com/office/drawing/2014/main" id="{59D7BE37-3763-48EE-BE02-2392F0AC382C}"/>
            </a:ext>
          </a:extLst>
        </xdr:cNvPr>
        <xdr:cNvCxnSpPr/>
      </xdr:nvCxnSpPr>
      <xdr:spPr>
        <a:xfrm flipV="1">
          <a:off x="9639300" y="7000315"/>
          <a:ext cx="838200" cy="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100528</xdr:rowOff>
    </xdr:from>
    <xdr:to>
      <xdr:col>46</xdr:col>
      <xdr:colOff>38100</xdr:colOff>
      <xdr:row>41</xdr:row>
      <xdr:rowOff>30678</xdr:rowOff>
    </xdr:to>
    <xdr:sp macro="" textlink="">
      <xdr:nvSpPr>
        <xdr:cNvPr id="136" name="楕円 135">
          <a:extLst>
            <a:ext uri="{FF2B5EF4-FFF2-40B4-BE49-F238E27FC236}">
              <a16:creationId xmlns:a16="http://schemas.microsoft.com/office/drawing/2014/main" id="{FD7AC790-9520-49BA-AE57-39284D899DC0}"/>
            </a:ext>
          </a:extLst>
        </xdr:cNvPr>
        <xdr:cNvSpPr/>
      </xdr:nvSpPr>
      <xdr:spPr>
        <a:xfrm>
          <a:off x="8699500" y="695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144519</xdr:rowOff>
    </xdr:from>
    <xdr:to>
      <xdr:col>50</xdr:col>
      <xdr:colOff>114300</xdr:colOff>
      <xdr:row>40</xdr:row>
      <xdr:rowOff>151328</xdr:rowOff>
    </xdr:to>
    <xdr:cxnSp macro="">
      <xdr:nvCxnSpPr>
        <xdr:cNvPr id="137" name="直線コネクタ 136">
          <a:extLst>
            <a:ext uri="{FF2B5EF4-FFF2-40B4-BE49-F238E27FC236}">
              <a16:creationId xmlns:a16="http://schemas.microsoft.com/office/drawing/2014/main" id="{CF775B64-ECB8-48B6-B7AD-EC6AE2B7D8F0}"/>
            </a:ext>
          </a:extLst>
        </xdr:cNvPr>
        <xdr:cNvCxnSpPr/>
      </xdr:nvCxnSpPr>
      <xdr:spPr>
        <a:xfrm flipV="1">
          <a:off x="8750300" y="7002519"/>
          <a:ext cx="889000" cy="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105116</xdr:rowOff>
    </xdr:from>
    <xdr:to>
      <xdr:col>41</xdr:col>
      <xdr:colOff>101600</xdr:colOff>
      <xdr:row>41</xdr:row>
      <xdr:rowOff>35266</xdr:rowOff>
    </xdr:to>
    <xdr:sp macro="" textlink="">
      <xdr:nvSpPr>
        <xdr:cNvPr id="138" name="楕円 137">
          <a:extLst>
            <a:ext uri="{FF2B5EF4-FFF2-40B4-BE49-F238E27FC236}">
              <a16:creationId xmlns:a16="http://schemas.microsoft.com/office/drawing/2014/main" id="{B272C9A2-3738-4A27-9DD2-F91690E2C6CB}"/>
            </a:ext>
          </a:extLst>
        </xdr:cNvPr>
        <xdr:cNvSpPr/>
      </xdr:nvSpPr>
      <xdr:spPr>
        <a:xfrm>
          <a:off x="7810500" y="696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151328</xdr:rowOff>
    </xdr:from>
    <xdr:to>
      <xdr:col>45</xdr:col>
      <xdr:colOff>177800</xdr:colOff>
      <xdr:row>40</xdr:row>
      <xdr:rowOff>155916</xdr:rowOff>
    </xdr:to>
    <xdr:cxnSp macro="">
      <xdr:nvCxnSpPr>
        <xdr:cNvPr id="139" name="直線コネクタ 138">
          <a:extLst>
            <a:ext uri="{FF2B5EF4-FFF2-40B4-BE49-F238E27FC236}">
              <a16:creationId xmlns:a16="http://schemas.microsoft.com/office/drawing/2014/main" id="{4AC3BB0C-8616-4E31-BD3B-4A6D6902EC25}"/>
            </a:ext>
          </a:extLst>
        </xdr:cNvPr>
        <xdr:cNvCxnSpPr/>
      </xdr:nvCxnSpPr>
      <xdr:spPr>
        <a:xfrm flipV="1">
          <a:off x="7861300" y="7009328"/>
          <a:ext cx="889000" cy="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107614</xdr:rowOff>
    </xdr:from>
    <xdr:to>
      <xdr:col>36</xdr:col>
      <xdr:colOff>165100</xdr:colOff>
      <xdr:row>41</xdr:row>
      <xdr:rowOff>37764</xdr:rowOff>
    </xdr:to>
    <xdr:sp macro="" textlink="">
      <xdr:nvSpPr>
        <xdr:cNvPr id="140" name="楕円 139">
          <a:extLst>
            <a:ext uri="{FF2B5EF4-FFF2-40B4-BE49-F238E27FC236}">
              <a16:creationId xmlns:a16="http://schemas.microsoft.com/office/drawing/2014/main" id="{3BB58518-DF6C-47F1-B5E5-A42A65D91551}"/>
            </a:ext>
          </a:extLst>
        </xdr:cNvPr>
        <xdr:cNvSpPr/>
      </xdr:nvSpPr>
      <xdr:spPr>
        <a:xfrm>
          <a:off x="6921500" y="696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155916</xdr:rowOff>
    </xdr:from>
    <xdr:to>
      <xdr:col>41</xdr:col>
      <xdr:colOff>50800</xdr:colOff>
      <xdr:row>40</xdr:row>
      <xdr:rowOff>158414</xdr:rowOff>
    </xdr:to>
    <xdr:cxnSp macro="">
      <xdr:nvCxnSpPr>
        <xdr:cNvPr id="141" name="直線コネクタ 140">
          <a:extLst>
            <a:ext uri="{FF2B5EF4-FFF2-40B4-BE49-F238E27FC236}">
              <a16:creationId xmlns:a16="http://schemas.microsoft.com/office/drawing/2014/main" id="{3D393B1D-E627-474B-AF32-DADA68F40C2E}"/>
            </a:ext>
          </a:extLst>
        </xdr:cNvPr>
        <xdr:cNvCxnSpPr/>
      </xdr:nvCxnSpPr>
      <xdr:spPr>
        <a:xfrm flipV="1">
          <a:off x="6972300" y="7013916"/>
          <a:ext cx="889000" cy="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8606B795-C5F8-4265-B5AA-FD587F0B6453}"/>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E9BB2383-C532-42B5-BD45-C1EB57ABE93E}"/>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473ED990-7F25-4DA1-8F60-C1D6E8FBFF01}"/>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79F12EDF-BCF1-4A59-B711-E86E5D0FCEDE}"/>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14996</xdr:rowOff>
    </xdr:from>
    <xdr:ext cx="534377" cy="259045"/>
    <xdr:sp macro="" textlink="">
      <xdr:nvSpPr>
        <xdr:cNvPr id="146" name="n_1mainValue【道路】&#10;一人当たり延長">
          <a:extLst>
            <a:ext uri="{FF2B5EF4-FFF2-40B4-BE49-F238E27FC236}">
              <a16:creationId xmlns:a16="http://schemas.microsoft.com/office/drawing/2014/main" id="{081FFF7A-E70D-4A54-B33C-A1B4BB697F3C}"/>
            </a:ext>
          </a:extLst>
        </xdr:cNvPr>
        <xdr:cNvSpPr txBox="1"/>
      </xdr:nvSpPr>
      <xdr:spPr>
        <a:xfrm>
          <a:off x="9359411" y="7044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21805</xdr:rowOff>
    </xdr:from>
    <xdr:ext cx="534377" cy="259045"/>
    <xdr:sp macro="" textlink="">
      <xdr:nvSpPr>
        <xdr:cNvPr id="147" name="n_2mainValue【道路】&#10;一人当たり延長">
          <a:extLst>
            <a:ext uri="{FF2B5EF4-FFF2-40B4-BE49-F238E27FC236}">
              <a16:creationId xmlns:a16="http://schemas.microsoft.com/office/drawing/2014/main" id="{F2F73ECE-9DFE-43E0-AA00-E02F81FC2FC6}"/>
            </a:ext>
          </a:extLst>
        </xdr:cNvPr>
        <xdr:cNvSpPr txBox="1"/>
      </xdr:nvSpPr>
      <xdr:spPr>
        <a:xfrm>
          <a:off x="8483111" y="705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26393</xdr:rowOff>
    </xdr:from>
    <xdr:ext cx="534377" cy="259045"/>
    <xdr:sp macro="" textlink="">
      <xdr:nvSpPr>
        <xdr:cNvPr id="148" name="n_3mainValue【道路】&#10;一人当たり延長">
          <a:extLst>
            <a:ext uri="{FF2B5EF4-FFF2-40B4-BE49-F238E27FC236}">
              <a16:creationId xmlns:a16="http://schemas.microsoft.com/office/drawing/2014/main" id="{5D5B0145-BE08-4820-8616-BEE59DDE9CF1}"/>
            </a:ext>
          </a:extLst>
        </xdr:cNvPr>
        <xdr:cNvSpPr txBox="1"/>
      </xdr:nvSpPr>
      <xdr:spPr>
        <a:xfrm>
          <a:off x="7594111" y="705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28891</xdr:rowOff>
    </xdr:from>
    <xdr:ext cx="534377" cy="259045"/>
    <xdr:sp macro="" textlink="">
      <xdr:nvSpPr>
        <xdr:cNvPr id="149" name="n_4mainValue【道路】&#10;一人当たり延長">
          <a:extLst>
            <a:ext uri="{FF2B5EF4-FFF2-40B4-BE49-F238E27FC236}">
              <a16:creationId xmlns:a16="http://schemas.microsoft.com/office/drawing/2014/main" id="{7F79CA55-F7C4-48C1-9F89-90A616270CDE}"/>
            </a:ext>
          </a:extLst>
        </xdr:cNvPr>
        <xdr:cNvSpPr txBox="1"/>
      </xdr:nvSpPr>
      <xdr:spPr>
        <a:xfrm>
          <a:off x="6705111" y="705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ED7080CC-1A03-4B23-B081-5F248FEABC5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D194C15-E69A-4BCB-984E-3BDD2D0B428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F2B029C-B5E7-4EF0-AEDA-0A5386A641D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358154F4-8F81-43E3-9145-3579432C048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57C3D9C-60D4-4DA3-B436-E4B29C2DDB5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DF80633-4443-473B-8A02-C04A0967527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3BC0027F-27EE-4712-A1E2-1C8349FD4F6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44EFA13-F8B9-4750-8591-0350D20D487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6F280DF-7EFB-4E0E-8D4F-F3EBD3BB31E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72340C7-789C-4C84-B7D6-23100C98398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33B1C0E-C0BD-432F-8F96-0F36DB2B4FD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5643CEB8-9442-440F-9020-2002046D654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7AE601D7-1825-40C7-98A4-32076585893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F69A3A51-15E7-4E12-ACC5-624DB437173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E5FF7A41-9D85-4627-9505-3FCFA742626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4CDF37B-C787-49F4-A75C-16BCFA5F528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C35BFB1A-943B-4E0E-92A4-5487B846D22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94E47426-6ABE-47EC-91DC-AEEED36EDE8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40EA11AE-0F57-4DA1-B9E7-6D9A2DE06A2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7CC2A816-D54C-4EA3-B9D5-9360C495C26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0D341AA-AE30-4C6F-8CDA-23E35257D41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BB87DD1-5219-4697-9E04-00E77D35DA1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E84E46FB-094F-4663-9B7A-C04A6A7404C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031D9BD-4E0F-4234-A067-3272FF1EDBC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C46FE993-798A-475B-9D88-164E1166375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C7EFCE44-8026-4EBD-8D5F-3D5B8D24DF2F}"/>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BB00E8BC-0DC0-4E87-A220-C6F4C09006FF}"/>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DB1D6123-3520-4128-ABA1-71C5738BA108}"/>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E275431B-8357-4A0E-8D9E-4C738EAA0887}"/>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78C2E2B9-A00D-4DF0-89B1-3B524B7B6B12}"/>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7A4B9FD-1A94-40C3-9215-F08200E9A5A0}"/>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140B2759-C3AE-4A78-8EED-B95FA072A78F}"/>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B6D8676C-C6D5-41AB-A0DB-060F5516060F}"/>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7616A1FF-76CF-4D09-97D7-2EE12A4A4E6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520A90EC-A5EF-4B76-817A-803A8485FDC8}"/>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00AC84E1-2D38-4485-8DBD-72AB7EFBD32C}"/>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FA677CA-781A-45FE-BFE5-734C3BA4688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A179F5E-B724-40CF-9F5C-9D01B3E5BB7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735AF6D-74A6-4A57-8462-E88EDD3D16B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6178197-9198-45EC-8C90-5EA30FBE07A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C027532-667E-4984-BBA3-1A578C49A69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145143</xdr:rowOff>
    </xdr:from>
    <xdr:to>
      <xdr:col>24</xdr:col>
      <xdr:colOff>114300</xdr:colOff>
      <xdr:row>63</xdr:row>
      <xdr:rowOff>75293</xdr:rowOff>
    </xdr:to>
    <xdr:sp macro="" textlink="">
      <xdr:nvSpPr>
        <xdr:cNvPr id="191" name="楕円 190">
          <a:extLst>
            <a:ext uri="{FF2B5EF4-FFF2-40B4-BE49-F238E27FC236}">
              <a16:creationId xmlns:a16="http://schemas.microsoft.com/office/drawing/2014/main" id="{10D6DB2C-15A3-44B3-A92F-57567C7A994C}"/>
            </a:ext>
          </a:extLst>
        </xdr:cNvPr>
        <xdr:cNvSpPr/>
      </xdr:nvSpPr>
      <xdr:spPr>
        <a:xfrm>
          <a:off x="45847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123570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BD823389-CB53-4366-B8C8-6A32A7253BB0}"/>
            </a:ext>
          </a:extLst>
        </xdr:cNvPr>
        <xdr:cNvSpPr txBox="1"/>
      </xdr:nvSpPr>
      <xdr:spPr>
        <a:xfrm>
          <a:off x="4673600"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154940</xdr:rowOff>
    </xdr:from>
    <xdr:to>
      <xdr:col>20</xdr:col>
      <xdr:colOff>38100</xdr:colOff>
      <xdr:row>63</xdr:row>
      <xdr:rowOff>85090</xdr:rowOff>
    </xdr:to>
    <xdr:sp macro="" textlink="">
      <xdr:nvSpPr>
        <xdr:cNvPr id="193" name="楕円 192">
          <a:extLst>
            <a:ext uri="{FF2B5EF4-FFF2-40B4-BE49-F238E27FC236}">
              <a16:creationId xmlns:a16="http://schemas.microsoft.com/office/drawing/2014/main" id="{B813C03E-1D45-463E-92C9-4346FCFF93C7}"/>
            </a:ext>
          </a:extLst>
        </xdr:cNvPr>
        <xdr:cNvSpPr/>
      </xdr:nvSpPr>
      <xdr:spPr>
        <a:xfrm>
          <a:off x="3746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24493</xdr:rowOff>
    </xdr:from>
    <xdr:to>
      <xdr:col>24</xdr:col>
      <xdr:colOff>63500</xdr:colOff>
      <xdr:row>63</xdr:row>
      <xdr:rowOff>34290</xdr:rowOff>
    </xdr:to>
    <xdr:cxnSp macro="">
      <xdr:nvCxnSpPr>
        <xdr:cNvPr id="194" name="直線コネクタ 193">
          <a:extLst>
            <a:ext uri="{FF2B5EF4-FFF2-40B4-BE49-F238E27FC236}">
              <a16:creationId xmlns:a16="http://schemas.microsoft.com/office/drawing/2014/main" id="{4303633D-BA5B-48A6-9D0F-1D85733ED69A}"/>
            </a:ext>
          </a:extLst>
        </xdr:cNvPr>
        <xdr:cNvCxnSpPr/>
      </xdr:nvCxnSpPr>
      <xdr:spPr>
        <a:xfrm flipV="1">
          <a:off x="3797300" y="10825843"/>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166370</xdr:rowOff>
    </xdr:from>
    <xdr:to>
      <xdr:col>15</xdr:col>
      <xdr:colOff>101600</xdr:colOff>
      <xdr:row>63</xdr:row>
      <xdr:rowOff>96520</xdr:rowOff>
    </xdr:to>
    <xdr:sp macro="" textlink="">
      <xdr:nvSpPr>
        <xdr:cNvPr id="195" name="楕円 194">
          <a:extLst>
            <a:ext uri="{FF2B5EF4-FFF2-40B4-BE49-F238E27FC236}">
              <a16:creationId xmlns:a16="http://schemas.microsoft.com/office/drawing/2014/main" id="{8C31BC35-5C7E-41AE-A278-103C326C072D}"/>
            </a:ext>
          </a:extLst>
        </xdr:cNvPr>
        <xdr:cNvSpPr/>
      </xdr:nvSpPr>
      <xdr:spPr>
        <a:xfrm>
          <a:off x="2857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34290</xdr:rowOff>
    </xdr:from>
    <xdr:to>
      <xdr:col>19</xdr:col>
      <xdr:colOff>177800</xdr:colOff>
      <xdr:row>63</xdr:row>
      <xdr:rowOff>45720</xdr:rowOff>
    </xdr:to>
    <xdr:cxnSp macro="">
      <xdr:nvCxnSpPr>
        <xdr:cNvPr id="196" name="直線コネクタ 195">
          <a:extLst>
            <a:ext uri="{FF2B5EF4-FFF2-40B4-BE49-F238E27FC236}">
              <a16:creationId xmlns:a16="http://schemas.microsoft.com/office/drawing/2014/main" id="{C519CE5C-BA37-46C8-BD3C-09EABA7B8F89}"/>
            </a:ext>
          </a:extLst>
        </xdr:cNvPr>
        <xdr:cNvCxnSpPr/>
      </xdr:nvCxnSpPr>
      <xdr:spPr>
        <a:xfrm flipV="1">
          <a:off x="2908300" y="108356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159838</xdr:rowOff>
    </xdr:from>
    <xdr:to>
      <xdr:col>10</xdr:col>
      <xdr:colOff>165100</xdr:colOff>
      <xdr:row>63</xdr:row>
      <xdr:rowOff>89988</xdr:rowOff>
    </xdr:to>
    <xdr:sp macro="" textlink="">
      <xdr:nvSpPr>
        <xdr:cNvPr id="197" name="楕円 196">
          <a:extLst>
            <a:ext uri="{FF2B5EF4-FFF2-40B4-BE49-F238E27FC236}">
              <a16:creationId xmlns:a16="http://schemas.microsoft.com/office/drawing/2014/main" id="{79367306-86E0-4453-A5A0-F4A1A4C68E0B}"/>
            </a:ext>
          </a:extLst>
        </xdr:cNvPr>
        <xdr:cNvSpPr/>
      </xdr:nvSpPr>
      <xdr:spPr>
        <a:xfrm>
          <a:off x="19685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39188</xdr:rowOff>
    </xdr:from>
    <xdr:to>
      <xdr:col>15</xdr:col>
      <xdr:colOff>50800</xdr:colOff>
      <xdr:row>63</xdr:row>
      <xdr:rowOff>45720</xdr:rowOff>
    </xdr:to>
    <xdr:cxnSp macro="">
      <xdr:nvCxnSpPr>
        <xdr:cNvPr id="198" name="直線コネクタ 197">
          <a:extLst>
            <a:ext uri="{FF2B5EF4-FFF2-40B4-BE49-F238E27FC236}">
              <a16:creationId xmlns:a16="http://schemas.microsoft.com/office/drawing/2014/main" id="{EAEE8821-8711-4CD4-AC90-BA1E945DDE1F}"/>
            </a:ext>
          </a:extLst>
        </xdr:cNvPr>
        <xdr:cNvCxnSpPr/>
      </xdr:nvCxnSpPr>
      <xdr:spPr>
        <a:xfrm>
          <a:off x="2019300" y="1084053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21046</xdr:rowOff>
    </xdr:from>
    <xdr:to>
      <xdr:col>6</xdr:col>
      <xdr:colOff>38100</xdr:colOff>
      <xdr:row>64</xdr:row>
      <xdr:rowOff>122646</xdr:rowOff>
    </xdr:to>
    <xdr:sp macro="" textlink="">
      <xdr:nvSpPr>
        <xdr:cNvPr id="199" name="楕円 198">
          <a:extLst>
            <a:ext uri="{FF2B5EF4-FFF2-40B4-BE49-F238E27FC236}">
              <a16:creationId xmlns:a16="http://schemas.microsoft.com/office/drawing/2014/main" id="{BAB8B7D8-4718-46D4-A16E-C46E96D081EA}"/>
            </a:ext>
          </a:extLst>
        </xdr:cNvPr>
        <xdr:cNvSpPr/>
      </xdr:nvSpPr>
      <xdr:spPr>
        <a:xfrm>
          <a:off x="1079500" y="1099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39188</xdr:rowOff>
    </xdr:from>
    <xdr:to>
      <xdr:col>10</xdr:col>
      <xdr:colOff>114300</xdr:colOff>
      <xdr:row>64</xdr:row>
      <xdr:rowOff>71846</xdr:rowOff>
    </xdr:to>
    <xdr:cxnSp macro="">
      <xdr:nvCxnSpPr>
        <xdr:cNvPr id="200" name="直線コネクタ 199">
          <a:extLst>
            <a:ext uri="{FF2B5EF4-FFF2-40B4-BE49-F238E27FC236}">
              <a16:creationId xmlns:a16="http://schemas.microsoft.com/office/drawing/2014/main" id="{68B47FF6-F8FE-426B-8EA6-29E054D2D7EC}"/>
            </a:ext>
          </a:extLst>
        </xdr:cNvPr>
        <xdr:cNvCxnSpPr/>
      </xdr:nvCxnSpPr>
      <xdr:spPr>
        <a:xfrm flipV="1">
          <a:off x="1130300" y="10840538"/>
          <a:ext cx="889000" cy="20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3C4A9CCF-D667-45DE-8DEF-4E25CEC4715C}"/>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8CE5F86A-ED7B-425D-8996-FA42FDB875A4}"/>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CC144F8B-EA20-4BDF-8946-01A75E98D5B2}"/>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A06B22A1-956E-4736-8DA1-7C9C315B1A20}"/>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76217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47AFDC1F-C387-4DA0-904B-7B535CB3F3B8}"/>
            </a:ext>
          </a:extLst>
        </xdr:cNvPr>
        <xdr:cNvSpPr txBox="1"/>
      </xdr:nvSpPr>
      <xdr:spPr>
        <a:xfrm>
          <a:off x="3582044"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87647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AB760C05-70D7-4D9D-AA12-52DFF4E4A49F}"/>
            </a:ext>
          </a:extLst>
        </xdr:cNvPr>
        <xdr:cNvSpPr txBox="1"/>
      </xdr:nvSpPr>
      <xdr:spPr>
        <a:xfrm>
          <a:off x="2705744"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81115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7AA66F2F-7982-4016-9443-8AF5AEDBB90A}"/>
            </a:ext>
          </a:extLst>
        </xdr:cNvPr>
        <xdr:cNvSpPr txBox="1"/>
      </xdr:nvSpPr>
      <xdr:spPr>
        <a:xfrm>
          <a:off x="1816744" y="1088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113773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AC4B54D-23F9-4EB3-84EC-A824C438FAA9}"/>
            </a:ext>
          </a:extLst>
        </xdr:cNvPr>
        <xdr:cNvSpPr txBox="1"/>
      </xdr:nvSpPr>
      <xdr:spPr>
        <a:xfrm>
          <a:off x="927744" y="1108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C02BAEDA-657C-4C14-88BD-1B083283A32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69E418B-00E1-4F6F-8BE8-380A81A09CE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9EDE7E0-04A1-4D65-ABD1-7B305D8CFCF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6C7D4C7-9EFA-45DC-8157-F28CEB8A724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73E3E0C-08D2-44E2-BD4D-FB171E8AC91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C49D58CA-5588-47F8-94EF-A4835483732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6030047-AC7E-402B-9270-FCACDF0F859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39096FF-EA28-4869-8ABF-425CA28698F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9BCA1160-3DCC-493C-A1E4-D4837F52F06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BB2FEE0-BEE7-4E9D-9092-B54EFE6AD10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7F4AC1AD-220D-4966-9B6A-4079D7D7278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4B00A87C-11F1-4DBC-8756-E1C4984DB18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340EA32A-CAF7-4CB6-AD3B-D84B6591A4A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DA299BA9-2674-47AE-BE59-E9EFEC60DF3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9A59431-EB7C-44CD-B5B7-AA2CDFF8A04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2BF72EB4-A204-4824-91C6-9AD4D136FDF4}"/>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82B2B5E1-89DC-4C70-B156-E0E11AC6E2C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5F928052-B9E2-406B-A242-B5CF2257D66B}"/>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1885F770-F2A4-472E-80CC-B4F93C1503F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5074BF8E-BB6F-4BBD-8D78-4B424CBD47A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9C12C7B-8550-40EB-A620-07B2A7BCFDD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643C61E6-7C25-4C3F-AD0C-9B1E2BF8DB3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A093616-A375-462E-A4AE-FE66BE983C4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5A1EC38C-B49B-4037-8F86-38E39CD87D12}"/>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787557B0-387C-4EB9-ABBC-30928E0DFA59}"/>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AA5D4D54-F963-4EC4-A233-104E616582A0}"/>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678017B-9EBA-4811-990F-869588796C41}"/>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4C0861FE-D5B7-44E3-9A52-F82CCA89B35D}"/>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AA60C0E-79C4-459B-B683-A9062694239A}"/>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D290EF83-6BFC-4B61-A774-0EE167C44CB7}"/>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322F15C5-877C-42FC-BC7E-6127A4968ADB}"/>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01423E4A-7715-4E95-8A13-88B74926F78B}"/>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1C6EB3FE-8344-4E16-9FCD-2517769662E8}"/>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1FDF8F5E-4F55-4209-A8DC-0871D11511D8}"/>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FD002CB-DCBB-48F9-B4A9-20FDB98BFF3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DC3443D-83C9-490A-8B26-A58287D6F77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1872A5B-5C90-4192-AFFC-83659A91E78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D066088-BEC3-4682-ACE9-3E33A67B3E1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5F23C7E-29AF-4BD8-A961-94F9F5F2107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95722</xdr:rowOff>
    </xdr:from>
    <xdr:to>
      <xdr:col>55</xdr:col>
      <xdr:colOff>50800</xdr:colOff>
      <xdr:row>64</xdr:row>
      <xdr:rowOff>25872</xdr:rowOff>
    </xdr:to>
    <xdr:sp macro="" textlink="">
      <xdr:nvSpPr>
        <xdr:cNvPr id="248" name="楕円 247">
          <a:extLst>
            <a:ext uri="{FF2B5EF4-FFF2-40B4-BE49-F238E27FC236}">
              <a16:creationId xmlns:a16="http://schemas.microsoft.com/office/drawing/2014/main" id="{0EF37C2F-8DD3-4AF6-8030-AA739A869CFB}"/>
            </a:ext>
          </a:extLst>
        </xdr:cNvPr>
        <xdr:cNvSpPr/>
      </xdr:nvSpPr>
      <xdr:spPr>
        <a:xfrm>
          <a:off x="10426700" y="1089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10649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309F563-4FE1-4264-854A-34104A011437}"/>
            </a:ext>
          </a:extLst>
        </xdr:cNvPr>
        <xdr:cNvSpPr txBox="1"/>
      </xdr:nvSpPr>
      <xdr:spPr>
        <a:xfrm>
          <a:off x="10515600" y="10811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97891</xdr:rowOff>
    </xdr:from>
    <xdr:to>
      <xdr:col>50</xdr:col>
      <xdr:colOff>165100</xdr:colOff>
      <xdr:row>64</xdr:row>
      <xdr:rowOff>28041</xdr:rowOff>
    </xdr:to>
    <xdr:sp macro="" textlink="">
      <xdr:nvSpPr>
        <xdr:cNvPr id="250" name="楕円 249">
          <a:extLst>
            <a:ext uri="{FF2B5EF4-FFF2-40B4-BE49-F238E27FC236}">
              <a16:creationId xmlns:a16="http://schemas.microsoft.com/office/drawing/2014/main" id="{E4FB9780-184F-4D82-A293-5C9473062CBC}"/>
            </a:ext>
          </a:extLst>
        </xdr:cNvPr>
        <xdr:cNvSpPr/>
      </xdr:nvSpPr>
      <xdr:spPr>
        <a:xfrm>
          <a:off x="9588500" y="1089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146522</xdr:rowOff>
    </xdr:from>
    <xdr:to>
      <xdr:col>55</xdr:col>
      <xdr:colOff>0</xdr:colOff>
      <xdr:row>63</xdr:row>
      <xdr:rowOff>148691</xdr:rowOff>
    </xdr:to>
    <xdr:cxnSp macro="">
      <xdr:nvCxnSpPr>
        <xdr:cNvPr id="251" name="直線コネクタ 250">
          <a:extLst>
            <a:ext uri="{FF2B5EF4-FFF2-40B4-BE49-F238E27FC236}">
              <a16:creationId xmlns:a16="http://schemas.microsoft.com/office/drawing/2014/main" id="{095CAEAB-3FF3-42C0-A4FA-10F8875F6C0D}"/>
            </a:ext>
          </a:extLst>
        </xdr:cNvPr>
        <xdr:cNvCxnSpPr/>
      </xdr:nvCxnSpPr>
      <xdr:spPr>
        <a:xfrm flipV="1">
          <a:off x="9639300" y="10947872"/>
          <a:ext cx="838200" cy="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101304</xdr:rowOff>
    </xdr:from>
    <xdr:to>
      <xdr:col>46</xdr:col>
      <xdr:colOff>38100</xdr:colOff>
      <xdr:row>64</xdr:row>
      <xdr:rowOff>31454</xdr:rowOff>
    </xdr:to>
    <xdr:sp macro="" textlink="">
      <xdr:nvSpPr>
        <xdr:cNvPr id="252" name="楕円 251">
          <a:extLst>
            <a:ext uri="{FF2B5EF4-FFF2-40B4-BE49-F238E27FC236}">
              <a16:creationId xmlns:a16="http://schemas.microsoft.com/office/drawing/2014/main" id="{49D3E726-88B1-40DB-96DC-723EACF41DA3}"/>
            </a:ext>
          </a:extLst>
        </xdr:cNvPr>
        <xdr:cNvSpPr/>
      </xdr:nvSpPr>
      <xdr:spPr>
        <a:xfrm>
          <a:off x="8699500" y="1090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148691</xdr:rowOff>
    </xdr:from>
    <xdr:to>
      <xdr:col>50</xdr:col>
      <xdr:colOff>114300</xdr:colOff>
      <xdr:row>63</xdr:row>
      <xdr:rowOff>152104</xdr:rowOff>
    </xdr:to>
    <xdr:cxnSp macro="">
      <xdr:nvCxnSpPr>
        <xdr:cNvPr id="253" name="直線コネクタ 252">
          <a:extLst>
            <a:ext uri="{FF2B5EF4-FFF2-40B4-BE49-F238E27FC236}">
              <a16:creationId xmlns:a16="http://schemas.microsoft.com/office/drawing/2014/main" id="{40CA109B-FD74-4F84-AF06-CA2DB2522FB7}"/>
            </a:ext>
          </a:extLst>
        </xdr:cNvPr>
        <xdr:cNvCxnSpPr/>
      </xdr:nvCxnSpPr>
      <xdr:spPr>
        <a:xfrm flipV="1">
          <a:off x="8750300" y="10950041"/>
          <a:ext cx="889000" cy="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103925</xdr:rowOff>
    </xdr:from>
    <xdr:to>
      <xdr:col>41</xdr:col>
      <xdr:colOff>101600</xdr:colOff>
      <xdr:row>64</xdr:row>
      <xdr:rowOff>34075</xdr:rowOff>
    </xdr:to>
    <xdr:sp macro="" textlink="">
      <xdr:nvSpPr>
        <xdr:cNvPr id="254" name="楕円 253">
          <a:extLst>
            <a:ext uri="{FF2B5EF4-FFF2-40B4-BE49-F238E27FC236}">
              <a16:creationId xmlns:a16="http://schemas.microsoft.com/office/drawing/2014/main" id="{B84C5CE0-A469-45F4-B630-2310ACACF43C}"/>
            </a:ext>
          </a:extLst>
        </xdr:cNvPr>
        <xdr:cNvSpPr/>
      </xdr:nvSpPr>
      <xdr:spPr>
        <a:xfrm>
          <a:off x="7810500" y="109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152104</xdr:rowOff>
    </xdr:from>
    <xdr:to>
      <xdr:col>45</xdr:col>
      <xdr:colOff>177800</xdr:colOff>
      <xdr:row>63</xdr:row>
      <xdr:rowOff>154725</xdr:rowOff>
    </xdr:to>
    <xdr:cxnSp macro="">
      <xdr:nvCxnSpPr>
        <xdr:cNvPr id="255" name="直線コネクタ 254">
          <a:extLst>
            <a:ext uri="{FF2B5EF4-FFF2-40B4-BE49-F238E27FC236}">
              <a16:creationId xmlns:a16="http://schemas.microsoft.com/office/drawing/2014/main" id="{DDF17B55-9B8F-4927-BA06-2C499AA81D7E}"/>
            </a:ext>
          </a:extLst>
        </xdr:cNvPr>
        <xdr:cNvCxnSpPr/>
      </xdr:nvCxnSpPr>
      <xdr:spPr>
        <a:xfrm flipV="1">
          <a:off x="7861300" y="10953454"/>
          <a:ext cx="889000" cy="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117046</xdr:rowOff>
    </xdr:from>
    <xdr:to>
      <xdr:col>36</xdr:col>
      <xdr:colOff>165100</xdr:colOff>
      <xdr:row>64</xdr:row>
      <xdr:rowOff>47196</xdr:rowOff>
    </xdr:to>
    <xdr:sp macro="" textlink="">
      <xdr:nvSpPr>
        <xdr:cNvPr id="256" name="楕円 255">
          <a:extLst>
            <a:ext uri="{FF2B5EF4-FFF2-40B4-BE49-F238E27FC236}">
              <a16:creationId xmlns:a16="http://schemas.microsoft.com/office/drawing/2014/main" id="{F375204B-8BF9-4CF7-8A3E-13F6087165D9}"/>
            </a:ext>
          </a:extLst>
        </xdr:cNvPr>
        <xdr:cNvSpPr/>
      </xdr:nvSpPr>
      <xdr:spPr>
        <a:xfrm>
          <a:off x="6921500" y="1091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154725</xdr:rowOff>
    </xdr:from>
    <xdr:to>
      <xdr:col>41</xdr:col>
      <xdr:colOff>50800</xdr:colOff>
      <xdr:row>63</xdr:row>
      <xdr:rowOff>167846</xdr:rowOff>
    </xdr:to>
    <xdr:cxnSp macro="">
      <xdr:nvCxnSpPr>
        <xdr:cNvPr id="257" name="直線コネクタ 256">
          <a:extLst>
            <a:ext uri="{FF2B5EF4-FFF2-40B4-BE49-F238E27FC236}">
              <a16:creationId xmlns:a16="http://schemas.microsoft.com/office/drawing/2014/main" id="{A60F395B-A4FB-4D7F-A651-AFF149D8542E}"/>
            </a:ext>
          </a:extLst>
        </xdr:cNvPr>
        <xdr:cNvCxnSpPr/>
      </xdr:nvCxnSpPr>
      <xdr:spPr>
        <a:xfrm flipV="1">
          <a:off x="6972300" y="10956075"/>
          <a:ext cx="889000" cy="1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CBBCD48-A867-4771-A526-59AFF49F1418}"/>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9E6158A-E716-43FD-B1CE-D6463FF2A9CF}"/>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3B85462-013E-4781-B2E3-B757053C1D08}"/>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3B37AD77-1FCE-49C1-80F5-9D13BEB7B6C0}"/>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19168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DD03E72-207E-40C7-A47B-59184739D498}"/>
            </a:ext>
          </a:extLst>
        </xdr:cNvPr>
        <xdr:cNvSpPr txBox="1"/>
      </xdr:nvSpPr>
      <xdr:spPr>
        <a:xfrm>
          <a:off x="9327095" y="1099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22581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BA5F9866-3E79-43CE-BB0F-2514DAAD49C3}"/>
            </a:ext>
          </a:extLst>
        </xdr:cNvPr>
        <xdr:cNvSpPr txBox="1"/>
      </xdr:nvSpPr>
      <xdr:spPr>
        <a:xfrm>
          <a:off x="8450795" y="1099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25202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FD260D3F-5D15-4BD2-A87A-53FCAC8FA1EC}"/>
            </a:ext>
          </a:extLst>
        </xdr:cNvPr>
        <xdr:cNvSpPr txBox="1"/>
      </xdr:nvSpPr>
      <xdr:spPr>
        <a:xfrm>
          <a:off x="7561795" y="10998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38323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19634F03-15DF-474F-B4D5-FD3F47A0D791}"/>
            </a:ext>
          </a:extLst>
        </xdr:cNvPr>
        <xdr:cNvSpPr txBox="1"/>
      </xdr:nvSpPr>
      <xdr:spPr>
        <a:xfrm>
          <a:off x="6672795" y="11011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03A384F-BE9F-4C32-BC63-1C7DC63AE4F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D0E4586-A25B-42F7-9D14-D9446EB43F5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AB02E63-FDBB-4D8E-BA3B-B612E4E61AE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560D51B-1BDD-457F-9BB5-0943FFBC3F4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EBB486F-D1AC-447B-AC66-4C06A4C9A79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97997B6C-DA80-4DE6-AF49-49EEA938931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5B75B08-0334-47E3-B2A7-BBBD1C40BD6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5148134-F739-4700-ABFA-70E53FA20C3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6D04B3B3-2045-45C2-89F1-A371CA06F67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58FEA40-8C7E-434A-AD20-35371F2CF7A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502C57A-4978-47FA-AC35-0F9255E47AE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FD71CA94-83D4-47B7-8B14-52E209ED74C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2B8806D-179A-489B-B828-174DAE504C4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90499C5F-44A7-4F49-A070-F807CA0D974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6688804-B0C5-4C96-BD8E-397345B2BAA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4DCFC48C-CB2C-489D-93CA-506958AA4A9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733A5636-66FF-40EB-82B2-71CB3C87201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8E4ED23A-BC46-4F36-980F-B0199598D88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EB2DA281-730F-46D0-82C1-C0FEF3060DE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541EB9C-7C9F-4E12-A230-3022F1E8839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4492EE1A-194B-4B71-80BF-603DBE6E11D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CDD4145-7A99-4A80-9FE3-50FB782BC56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B3B758C-D9D9-4EF5-B996-A192387CACB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5ECF304D-C086-45D2-B492-1C16293D2D7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EF8890CE-6EEA-4B42-A2B5-35892CA1228B}"/>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DC0BE33-E333-48B4-A3A2-B0E593E699A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D6235860-FC11-4F07-9796-D3A1030CD1B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34AF76F-26C9-4F7B-ABEB-9B1EB8C4FF6C}"/>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483ADC98-C09E-4C57-9F68-5E2DEF090DB2}"/>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AABEC22-011D-4C4F-AD68-8AC73A7CFA6A}"/>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DE9C7D91-794B-4F41-B876-089509415654}"/>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21C06A98-8A9F-4E64-A6DE-B3935C423658}"/>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425DD959-631D-4D8E-A66C-619D558A9B95}"/>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D95A3C04-B0B0-4F94-A027-AFBDF6A3EDFE}"/>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6F90D614-0158-46E2-A5B8-C5079E3B74AF}"/>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CECCEF0-0475-4572-BC7D-2D8F0DEEB09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A53873C-5945-4C2F-8B8E-3A60C8FEEF3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BCC9187-A7E0-4831-9E31-CFC7C2B92E5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86C4424-B5CD-4C4D-92A0-5530086C3E8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E0E8C14-1AE2-4AB9-A503-E74DE4A7EF0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126364</xdr:rowOff>
    </xdr:from>
    <xdr:to>
      <xdr:col>24</xdr:col>
      <xdr:colOff>114300</xdr:colOff>
      <xdr:row>86</xdr:row>
      <xdr:rowOff>56514</xdr:rowOff>
    </xdr:to>
    <xdr:sp macro="" textlink="">
      <xdr:nvSpPr>
        <xdr:cNvPr id="306" name="楕円 305">
          <a:extLst>
            <a:ext uri="{FF2B5EF4-FFF2-40B4-BE49-F238E27FC236}">
              <a16:creationId xmlns:a16="http://schemas.microsoft.com/office/drawing/2014/main" id="{FB1FEEAE-82B1-4999-BD98-7FE5FC0E2308}"/>
            </a:ext>
          </a:extLst>
        </xdr:cNvPr>
        <xdr:cNvSpPr/>
      </xdr:nvSpPr>
      <xdr:spPr>
        <a:xfrm>
          <a:off x="4584700" y="1469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41291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CA44F04F-9862-499E-AA6C-7F8712F943B1}"/>
            </a:ext>
          </a:extLst>
        </xdr:cNvPr>
        <xdr:cNvSpPr txBox="1"/>
      </xdr:nvSpPr>
      <xdr:spPr>
        <a:xfrm>
          <a:off x="4673600" y="1461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95886</xdr:rowOff>
    </xdr:from>
    <xdr:to>
      <xdr:col>20</xdr:col>
      <xdr:colOff>38100</xdr:colOff>
      <xdr:row>86</xdr:row>
      <xdr:rowOff>26036</xdr:rowOff>
    </xdr:to>
    <xdr:sp macro="" textlink="">
      <xdr:nvSpPr>
        <xdr:cNvPr id="308" name="楕円 307">
          <a:extLst>
            <a:ext uri="{FF2B5EF4-FFF2-40B4-BE49-F238E27FC236}">
              <a16:creationId xmlns:a16="http://schemas.microsoft.com/office/drawing/2014/main" id="{F86C7C76-5268-4106-82E0-2F87900010F2}"/>
            </a:ext>
          </a:extLst>
        </xdr:cNvPr>
        <xdr:cNvSpPr/>
      </xdr:nvSpPr>
      <xdr:spPr>
        <a:xfrm>
          <a:off x="3746500" y="1466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146686</xdr:rowOff>
    </xdr:from>
    <xdr:to>
      <xdr:col>24</xdr:col>
      <xdr:colOff>63500</xdr:colOff>
      <xdr:row>86</xdr:row>
      <xdr:rowOff>5714</xdr:rowOff>
    </xdr:to>
    <xdr:cxnSp macro="">
      <xdr:nvCxnSpPr>
        <xdr:cNvPr id="309" name="直線コネクタ 308">
          <a:extLst>
            <a:ext uri="{FF2B5EF4-FFF2-40B4-BE49-F238E27FC236}">
              <a16:creationId xmlns:a16="http://schemas.microsoft.com/office/drawing/2014/main" id="{4B81BC22-4D9E-432C-A119-4A1BB5866E91}"/>
            </a:ext>
          </a:extLst>
        </xdr:cNvPr>
        <xdr:cNvCxnSpPr/>
      </xdr:nvCxnSpPr>
      <xdr:spPr>
        <a:xfrm>
          <a:off x="3797300" y="14719936"/>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67311</xdr:rowOff>
    </xdr:from>
    <xdr:to>
      <xdr:col>15</xdr:col>
      <xdr:colOff>101600</xdr:colOff>
      <xdr:row>85</xdr:row>
      <xdr:rowOff>168911</xdr:rowOff>
    </xdr:to>
    <xdr:sp macro="" textlink="">
      <xdr:nvSpPr>
        <xdr:cNvPr id="310" name="楕円 309">
          <a:extLst>
            <a:ext uri="{FF2B5EF4-FFF2-40B4-BE49-F238E27FC236}">
              <a16:creationId xmlns:a16="http://schemas.microsoft.com/office/drawing/2014/main" id="{FFABDB12-653A-4E32-BFA6-E842BDE2F201}"/>
            </a:ext>
          </a:extLst>
        </xdr:cNvPr>
        <xdr:cNvSpPr/>
      </xdr:nvSpPr>
      <xdr:spPr>
        <a:xfrm>
          <a:off x="2857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118111</xdr:rowOff>
    </xdr:from>
    <xdr:to>
      <xdr:col>19</xdr:col>
      <xdr:colOff>177800</xdr:colOff>
      <xdr:row>85</xdr:row>
      <xdr:rowOff>146686</xdr:rowOff>
    </xdr:to>
    <xdr:cxnSp macro="">
      <xdr:nvCxnSpPr>
        <xdr:cNvPr id="311" name="直線コネクタ 310">
          <a:extLst>
            <a:ext uri="{FF2B5EF4-FFF2-40B4-BE49-F238E27FC236}">
              <a16:creationId xmlns:a16="http://schemas.microsoft.com/office/drawing/2014/main" id="{AF36FF37-3857-42E8-8A3F-D8FA32798950}"/>
            </a:ext>
          </a:extLst>
        </xdr:cNvPr>
        <xdr:cNvCxnSpPr/>
      </xdr:nvCxnSpPr>
      <xdr:spPr>
        <a:xfrm>
          <a:off x="2908300" y="1469136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36830</xdr:rowOff>
    </xdr:from>
    <xdr:to>
      <xdr:col>10</xdr:col>
      <xdr:colOff>165100</xdr:colOff>
      <xdr:row>85</xdr:row>
      <xdr:rowOff>138430</xdr:rowOff>
    </xdr:to>
    <xdr:sp macro="" textlink="">
      <xdr:nvSpPr>
        <xdr:cNvPr id="312" name="楕円 311">
          <a:extLst>
            <a:ext uri="{FF2B5EF4-FFF2-40B4-BE49-F238E27FC236}">
              <a16:creationId xmlns:a16="http://schemas.microsoft.com/office/drawing/2014/main" id="{1B27E08D-186F-4121-93E0-BA14EE8D6CA7}"/>
            </a:ext>
          </a:extLst>
        </xdr:cNvPr>
        <xdr:cNvSpPr/>
      </xdr:nvSpPr>
      <xdr:spPr>
        <a:xfrm>
          <a:off x="19685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87630</xdr:rowOff>
    </xdr:from>
    <xdr:to>
      <xdr:col>15</xdr:col>
      <xdr:colOff>50800</xdr:colOff>
      <xdr:row>85</xdr:row>
      <xdr:rowOff>118111</xdr:rowOff>
    </xdr:to>
    <xdr:cxnSp macro="">
      <xdr:nvCxnSpPr>
        <xdr:cNvPr id="313" name="直線コネクタ 312">
          <a:extLst>
            <a:ext uri="{FF2B5EF4-FFF2-40B4-BE49-F238E27FC236}">
              <a16:creationId xmlns:a16="http://schemas.microsoft.com/office/drawing/2014/main" id="{2C3E8CF6-D99D-4D82-A277-BFF0986966C7}"/>
            </a:ext>
          </a:extLst>
        </xdr:cNvPr>
        <xdr:cNvCxnSpPr/>
      </xdr:nvCxnSpPr>
      <xdr:spPr>
        <a:xfrm>
          <a:off x="2019300" y="146608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6350</xdr:rowOff>
    </xdr:from>
    <xdr:to>
      <xdr:col>6</xdr:col>
      <xdr:colOff>38100</xdr:colOff>
      <xdr:row>85</xdr:row>
      <xdr:rowOff>107950</xdr:rowOff>
    </xdr:to>
    <xdr:sp macro="" textlink="">
      <xdr:nvSpPr>
        <xdr:cNvPr id="314" name="楕円 313">
          <a:extLst>
            <a:ext uri="{FF2B5EF4-FFF2-40B4-BE49-F238E27FC236}">
              <a16:creationId xmlns:a16="http://schemas.microsoft.com/office/drawing/2014/main" id="{1BABCD0D-152A-4F06-A860-BB4159CEDDF8}"/>
            </a:ext>
          </a:extLst>
        </xdr:cNvPr>
        <xdr:cNvSpPr/>
      </xdr:nvSpPr>
      <xdr:spPr>
        <a:xfrm>
          <a:off x="1079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57150</xdr:rowOff>
    </xdr:from>
    <xdr:to>
      <xdr:col>10</xdr:col>
      <xdr:colOff>114300</xdr:colOff>
      <xdr:row>85</xdr:row>
      <xdr:rowOff>87630</xdr:rowOff>
    </xdr:to>
    <xdr:cxnSp macro="">
      <xdr:nvCxnSpPr>
        <xdr:cNvPr id="315" name="直線コネクタ 314">
          <a:extLst>
            <a:ext uri="{FF2B5EF4-FFF2-40B4-BE49-F238E27FC236}">
              <a16:creationId xmlns:a16="http://schemas.microsoft.com/office/drawing/2014/main" id="{9A4ECE7C-709A-4FAB-8D5E-2F2D23662B50}"/>
            </a:ext>
          </a:extLst>
        </xdr:cNvPr>
        <xdr:cNvCxnSpPr/>
      </xdr:nvCxnSpPr>
      <xdr:spPr>
        <a:xfrm>
          <a:off x="1130300" y="146304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3FCD0C85-7DD6-4ECD-8168-03E6ADDD40E2}"/>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2DB48BFC-5172-49EF-BBE6-BAB74573EEEF}"/>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2385B790-1306-4785-89A0-A1F246D30982}"/>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B1A881EF-47AE-4829-90C1-FDA05B215577}"/>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17163</xdr:rowOff>
    </xdr:from>
    <xdr:ext cx="405111" cy="259045"/>
    <xdr:sp macro="" textlink="">
      <xdr:nvSpPr>
        <xdr:cNvPr id="320" name="n_1mainValue【公営住宅】&#10;有形固定資産減価償却率">
          <a:extLst>
            <a:ext uri="{FF2B5EF4-FFF2-40B4-BE49-F238E27FC236}">
              <a16:creationId xmlns:a16="http://schemas.microsoft.com/office/drawing/2014/main" id="{AA59FF31-F506-4DD9-95A7-EFAAB3F91CC6}"/>
            </a:ext>
          </a:extLst>
        </xdr:cNvPr>
        <xdr:cNvSpPr txBox="1"/>
      </xdr:nvSpPr>
      <xdr:spPr>
        <a:xfrm>
          <a:off x="3582044" y="1476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160038</xdr:rowOff>
    </xdr:from>
    <xdr:ext cx="405111" cy="259045"/>
    <xdr:sp macro="" textlink="">
      <xdr:nvSpPr>
        <xdr:cNvPr id="321" name="n_2mainValue【公営住宅】&#10;有形固定資産減価償却率">
          <a:extLst>
            <a:ext uri="{FF2B5EF4-FFF2-40B4-BE49-F238E27FC236}">
              <a16:creationId xmlns:a16="http://schemas.microsoft.com/office/drawing/2014/main" id="{96F4418F-4513-4F2E-AFA0-CEECE9CD0927}"/>
            </a:ext>
          </a:extLst>
        </xdr:cNvPr>
        <xdr:cNvSpPr txBox="1"/>
      </xdr:nvSpPr>
      <xdr:spPr>
        <a:xfrm>
          <a:off x="2705744" y="1473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129557</xdr:rowOff>
    </xdr:from>
    <xdr:ext cx="405111" cy="259045"/>
    <xdr:sp macro="" textlink="">
      <xdr:nvSpPr>
        <xdr:cNvPr id="322" name="n_3mainValue【公営住宅】&#10;有形固定資産減価償却率">
          <a:extLst>
            <a:ext uri="{FF2B5EF4-FFF2-40B4-BE49-F238E27FC236}">
              <a16:creationId xmlns:a16="http://schemas.microsoft.com/office/drawing/2014/main" id="{E821D412-617E-4E85-B77C-6B89C641D6B0}"/>
            </a:ext>
          </a:extLst>
        </xdr:cNvPr>
        <xdr:cNvSpPr txBox="1"/>
      </xdr:nvSpPr>
      <xdr:spPr>
        <a:xfrm>
          <a:off x="1816744" y="1470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99077</xdr:rowOff>
    </xdr:from>
    <xdr:ext cx="405111" cy="259045"/>
    <xdr:sp macro="" textlink="">
      <xdr:nvSpPr>
        <xdr:cNvPr id="323" name="n_4mainValue【公営住宅】&#10;有形固定資産減価償却率">
          <a:extLst>
            <a:ext uri="{FF2B5EF4-FFF2-40B4-BE49-F238E27FC236}">
              <a16:creationId xmlns:a16="http://schemas.microsoft.com/office/drawing/2014/main" id="{1A746707-2834-4326-86C1-3EE6CA31FDCA}"/>
            </a:ext>
          </a:extLst>
        </xdr:cNvPr>
        <xdr:cNvSpPr txBox="1"/>
      </xdr:nvSpPr>
      <xdr:spPr>
        <a:xfrm>
          <a:off x="9277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0327BCE-C24C-4676-8E81-7590C54E755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84081A59-DA04-40F2-BF3D-1C881F120EC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B07F83D-78AC-4A1B-B8A3-0D4F90CE686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354A0AE-8F13-4DC8-8443-A2C270DF5A8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80F50F2-578F-46E2-8BC0-B3A12674B3E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5D97C4A-FE78-4A4E-992E-D04CDEC9F77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5DF07B93-D767-438A-A4FD-2B7992653DC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FCA7181E-C29B-4CE0-8474-2752F90AD18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8E1F765-6B1F-43CD-AD73-0B472DD2685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DDDBD16-9B85-40DF-AB4D-FB735D48D56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179CACD0-BAE2-4A0C-B6B8-513DB7813E1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FFEC3748-BB99-47E9-8F4B-D348B383174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2DC3B9A8-25AA-4A33-AA5E-FBEF5B89765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A481D513-594F-4B17-9142-7D0FCDD774AC}"/>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748BF9D1-A70D-4DD4-BCC6-E266CC2444A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430D163D-2C7F-486D-A53A-75F4AC4B142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7414A2F6-79CD-4213-A969-15F5F106549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3E56AD9B-6BC9-479E-ACFF-A36B39DC567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F09ADFA7-CAB4-4AFF-AE3F-B73C34EC83B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66683117-30FD-48E3-8972-9334D116D543}"/>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5E03FA1F-DD07-43B9-AEE7-86FA208DE2C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F077DC3C-8371-44EF-9777-DBEC4EA7B6C2}"/>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DD5C7570-B05F-49B1-8AD9-DED5D3D55F8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B8D1B800-06CC-4D18-A6FB-605BEDF5EE4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49B88724-1A27-40A5-AA65-B39CA981459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B08AD66E-F3AC-456E-8BA2-4261AA8292D4}"/>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35D2B7D4-34FD-48A7-93B7-FC6BFF6EA08D}"/>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2735A3FD-B410-456F-9D9C-E4BF1DE3987B}"/>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9785FFAD-E899-48E5-BFEA-10FB2A2BBE8C}"/>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FE07055C-D50A-4AC1-B8FE-1106BF66E7F9}"/>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4F2030B9-A92E-4B8B-84DE-09A96F74AF5C}"/>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DB0E327C-24F6-438D-9BB9-D166A464F598}"/>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F21BF937-1693-4909-A6E2-6C58B21F04D9}"/>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88562B12-B5DF-4F54-9C4E-164794CD5FD0}"/>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E7F1D560-F91C-4255-BC3D-90DFB804433E}"/>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25A9F1B9-BC5A-4B9B-B5A0-3E952222A1F2}"/>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4B921A7-171E-46C1-AF24-9D8D864BA5F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2D066C8-80D4-4C12-A023-717CC9FA2A0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3E89113-A553-437F-B20A-42CBE107435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EE0D7507-5AE3-414F-B3B9-9B58F34BF22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DA6EBBCF-57E5-4A70-A4FB-C15CA141E70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90605</xdr:rowOff>
    </xdr:from>
    <xdr:to>
      <xdr:col>55</xdr:col>
      <xdr:colOff>50800</xdr:colOff>
      <xdr:row>87</xdr:row>
      <xdr:rowOff>20755</xdr:rowOff>
    </xdr:to>
    <xdr:sp macro="" textlink="">
      <xdr:nvSpPr>
        <xdr:cNvPr id="365" name="楕円 364">
          <a:extLst>
            <a:ext uri="{FF2B5EF4-FFF2-40B4-BE49-F238E27FC236}">
              <a16:creationId xmlns:a16="http://schemas.microsoft.com/office/drawing/2014/main" id="{A22CF877-A343-41B7-8131-0E8A1C7F2569}"/>
            </a:ext>
          </a:extLst>
        </xdr:cNvPr>
        <xdr:cNvSpPr/>
      </xdr:nvSpPr>
      <xdr:spPr>
        <a:xfrm>
          <a:off x="10426700" y="1483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5532</xdr:rowOff>
    </xdr:from>
    <xdr:ext cx="469744" cy="259045"/>
    <xdr:sp macro="" textlink="">
      <xdr:nvSpPr>
        <xdr:cNvPr id="366" name="【公営住宅】&#10;一人当たり面積該当値テキスト">
          <a:extLst>
            <a:ext uri="{FF2B5EF4-FFF2-40B4-BE49-F238E27FC236}">
              <a16:creationId xmlns:a16="http://schemas.microsoft.com/office/drawing/2014/main" id="{0BC535D7-581E-41D1-966E-3E0C1EBCD803}"/>
            </a:ext>
          </a:extLst>
        </xdr:cNvPr>
        <xdr:cNvSpPr txBox="1"/>
      </xdr:nvSpPr>
      <xdr:spPr>
        <a:xfrm>
          <a:off x="10515600" y="1475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90714</xdr:rowOff>
    </xdr:from>
    <xdr:to>
      <xdr:col>50</xdr:col>
      <xdr:colOff>165100</xdr:colOff>
      <xdr:row>87</xdr:row>
      <xdr:rowOff>20864</xdr:rowOff>
    </xdr:to>
    <xdr:sp macro="" textlink="">
      <xdr:nvSpPr>
        <xdr:cNvPr id="367" name="楕円 366">
          <a:extLst>
            <a:ext uri="{FF2B5EF4-FFF2-40B4-BE49-F238E27FC236}">
              <a16:creationId xmlns:a16="http://schemas.microsoft.com/office/drawing/2014/main" id="{A3FE0E99-3F78-4526-96B6-570CF5C63270}"/>
            </a:ext>
          </a:extLst>
        </xdr:cNvPr>
        <xdr:cNvSpPr/>
      </xdr:nvSpPr>
      <xdr:spPr>
        <a:xfrm>
          <a:off x="9588500" y="1483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141405</xdr:rowOff>
    </xdr:from>
    <xdr:to>
      <xdr:col>55</xdr:col>
      <xdr:colOff>0</xdr:colOff>
      <xdr:row>86</xdr:row>
      <xdr:rowOff>141514</xdr:rowOff>
    </xdr:to>
    <xdr:cxnSp macro="">
      <xdr:nvCxnSpPr>
        <xdr:cNvPr id="368" name="直線コネクタ 367">
          <a:extLst>
            <a:ext uri="{FF2B5EF4-FFF2-40B4-BE49-F238E27FC236}">
              <a16:creationId xmlns:a16="http://schemas.microsoft.com/office/drawing/2014/main" id="{A275DB98-321B-4422-A939-77AC31E5DCE8}"/>
            </a:ext>
          </a:extLst>
        </xdr:cNvPr>
        <xdr:cNvCxnSpPr/>
      </xdr:nvCxnSpPr>
      <xdr:spPr>
        <a:xfrm flipV="1">
          <a:off x="9639300" y="14886105"/>
          <a:ext cx="8382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91258</xdr:rowOff>
    </xdr:from>
    <xdr:to>
      <xdr:col>46</xdr:col>
      <xdr:colOff>38100</xdr:colOff>
      <xdr:row>87</xdr:row>
      <xdr:rowOff>21408</xdr:rowOff>
    </xdr:to>
    <xdr:sp macro="" textlink="">
      <xdr:nvSpPr>
        <xdr:cNvPr id="369" name="楕円 368">
          <a:extLst>
            <a:ext uri="{FF2B5EF4-FFF2-40B4-BE49-F238E27FC236}">
              <a16:creationId xmlns:a16="http://schemas.microsoft.com/office/drawing/2014/main" id="{D5E3081D-D63D-4401-809F-AC57D7A52FDF}"/>
            </a:ext>
          </a:extLst>
        </xdr:cNvPr>
        <xdr:cNvSpPr/>
      </xdr:nvSpPr>
      <xdr:spPr>
        <a:xfrm>
          <a:off x="8699500" y="1483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141514</xdr:rowOff>
    </xdr:from>
    <xdr:to>
      <xdr:col>50</xdr:col>
      <xdr:colOff>114300</xdr:colOff>
      <xdr:row>86</xdr:row>
      <xdr:rowOff>142058</xdr:rowOff>
    </xdr:to>
    <xdr:cxnSp macro="">
      <xdr:nvCxnSpPr>
        <xdr:cNvPr id="370" name="直線コネクタ 369">
          <a:extLst>
            <a:ext uri="{FF2B5EF4-FFF2-40B4-BE49-F238E27FC236}">
              <a16:creationId xmlns:a16="http://schemas.microsoft.com/office/drawing/2014/main" id="{FAEF094E-0135-405E-946C-25D11E4AAC2E}"/>
            </a:ext>
          </a:extLst>
        </xdr:cNvPr>
        <xdr:cNvCxnSpPr/>
      </xdr:nvCxnSpPr>
      <xdr:spPr>
        <a:xfrm flipV="1">
          <a:off x="8750300" y="14886214"/>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91694</xdr:rowOff>
    </xdr:from>
    <xdr:to>
      <xdr:col>41</xdr:col>
      <xdr:colOff>101600</xdr:colOff>
      <xdr:row>87</xdr:row>
      <xdr:rowOff>21844</xdr:rowOff>
    </xdr:to>
    <xdr:sp macro="" textlink="">
      <xdr:nvSpPr>
        <xdr:cNvPr id="371" name="楕円 370">
          <a:extLst>
            <a:ext uri="{FF2B5EF4-FFF2-40B4-BE49-F238E27FC236}">
              <a16:creationId xmlns:a16="http://schemas.microsoft.com/office/drawing/2014/main" id="{3E7444BD-5FCE-407B-A1CE-7F1E8A1F39B6}"/>
            </a:ext>
          </a:extLst>
        </xdr:cNvPr>
        <xdr:cNvSpPr/>
      </xdr:nvSpPr>
      <xdr:spPr>
        <a:xfrm>
          <a:off x="7810500" y="1483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142058</xdr:rowOff>
    </xdr:from>
    <xdr:to>
      <xdr:col>45</xdr:col>
      <xdr:colOff>177800</xdr:colOff>
      <xdr:row>86</xdr:row>
      <xdr:rowOff>142494</xdr:rowOff>
    </xdr:to>
    <xdr:cxnSp macro="">
      <xdr:nvCxnSpPr>
        <xdr:cNvPr id="372" name="直線コネクタ 371">
          <a:extLst>
            <a:ext uri="{FF2B5EF4-FFF2-40B4-BE49-F238E27FC236}">
              <a16:creationId xmlns:a16="http://schemas.microsoft.com/office/drawing/2014/main" id="{4272674D-EF6E-40DF-A3E2-F8ED7295CB25}"/>
            </a:ext>
          </a:extLst>
        </xdr:cNvPr>
        <xdr:cNvCxnSpPr/>
      </xdr:nvCxnSpPr>
      <xdr:spPr>
        <a:xfrm flipV="1">
          <a:off x="7861300" y="14886758"/>
          <a:ext cx="8890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91912</xdr:rowOff>
    </xdr:from>
    <xdr:to>
      <xdr:col>36</xdr:col>
      <xdr:colOff>165100</xdr:colOff>
      <xdr:row>87</xdr:row>
      <xdr:rowOff>22062</xdr:rowOff>
    </xdr:to>
    <xdr:sp macro="" textlink="">
      <xdr:nvSpPr>
        <xdr:cNvPr id="373" name="楕円 372">
          <a:extLst>
            <a:ext uri="{FF2B5EF4-FFF2-40B4-BE49-F238E27FC236}">
              <a16:creationId xmlns:a16="http://schemas.microsoft.com/office/drawing/2014/main" id="{F44D1639-4E86-4074-A9F0-BC87CA7DF95A}"/>
            </a:ext>
          </a:extLst>
        </xdr:cNvPr>
        <xdr:cNvSpPr/>
      </xdr:nvSpPr>
      <xdr:spPr>
        <a:xfrm>
          <a:off x="6921500" y="1483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142494</xdr:rowOff>
    </xdr:from>
    <xdr:to>
      <xdr:col>41</xdr:col>
      <xdr:colOff>50800</xdr:colOff>
      <xdr:row>86</xdr:row>
      <xdr:rowOff>142712</xdr:rowOff>
    </xdr:to>
    <xdr:cxnSp macro="">
      <xdr:nvCxnSpPr>
        <xdr:cNvPr id="374" name="直線コネクタ 373">
          <a:extLst>
            <a:ext uri="{FF2B5EF4-FFF2-40B4-BE49-F238E27FC236}">
              <a16:creationId xmlns:a16="http://schemas.microsoft.com/office/drawing/2014/main" id="{B88D945D-F5AC-4C4B-A17F-48CE749E60FF}"/>
            </a:ext>
          </a:extLst>
        </xdr:cNvPr>
        <xdr:cNvCxnSpPr/>
      </xdr:nvCxnSpPr>
      <xdr:spPr>
        <a:xfrm flipV="1">
          <a:off x="6972300" y="14887194"/>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CDE7FD9D-D5E2-48B3-9181-DDA97303318C}"/>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2CA5A0FE-9D95-4695-B0D4-499790299FEC}"/>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AB399926-2E28-42D3-8AC7-34A505F18945}"/>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E7C21A59-0054-4DC8-8DE6-4885F4CC2638}"/>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11991</xdr:rowOff>
    </xdr:from>
    <xdr:ext cx="469744" cy="259045"/>
    <xdr:sp macro="" textlink="">
      <xdr:nvSpPr>
        <xdr:cNvPr id="379" name="n_1mainValue【公営住宅】&#10;一人当たり面積">
          <a:extLst>
            <a:ext uri="{FF2B5EF4-FFF2-40B4-BE49-F238E27FC236}">
              <a16:creationId xmlns:a16="http://schemas.microsoft.com/office/drawing/2014/main" id="{2032105D-9BDE-403F-A6D3-56151775585E}"/>
            </a:ext>
          </a:extLst>
        </xdr:cNvPr>
        <xdr:cNvSpPr txBox="1"/>
      </xdr:nvSpPr>
      <xdr:spPr>
        <a:xfrm>
          <a:off x="9391727" y="1492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12535</xdr:rowOff>
    </xdr:from>
    <xdr:ext cx="469744" cy="259045"/>
    <xdr:sp macro="" textlink="">
      <xdr:nvSpPr>
        <xdr:cNvPr id="380" name="n_2mainValue【公営住宅】&#10;一人当たり面積">
          <a:extLst>
            <a:ext uri="{FF2B5EF4-FFF2-40B4-BE49-F238E27FC236}">
              <a16:creationId xmlns:a16="http://schemas.microsoft.com/office/drawing/2014/main" id="{31EE0528-E79F-4D99-8BE0-C7214B8C425F}"/>
            </a:ext>
          </a:extLst>
        </xdr:cNvPr>
        <xdr:cNvSpPr txBox="1"/>
      </xdr:nvSpPr>
      <xdr:spPr>
        <a:xfrm>
          <a:off x="8515427" y="1492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12971</xdr:rowOff>
    </xdr:from>
    <xdr:ext cx="469744" cy="259045"/>
    <xdr:sp macro="" textlink="">
      <xdr:nvSpPr>
        <xdr:cNvPr id="381" name="n_3mainValue【公営住宅】&#10;一人当たり面積">
          <a:extLst>
            <a:ext uri="{FF2B5EF4-FFF2-40B4-BE49-F238E27FC236}">
              <a16:creationId xmlns:a16="http://schemas.microsoft.com/office/drawing/2014/main" id="{29AA9490-D332-4799-B1DD-9F2CFF53F9DC}"/>
            </a:ext>
          </a:extLst>
        </xdr:cNvPr>
        <xdr:cNvSpPr txBox="1"/>
      </xdr:nvSpPr>
      <xdr:spPr>
        <a:xfrm>
          <a:off x="7626427" y="14929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13189</xdr:rowOff>
    </xdr:from>
    <xdr:ext cx="469744" cy="259045"/>
    <xdr:sp macro="" textlink="">
      <xdr:nvSpPr>
        <xdr:cNvPr id="382" name="n_4mainValue【公営住宅】&#10;一人当たり面積">
          <a:extLst>
            <a:ext uri="{FF2B5EF4-FFF2-40B4-BE49-F238E27FC236}">
              <a16:creationId xmlns:a16="http://schemas.microsoft.com/office/drawing/2014/main" id="{DD00DDAD-DDF7-47CE-A3D9-2CB68A209752}"/>
            </a:ext>
          </a:extLst>
        </xdr:cNvPr>
        <xdr:cNvSpPr txBox="1"/>
      </xdr:nvSpPr>
      <xdr:spPr>
        <a:xfrm>
          <a:off x="6737427" y="1492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45925FEA-E3AE-4EBF-9BCE-E8F90B1AE53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AFC2E1F3-ABF5-4461-85F9-0C5F23F3744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2199D56C-E24A-4492-A4B0-B77905D06BB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9109CDA-5125-4F92-A3A7-42C896FA95D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962CABB7-A983-428A-94EC-13D7586D2AE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5707E370-B8A4-455B-AD35-A44FE073E9A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BC803ECB-9276-4E8E-87EE-5F56F68DAF3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250B8085-DFEC-404E-8702-DBA38A2D18C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F61BC612-457F-4D8E-BA05-9EBF094E0AA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EC7ABFD6-4091-46E3-9931-42074B48BAC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4780C337-C123-4286-9A1B-7CCBBF693A4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A6E11F55-61A2-4D1B-812E-26C83B543DF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8B7E835-AEBC-4406-AAA6-037D21FB8E0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C1F10DDB-E17F-4C58-9EC8-AEE9531823A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985BE9FB-434C-4CB8-9ADB-42784D85E11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6265AA37-D0D3-4EAD-BF3E-10847BD03FC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4B663654-A164-49F6-A8DF-AFFDACB6A50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EEDC3DF5-F5BE-4A3D-A7DD-2BF2F490B79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CBB0AF07-EF7F-4EA3-8A17-8A95D06EC81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6A4C9706-A181-4AB4-9E54-562020F6CB4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486F1E8C-671C-4732-96F9-10D3BDE3E36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4676D6C4-3F66-4D0D-90BE-FCB046953C7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8A6F3950-A5BE-4B85-9572-5EC73D83A4E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319E560F-259B-4B8E-BA3D-1BA2B892907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C1A8349C-2DE1-430B-97EE-356390BF6CD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25192A19-6C5E-4394-BB60-2A1EE603191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B13D0772-DCF4-48AA-B759-1026098E5E6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C6FEE8C5-51BE-451A-BE8C-8A66A831F45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72801DD6-2358-471A-8064-8C2AE5B3D82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2C01D6FB-BEEC-4857-A397-8D1734C2B54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08A2EBD9-39EF-4F79-8EBB-D604F155AF1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6FC9B6BE-EF8D-409E-95DA-C8B8278B77E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C1368604-0BDC-462F-A84F-4915ACED1A4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3B453F5D-D4CF-4649-8B56-2786AE9D5E2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F1304370-AA39-4551-8CB0-5999320409D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D7619733-4EF4-4DC5-BA80-70B43816854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976D6F5D-1352-41BD-AD0F-7BF3EC4E795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609A3D8B-5F89-4735-ADD0-CC6B88F3E52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0798F73A-6182-4239-ABF7-657D385A009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A57EA029-B317-4945-A7F1-86E836E5715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7536AE88-EAD3-4A43-AF86-5E26181CDED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9A1C83ED-3DA8-4FB3-A0EE-4B4B4EF63C25}"/>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84B39407-E695-4743-A9C7-268225C0459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4C36E85F-E1B4-4DFE-81B3-17D35368D58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B2E0B44E-EA51-489B-BC6B-DD2A252DEA4F}"/>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17C74692-2EDD-4BEC-82DF-EEF77AF6FA78}"/>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4C07005-7643-482E-B0A0-F83B906D9618}"/>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A8C7EBC2-DEC0-44CF-8677-C9CE89F091F1}"/>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10AF9DCE-9F4F-477B-B75C-185AF731663A}"/>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AF6A318F-8047-4EB7-A56E-A83077948612}"/>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C6A785EF-D780-45A6-9348-AAEF62AE66E2}"/>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4F6B48A2-8144-4A61-A794-783A1EAB4F4E}"/>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A22E1058-898F-4FA7-B2B9-43AAD60F880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1B8312A4-2018-4A41-9DE0-FBA363CF1A6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BE5CDE1-9E56-4AB9-AA15-846123D968D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2ED89DB6-01B7-44F1-8486-C84F6EA4AE4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9E215B6D-DC39-480C-8D27-360A7568599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169091</xdr:rowOff>
    </xdr:from>
    <xdr:to>
      <xdr:col>85</xdr:col>
      <xdr:colOff>177800</xdr:colOff>
      <xdr:row>41</xdr:row>
      <xdr:rowOff>99241</xdr:rowOff>
    </xdr:to>
    <xdr:sp macro="" textlink="">
      <xdr:nvSpPr>
        <xdr:cNvPr id="440" name="楕円 439">
          <a:extLst>
            <a:ext uri="{FF2B5EF4-FFF2-40B4-BE49-F238E27FC236}">
              <a16:creationId xmlns:a16="http://schemas.microsoft.com/office/drawing/2014/main" id="{4B7A4E65-F343-46CA-B9CB-084D82E68B41}"/>
            </a:ext>
          </a:extLst>
        </xdr:cNvPr>
        <xdr:cNvSpPr/>
      </xdr:nvSpPr>
      <xdr:spPr>
        <a:xfrm>
          <a:off x="16268700" y="70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147518</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E1E01E7A-F422-4AFF-94ED-BB2795ACFB0E}"/>
            </a:ext>
          </a:extLst>
        </xdr:cNvPr>
        <xdr:cNvSpPr txBox="1"/>
      </xdr:nvSpPr>
      <xdr:spPr>
        <a:xfrm>
          <a:off x="16357600" y="700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144599</xdr:rowOff>
    </xdr:from>
    <xdr:to>
      <xdr:col>81</xdr:col>
      <xdr:colOff>101600</xdr:colOff>
      <xdr:row>41</xdr:row>
      <xdr:rowOff>74749</xdr:rowOff>
    </xdr:to>
    <xdr:sp macro="" textlink="">
      <xdr:nvSpPr>
        <xdr:cNvPr id="442" name="楕円 441">
          <a:extLst>
            <a:ext uri="{FF2B5EF4-FFF2-40B4-BE49-F238E27FC236}">
              <a16:creationId xmlns:a16="http://schemas.microsoft.com/office/drawing/2014/main" id="{580A3A65-31AC-4182-9CB0-05BB6A94973A}"/>
            </a:ext>
          </a:extLst>
        </xdr:cNvPr>
        <xdr:cNvSpPr/>
      </xdr:nvSpPr>
      <xdr:spPr>
        <a:xfrm>
          <a:off x="15430500" y="700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23949</xdr:rowOff>
    </xdr:from>
    <xdr:to>
      <xdr:col>85</xdr:col>
      <xdr:colOff>127000</xdr:colOff>
      <xdr:row>41</xdr:row>
      <xdr:rowOff>48441</xdr:rowOff>
    </xdr:to>
    <xdr:cxnSp macro="">
      <xdr:nvCxnSpPr>
        <xdr:cNvPr id="443" name="直線コネクタ 442">
          <a:extLst>
            <a:ext uri="{FF2B5EF4-FFF2-40B4-BE49-F238E27FC236}">
              <a16:creationId xmlns:a16="http://schemas.microsoft.com/office/drawing/2014/main" id="{98BC5A94-7C51-4FD4-81F9-4AD8A90C1B77}"/>
            </a:ext>
          </a:extLst>
        </xdr:cNvPr>
        <xdr:cNvCxnSpPr/>
      </xdr:nvCxnSpPr>
      <xdr:spPr>
        <a:xfrm>
          <a:off x="15481300" y="7053399"/>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118473</xdr:rowOff>
    </xdr:from>
    <xdr:to>
      <xdr:col>76</xdr:col>
      <xdr:colOff>165100</xdr:colOff>
      <xdr:row>41</xdr:row>
      <xdr:rowOff>48623</xdr:rowOff>
    </xdr:to>
    <xdr:sp macro="" textlink="">
      <xdr:nvSpPr>
        <xdr:cNvPr id="444" name="楕円 443">
          <a:extLst>
            <a:ext uri="{FF2B5EF4-FFF2-40B4-BE49-F238E27FC236}">
              <a16:creationId xmlns:a16="http://schemas.microsoft.com/office/drawing/2014/main" id="{7230A218-38F0-4FE4-ADC8-F456388377B6}"/>
            </a:ext>
          </a:extLst>
        </xdr:cNvPr>
        <xdr:cNvSpPr/>
      </xdr:nvSpPr>
      <xdr:spPr>
        <a:xfrm>
          <a:off x="14541500" y="697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169273</xdr:rowOff>
    </xdr:from>
    <xdr:to>
      <xdr:col>81</xdr:col>
      <xdr:colOff>50800</xdr:colOff>
      <xdr:row>41</xdr:row>
      <xdr:rowOff>23949</xdr:rowOff>
    </xdr:to>
    <xdr:cxnSp macro="">
      <xdr:nvCxnSpPr>
        <xdr:cNvPr id="445" name="直線コネクタ 444">
          <a:extLst>
            <a:ext uri="{FF2B5EF4-FFF2-40B4-BE49-F238E27FC236}">
              <a16:creationId xmlns:a16="http://schemas.microsoft.com/office/drawing/2014/main" id="{DDF0F7E8-4160-4847-8CCD-23808531C2DA}"/>
            </a:ext>
          </a:extLst>
        </xdr:cNvPr>
        <xdr:cNvCxnSpPr/>
      </xdr:nvCxnSpPr>
      <xdr:spPr>
        <a:xfrm>
          <a:off x="14592300" y="702727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66222</xdr:rowOff>
    </xdr:from>
    <xdr:to>
      <xdr:col>72</xdr:col>
      <xdr:colOff>38100</xdr:colOff>
      <xdr:row>40</xdr:row>
      <xdr:rowOff>167822</xdr:rowOff>
    </xdr:to>
    <xdr:sp macro="" textlink="">
      <xdr:nvSpPr>
        <xdr:cNvPr id="446" name="楕円 445">
          <a:extLst>
            <a:ext uri="{FF2B5EF4-FFF2-40B4-BE49-F238E27FC236}">
              <a16:creationId xmlns:a16="http://schemas.microsoft.com/office/drawing/2014/main" id="{A32D3B27-FFF3-4A4B-9B8D-A52B75720D0B}"/>
            </a:ext>
          </a:extLst>
        </xdr:cNvPr>
        <xdr:cNvSpPr/>
      </xdr:nvSpPr>
      <xdr:spPr>
        <a:xfrm>
          <a:off x="13652500" y="692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117022</xdr:rowOff>
    </xdr:from>
    <xdr:to>
      <xdr:col>76</xdr:col>
      <xdr:colOff>114300</xdr:colOff>
      <xdr:row>40</xdr:row>
      <xdr:rowOff>169273</xdr:rowOff>
    </xdr:to>
    <xdr:cxnSp macro="">
      <xdr:nvCxnSpPr>
        <xdr:cNvPr id="447" name="直線コネクタ 446">
          <a:extLst>
            <a:ext uri="{FF2B5EF4-FFF2-40B4-BE49-F238E27FC236}">
              <a16:creationId xmlns:a16="http://schemas.microsoft.com/office/drawing/2014/main" id="{691A011E-0B36-4BA4-94B2-D84C7EF7E1E3}"/>
            </a:ext>
          </a:extLst>
        </xdr:cNvPr>
        <xdr:cNvCxnSpPr/>
      </xdr:nvCxnSpPr>
      <xdr:spPr>
        <a:xfrm>
          <a:off x="13703300" y="6975022"/>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5806</xdr:rowOff>
    </xdr:from>
    <xdr:to>
      <xdr:col>67</xdr:col>
      <xdr:colOff>101600</xdr:colOff>
      <xdr:row>40</xdr:row>
      <xdr:rowOff>107406</xdr:rowOff>
    </xdr:to>
    <xdr:sp macro="" textlink="">
      <xdr:nvSpPr>
        <xdr:cNvPr id="448" name="楕円 447">
          <a:extLst>
            <a:ext uri="{FF2B5EF4-FFF2-40B4-BE49-F238E27FC236}">
              <a16:creationId xmlns:a16="http://schemas.microsoft.com/office/drawing/2014/main" id="{2C063164-B690-488B-891F-D9DF05D1EDC6}"/>
            </a:ext>
          </a:extLst>
        </xdr:cNvPr>
        <xdr:cNvSpPr/>
      </xdr:nvSpPr>
      <xdr:spPr>
        <a:xfrm>
          <a:off x="12763500" y="686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56606</xdr:rowOff>
    </xdr:from>
    <xdr:to>
      <xdr:col>71</xdr:col>
      <xdr:colOff>177800</xdr:colOff>
      <xdr:row>40</xdr:row>
      <xdr:rowOff>117022</xdr:rowOff>
    </xdr:to>
    <xdr:cxnSp macro="">
      <xdr:nvCxnSpPr>
        <xdr:cNvPr id="449" name="直線コネクタ 448">
          <a:extLst>
            <a:ext uri="{FF2B5EF4-FFF2-40B4-BE49-F238E27FC236}">
              <a16:creationId xmlns:a16="http://schemas.microsoft.com/office/drawing/2014/main" id="{E7665EBF-61D1-4CB3-A755-0C97ADEB5B89}"/>
            </a:ext>
          </a:extLst>
        </xdr:cNvPr>
        <xdr:cNvCxnSpPr/>
      </xdr:nvCxnSpPr>
      <xdr:spPr>
        <a:xfrm>
          <a:off x="12814300" y="6914606"/>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7D9B409D-C49C-4B0F-919B-788160DBB970}"/>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47CAE787-8E70-4146-984C-37423666C124}"/>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C8E8CCAE-5063-40E1-BBFB-C21931D2237A}"/>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6B1AA5A9-8C66-4C2E-8D82-623D361C95F9}"/>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65876</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E0B921BE-956C-4F07-9AA1-85DC5BFD5474}"/>
            </a:ext>
          </a:extLst>
        </xdr:cNvPr>
        <xdr:cNvSpPr txBox="1"/>
      </xdr:nvSpPr>
      <xdr:spPr>
        <a:xfrm>
          <a:off x="15266044" y="709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39750</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08BF5951-6596-40F3-8F4D-45B7040D7732}"/>
            </a:ext>
          </a:extLst>
        </xdr:cNvPr>
        <xdr:cNvSpPr txBox="1"/>
      </xdr:nvSpPr>
      <xdr:spPr>
        <a:xfrm>
          <a:off x="14389744" y="706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158949</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AF24BA7E-3324-491D-A0BD-F3E49881CC34}"/>
            </a:ext>
          </a:extLst>
        </xdr:cNvPr>
        <xdr:cNvSpPr txBox="1"/>
      </xdr:nvSpPr>
      <xdr:spPr>
        <a:xfrm>
          <a:off x="13500744" y="701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98533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51093683-1C22-437E-91F1-0BFF7A9C4C49}"/>
            </a:ext>
          </a:extLst>
        </xdr:cNvPr>
        <xdr:cNvSpPr txBox="1"/>
      </xdr:nvSpPr>
      <xdr:spPr>
        <a:xfrm>
          <a:off x="12611744" y="695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7E9F4B92-416A-4B5F-8E9B-E94FD657DB0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90B6874B-FCE5-4581-8C26-CA6E1FF856B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3DD109A4-F575-468A-9668-466403A2D0A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4D2B459E-6D3C-4695-93B9-7C5E96F25E7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1AC6ACDF-9B78-48BA-AD1E-CA2A330C187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41A78F34-8FEB-4C01-8AE9-94B153B1F49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3F2FFD94-3966-4F62-9D54-BE4013CAEC8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7F3306A4-8577-4E3A-AAB0-CBFE918AD93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1C76F5EE-CD14-4DF7-BBBF-13D838BB59F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1FB143E8-FFC5-494C-8719-DE1F0E1432D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7BA106E5-1692-4F92-A268-F79E32FBF6ED}"/>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37BFF263-7149-4CE2-8DE0-60809486595C}"/>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C4FC8569-A696-4E45-98FB-16ECF140F31E}"/>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3378F302-ACB8-453C-9B79-C4E07FE63D59}"/>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6928C967-9CA7-4A33-8F88-DEE73107CC7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65469D3F-8E7D-441D-B596-AC5D6D2CA1EF}"/>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7B9AFBF6-E1C7-4D33-89D9-DCE318B26EBB}"/>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D82EBD34-CCF3-4DCF-AD4F-275D5640B3FB}"/>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16FB3AEA-7025-40EB-8E69-1F1FE3D03B53}"/>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5B1F5A65-8321-4E5F-9A38-69AE5ACE4AF6}"/>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FD6C046D-E2C9-47AA-B32E-7614C7E0C8EF}"/>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86DF7A67-215B-4FC1-B973-F81BB0423395}"/>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45467245-2B78-4408-9AF9-18BAC5E340D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FAC8D0AE-BC19-4A73-A9A7-CDDD475B83B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EB3A49E9-705A-4C15-A837-E7C50F9D377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6F6D867A-E19B-4DBE-8854-624A9195431A}"/>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902DD255-CD5D-459B-ACBC-32EF3593CD7D}"/>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8201346E-29E8-4FF7-AF63-A46518A18DD3}"/>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E3EDC7C5-44B4-42D4-B3BE-964BB0A309CC}"/>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A59C59F8-0A7B-4FA4-813C-89132884D4D1}"/>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2956E0E4-307F-44BE-8E17-599A26D1B419}"/>
            </a:ext>
          </a:extLst>
        </xdr:cNvPr>
        <xdr:cNvSpPr txBox="1"/>
      </xdr:nvSpPr>
      <xdr:spPr>
        <a:xfrm>
          <a:off x="22199600" y="6629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339D7920-F3BF-441F-A669-1368FECBF71E}"/>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049D873F-5416-49E8-92CA-2E972DC88859}"/>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BA7E4F40-F7DC-4563-9AF2-AD6712FA768A}"/>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3C0B6A57-C02E-4676-A760-41308B7995EB}"/>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CAC51BF5-B9A5-4A77-B3FA-8E502A283EC3}"/>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16A7FCA-4A86-4521-81C5-2DE24A60E9B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2A90CA58-948E-490E-854F-5B1EB69D74C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18B5EABF-3F00-4674-8978-DDBC631C4EF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BE40E2FC-834F-4D11-957E-ECA59926154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FA023D96-63CE-40F7-BB00-D4E7AC30AAA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128270</xdr:rowOff>
    </xdr:from>
    <xdr:to>
      <xdr:col>116</xdr:col>
      <xdr:colOff>114300</xdr:colOff>
      <xdr:row>39</xdr:row>
      <xdr:rowOff>58420</xdr:rowOff>
    </xdr:to>
    <xdr:sp macro="" textlink="">
      <xdr:nvSpPr>
        <xdr:cNvPr id="499" name="楕円 498">
          <a:extLst>
            <a:ext uri="{FF2B5EF4-FFF2-40B4-BE49-F238E27FC236}">
              <a16:creationId xmlns:a16="http://schemas.microsoft.com/office/drawing/2014/main" id="{AD82FC50-64A9-48C6-9AB8-ADE3D3DBF526}"/>
            </a:ext>
          </a:extLst>
        </xdr:cNvPr>
        <xdr:cNvSpPr/>
      </xdr:nvSpPr>
      <xdr:spPr>
        <a:xfrm>
          <a:off x="221107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151147</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EEAB1E83-5E0F-42D3-AF52-7DF92EB572D7}"/>
            </a:ext>
          </a:extLst>
        </xdr:cNvPr>
        <xdr:cNvSpPr txBox="1"/>
      </xdr:nvSpPr>
      <xdr:spPr>
        <a:xfrm>
          <a:off x="22199600"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133169</xdr:rowOff>
    </xdr:from>
    <xdr:to>
      <xdr:col>112</xdr:col>
      <xdr:colOff>38100</xdr:colOff>
      <xdr:row>39</xdr:row>
      <xdr:rowOff>63319</xdr:rowOff>
    </xdr:to>
    <xdr:sp macro="" textlink="">
      <xdr:nvSpPr>
        <xdr:cNvPr id="501" name="楕円 500">
          <a:extLst>
            <a:ext uri="{FF2B5EF4-FFF2-40B4-BE49-F238E27FC236}">
              <a16:creationId xmlns:a16="http://schemas.microsoft.com/office/drawing/2014/main" id="{2C758BA0-1B01-471E-AFCB-0930A33E8EBD}"/>
            </a:ext>
          </a:extLst>
        </xdr:cNvPr>
        <xdr:cNvSpPr/>
      </xdr:nvSpPr>
      <xdr:spPr>
        <a:xfrm>
          <a:off x="21272500" y="66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7620</xdr:rowOff>
    </xdr:from>
    <xdr:to>
      <xdr:col>116</xdr:col>
      <xdr:colOff>63500</xdr:colOff>
      <xdr:row>39</xdr:row>
      <xdr:rowOff>12519</xdr:rowOff>
    </xdr:to>
    <xdr:cxnSp macro="">
      <xdr:nvCxnSpPr>
        <xdr:cNvPr id="502" name="直線コネクタ 501">
          <a:extLst>
            <a:ext uri="{FF2B5EF4-FFF2-40B4-BE49-F238E27FC236}">
              <a16:creationId xmlns:a16="http://schemas.microsoft.com/office/drawing/2014/main" id="{98042F02-1A01-408E-A7DB-5442738095FD}"/>
            </a:ext>
          </a:extLst>
        </xdr:cNvPr>
        <xdr:cNvCxnSpPr/>
      </xdr:nvCxnSpPr>
      <xdr:spPr>
        <a:xfrm flipV="1">
          <a:off x="21323300" y="6694170"/>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144599</xdr:rowOff>
    </xdr:from>
    <xdr:to>
      <xdr:col>107</xdr:col>
      <xdr:colOff>101600</xdr:colOff>
      <xdr:row>39</xdr:row>
      <xdr:rowOff>74749</xdr:rowOff>
    </xdr:to>
    <xdr:sp macro="" textlink="">
      <xdr:nvSpPr>
        <xdr:cNvPr id="503" name="楕円 502">
          <a:extLst>
            <a:ext uri="{FF2B5EF4-FFF2-40B4-BE49-F238E27FC236}">
              <a16:creationId xmlns:a16="http://schemas.microsoft.com/office/drawing/2014/main" id="{B703C0A1-3CB9-4570-8BC1-E1968705DBE3}"/>
            </a:ext>
          </a:extLst>
        </xdr:cNvPr>
        <xdr:cNvSpPr/>
      </xdr:nvSpPr>
      <xdr:spPr>
        <a:xfrm>
          <a:off x="20383500" y="665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12519</xdr:rowOff>
    </xdr:from>
    <xdr:to>
      <xdr:col>111</xdr:col>
      <xdr:colOff>177800</xdr:colOff>
      <xdr:row>39</xdr:row>
      <xdr:rowOff>23949</xdr:rowOff>
    </xdr:to>
    <xdr:cxnSp macro="">
      <xdr:nvCxnSpPr>
        <xdr:cNvPr id="504" name="直線コネクタ 503">
          <a:extLst>
            <a:ext uri="{FF2B5EF4-FFF2-40B4-BE49-F238E27FC236}">
              <a16:creationId xmlns:a16="http://schemas.microsoft.com/office/drawing/2014/main" id="{13C7D1F6-54AA-4716-9890-63E8163F5A61}"/>
            </a:ext>
          </a:extLst>
        </xdr:cNvPr>
        <xdr:cNvCxnSpPr/>
      </xdr:nvCxnSpPr>
      <xdr:spPr>
        <a:xfrm flipV="1">
          <a:off x="20434300" y="669906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152763</xdr:rowOff>
    </xdr:from>
    <xdr:to>
      <xdr:col>102</xdr:col>
      <xdr:colOff>165100</xdr:colOff>
      <xdr:row>39</xdr:row>
      <xdr:rowOff>82913</xdr:rowOff>
    </xdr:to>
    <xdr:sp macro="" textlink="">
      <xdr:nvSpPr>
        <xdr:cNvPr id="505" name="楕円 504">
          <a:extLst>
            <a:ext uri="{FF2B5EF4-FFF2-40B4-BE49-F238E27FC236}">
              <a16:creationId xmlns:a16="http://schemas.microsoft.com/office/drawing/2014/main" id="{D15CCEF7-CCD7-4F0C-AC2C-214A06DECAE6}"/>
            </a:ext>
          </a:extLst>
        </xdr:cNvPr>
        <xdr:cNvSpPr/>
      </xdr:nvSpPr>
      <xdr:spPr>
        <a:xfrm>
          <a:off x="194945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23949</xdr:rowOff>
    </xdr:from>
    <xdr:to>
      <xdr:col>107</xdr:col>
      <xdr:colOff>50800</xdr:colOff>
      <xdr:row>39</xdr:row>
      <xdr:rowOff>32113</xdr:rowOff>
    </xdr:to>
    <xdr:cxnSp macro="">
      <xdr:nvCxnSpPr>
        <xdr:cNvPr id="506" name="直線コネクタ 505">
          <a:extLst>
            <a:ext uri="{FF2B5EF4-FFF2-40B4-BE49-F238E27FC236}">
              <a16:creationId xmlns:a16="http://schemas.microsoft.com/office/drawing/2014/main" id="{E0B69A8E-686C-4E0E-81BF-0FF010E0A3EF}"/>
            </a:ext>
          </a:extLst>
        </xdr:cNvPr>
        <xdr:cNvCxnSpPr/>
      </xdr:nvCxnSpPr>
      <xdr:spPr>
        <a:xfrm flipV="1">
          <a:off x="19545300" y="6710499"/>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157662</xdr:rowOff>
    </xdr:from>
    <xdr:to>
      <xdr:col>98</xdr:col>
      <xdr:colOff>38100</xdr:colOff>
      <xdr:row>39</xdr:row>
      <xdr:rowOff>87812</xdr:rowOff>
    </xdr:to>
    <xdr:sp macro="" textlink="">
      <xdr:nvSpPr>
        <xdr:cNvPr id="507" name="楕円 506">
          <a:extLst>
            <a:ext uri="{FF2B5EF4-FFF2-40B4-BE49-F238E27FC236}">
              <a16:creationId xmlns:a16="http://schemas.microsoft.com/office/drawing/2014/main" id="{B8BB3E2C-0180-4C34-9645-FB1CD9F09CCC}"/>
            </a:ext>
          </a:extLst>
        </xdr:cNvPr>
        <xdr:cNvSpPr/>
      </xdr:nvSpPr>
      <xdr:spPr>
        <a:xfrm>
          <a:off x="18605500" y="667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32113</xdr:rowOff>
    </xdr:from>
    <xdr:to>
      <xdr:col>102</xdr:col>
      <xdr:colOff>114300</xdr:colOff>
      <xdr:row>39</xdr:row>
      <xdr:rowOff>37012</xdr:rowOff>
    </xdr:to>
    <xdr:cxnSp macro="">
      <xdr:nvCxnSpPr>
        <xdr:cNvPr id="508" name="直線コネクタ 507">
          <a:extLst>
            <a:ext uri="{FF2B5EF4-FFF2-40B4-BE49-F238E27FC236}">
              <a16:creationId xmlns:a16="http://schemas.microsoft.com/office/drawing/2014/main" id="{B60AD866-15E8-4728-BB25-1B8F7B85E623}"/>
            </a:ext>
          </a:extLst>
        </xdr:cNvPr>
        <xdr:cNvCxnSpPr/>
      </xdr:nvCxnSpPr>
      <xdr:spPr>
        <a:xfrm flipV="1">
          <a:off x="18656300" y="671866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09792A1D-0F2E-4D6B-8D97-171ACE594676}"/>
            </a:ext>
          </a:extLst>
        </xdr:cNvPr>
        <xdr:cNvSpPr txBox="1"/>
      </xdr:nvSpPr>
      <xdr:spPr>
        <a:xfrm>
          <a:off x="21075727" y="674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25D90511-C581-4527-9763-2A42E420F1E6}"/>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7CE353DE-E166-4352-96FB-F7DDB388CEF5}"/>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5E0DA74C-F4A8-47A6-9E62-93EA804025E6}"/>
            </a:ext>
          </a:extLst>
        </xdr:cNvPr>
        <xdr:cNvSpPr txBox="1"/>
      </xdr:nvSpPr>
      <xdr:spPr>
        <a:xfrm>
          <a:off x="18421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79846</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C994D872-150D-4629-8ED4-D174D5E3C148}"/>
            </a:ext>
          </a:extLst>
        </xdr:cNvPr>
        <xdr:cNvSpPr txBox="1"/>
      </xdr:nvSpPr>
      <xdr:spPr>
        <a:xfrm>
          <a:off x="21075727" y="642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65876</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99FD8F5F-937F-4152-8954-19788578D545}"/>
            </a:ext>
          </a:extLst>
        </xdr:cNvPr>
        <xdr:cNvSpPr txBox="1"/>
      </xdr:nvSpPr>
      <xdr:spPr>
        <a:xfrm>
          <a:off x="20199427" y="675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99440</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9AB7DF1C-FB9E-4C3E-B3BE-ED063886EBD8}"/>
            </a:ext>
          </a:extLst>
        </xdr:cNvPr>
        <xdr:cNvSpPr txBox="1"/>
      </xdr:nvSpPr>
      <xdr:spPr>
        <a:xfrm>
          <a:off x="19310427" y="644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104338</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8C1ACD43-F6A5-4FBF-9E12-3B1893448C9E}"/>
            </a:ext>
          </a:extLst>
        </xdr:cNvPr>
        <xdr:cNvSpPr txBox="1"/>
      </xdr:nvSpPr>
      <xdr:spPr>
        <a:xfrm>
          <a:off x="18421427" y="644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ADC53989-5066-4F4B-A5FD-4BE99077B06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11D9678A-4252-414D-866B-7EC8AFE22D0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9661096C-972F-4206-8BA1-ABEF4240D0E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090ED61D-A36C-450B-9D63-2319FB59E51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D9EB66CC-B2D7-46A2-8BA7-734511B7A92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2A04879D-20DC-4AD3-B179-24482210523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805C0804-06CD-46EC-BCD8-A4938101D2D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DD5F9AC8-D5BF-464F-94F1-4EFC1B0E949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F066CB29-2FA6-4486-8808-602507D1726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B01C74BC-6A3C-4794-9915-2C9F920C6DC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A98B2A93-D484-46CF-86D4-4FB60F666E4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875847A7-AA54-4A7C-AD6C-AB7707548FF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76C53AB5-CC06-4D5D-A849-15A7BB05B4A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7FE14459-346D-483E-BC4F-3EA151B5BD2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24E3327A-8F8E-43B4-9387-84BD174D803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810CBCC6-E460-4873-98CF-8B80A3DA22A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16BFCEEF-E3E0-4E24-A112-A228476DE42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FE78955C-23CC-4B73-AABD-201ED7F5950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53907228-CEA7-4A6E-949E-97759B06BF6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CE98BB8F-0558-433F-ADF2-00EEF6CF143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EC53653E-EDF2-4975-905B-8829222C1F6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94E7465F-D569-41B7-A347-C5AAAB0D32F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35E2D085-20A5-4DAA-87FB-AC9EF198267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B450B4BF-4C06-4D17-A0BF-B88EC7B90E8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614A4995-ACB0-4139-999D-026FA563A7D4}"/>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14C52DA0-712B-4EFE-B50A-A9E637F2294C}"/>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6BAA137C-05CF-466D-B478-6A450797F23D}"/>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B1A77F49-7792-4B7D-A9BF-496E63C3118C}"/>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3974A5C7-19C9-48E8-8847-14B97F1912B5}"/>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AB7474B2-30D9-4C47-8679-64FA9B3491F9}"/>
            </a:ext>
          </a:extLst>
        </xdr:cNvPr>
        <xdr:cNvSpPr txBox="1"/>
      </xdr:nvSpPr>
      <xdr:spPr>
        <a:xfrm>
          <a:off x="16357600" y="1032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0AA60AA4-7928-4CCA-B83A-82EE392BE363}"/>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412E889D-4311-4563-BD2F-22EA89662834}"/>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BA91289D-5CC6-49DA-B1B2-B3982772478E}"/>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6BE13D25-FAD0-432D-B500-60AD1E4CD474}"/>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D4FE67BE-ED64-4B72-8B27-484E6E8B623D}"/>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D6DC2081-D3F4-4FB1-9C17-2C1FAFD74D7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2E647AD2-8FEF-4288-9D80-CED5D48EECB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1CC31395-7911-4C95-9FC3-B73A484A18E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6273D6A0-7EA3-4A34-9F14-8AFB7B895F2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2480C123-50F6-4D76-9228-2D340759A9B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170180</xdr:rowOff>
    </xdr:from>
    <xdr:to>
      <xdr:col>85</xdr:col>
      <xdr:colOff>177800</xdr:colOff>
      <xdr:row>59</xdr:row>
      <xdr:rowOff>100330</xdr:rowOff>
    </xdr:to>
    <xdr:sp macro="" textlink="">
      <xdr:nvSpPr>
        <xdr:cNvPr id="557" name="楕円 556">
          <a:extLst>
            <a:ext uri="{FF2B5EF4-FFF2-40B4-BE49-F238E27FC236}">
              <a16:creationId xmlns:a16="http://schemas.microsoft.com/office/drawing/2014/main" id="{20F6A1AC-9635-4387-A338-FDD35E9C0954}"/>
            </a:ext>
          </a:extLst>
        </xdr:cNvPr>
        <xdr:cNvSpPr/>
      </xdr:nvSpPr>
      <xdr:spPr>
        <a:xfrm>
          <a:off x="162687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21607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43AFD03F-5337-4AE0-B2F9-CAF7AB54E745}"/>
            </a:ext>
          </a:extLst>
        </xdr:cNvPr>
        <xdr:cNvSpPr txBox="1"/>
      </xdr:nvSpPr>
      <xdr:spPr>
        <a:xfrm>
          <a:off x="16357600"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122555</xdr:rowOff>
    </xdr:from>
    <xdr:to>
      <xdr:col>81</xdr:col>
      <xdr:colOff>101600</xdr:colOff>
      <xdr:row>59</xdr:row>
      <xdr:rowOff>52705</xdr:rowOff>
    </xdr:to>
    <xdr:sp macro="" textlink="">
      <xdr:nvSpPr>
        <xdr:cNvPr id="559" name="楕円 558">
          <a:extLst>
            <a:ext uri="{FF2B5EF4-FFF2-40B4-BE49-F238E27FC236}">
              <a16:creationId xmlns:a16="http://schemas.microsoft.com/office/drawing/2014/main" id="{C80B1E70-5118-424A-BB14-2B824B0FF06F}"/>
            </a:ext>
          </a:extLst>
        </xdr:cNvPr>
        <xdr:cNvSpPr/>
      </xdr:nvSpPr>
      <xdr:spPr>
        <a:xfrm>
          <a:off x="154305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1905</xdr:rowOff>
    </xdr:from>
    <xdr:to>
      <xdr:col>85</xdr:col>
      <xdr:colOff>127000</xdr:colOff>
      <xdr:row>59</xdr:row>
      <xdr:rowOff>49530</xdr:rowOff>
    </xdr:to>
    <xdr:cxnSp macro="">
      <xdr:nvCxnSpPr>
        <xdr:cNvPr id="560" name="直線コネクタ 559">
          <a:extLst>
            <a:ext uri="{FF2B5EF4-FFF2-40B4-BE49-F238E27FC236}">
              <a16:creationId xmlns:a16="http://schemas.microsoft.com/office/drawing/2014/main" id="{F8DF4EC2-E4EA-4BFD-8C15-C994DEAE2022}"/>
            </a:ext>
          </a:extLst>
        </xdr:cNvPr>
        <xdr:cNvCxnSpPr/>
      </xdr:nvCxnSpPr>
      <xdr:spPr>
        <a:xfrm>
          <a:off x="15481300" y="1011745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71120</xdr:rowOff>
    </xdr:from>
    <xdr:to>
      <xdr:col>76</xdr:col>
      <xdr:colOff>165100</xdr:colOff>
      <xdr:row>59</xdr:row>
      <xdr:rowOff>1270</xdr:rowOff>
    </xdr:to>
    <xdr:sp macro="" textlink="">
      <xdr:nvSpPr>
        <xdr:cNvPr id="561" name="楕円 560">
          <a:extLst>
            <a:ext uri="{FF2B5EF4-FFF2-40B4-BE49-F238E27FC236}">
              <a16:creationId xmlns:a16="http://schemas.microsoft.com/office/drawing/2014/main" id="{7F38F68C-35F6-4A24-878E-F6DC305C60D2}"/>
            </a:ext>
          </a:extLst>
        </xdr:cNvPr>
        <xdr:cNvSpPr/>
      </xdr:nvSpPr>
      <xdr:spPr>
        <a:xfrm>
          <a:off x="14541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121920</xdr:rowOff>
    </xdr:from>
    <xdr:to>
      <xdr:col>81</xdr:col>
      <xdr:colOff>50800</xdr:colOff>
      <xdr:row>59</xdr:row>
      <xdr:rowOff>1905</xdr:rowOff>
    </xdr:to>
    <xdr:cxnSp macro="">
      <xdr:nvCxnSpPr>
        <xdr:cNvPr id="562" name="直線コネクタ 561">
          <a:extLst>
            <a:ext uri="{FF2B5EF4-FFF2-40B4-BE49-F238E27FC236}">
              <a16:creationId xmlns:a16="http://schemas.microsoft.com/office/drawing/2014/main" id="{14D44976-CD91-40EB-9430-F65CBA34BA66}"/>
            </a:ext>
          </a:extLst>
        </xdr:cNvPr>
        <xdr:cNvCxnSpPr/>
      </xdr:nvCxnSpPr>
      <xdr:spPr>
        <a:xfrm>
          <a:off x="14592300" y="100660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21590</xdr:rowOff>
    </xdr:from>
    <xdr:to>
      <xdr:col>72</xdr:col>
      <xdr:colOff>38100</xdr:colOff>
      <xdr:row>58</xdr:row>
      <xdr:rowOff>123190</xdr:rowOff>
    </xdr:to>
    <xdr:sp macro="" textlink="">
      <xdr:nvSpPr>
        <xdr:cNvPr id="563" name="楕円 562">
          <a:extLst>
            <a:ext uri="{FF2B5EF4-FFF2-40B4-BE49-F238E27FC236}">
              <a16:creationId xmlns:a16="http://schemas.microsoft.com/office/drawing/2014/main" id="{1785BE12-98AC-45A0-B94E-78D0EE411D4A}"/>
            </a:ext>
          </a:extLst>
        </xdr:cNvPr>
        <xdr:cNvSpPr/>
      </xdr:nvSpPr>
      <xdr:spPr>
        <a:xfrm>
          <a:off x="13652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72390</xdr:rowOff>
    </xdr:from>
    <xdr:to>
      <xdr:col>76</xdr:col>
      <xdr:colOff>114300</xdr:colOff>
      <xdr:row>58</xdr:row>
      <xdr:rowOff>121920</xdr:rowOff>
    </xdr:to>
    <xdr:cxnSp macro="">
      <xdr:nvCxnSpPr>
        <xdr:cNvPr id="564" name="直線コネクタ 563">
          <a:extLst>
            <a:ext uri="{FF2B5EF4-FFF2-40B4-BE49-F238E27FC236}">
              <a16:creationId xmlns:a16="http://schemas.microsoft.com/office/drawing/2014/main" id="{CFF95728-EC07-4E1A-B2B7-E65AA0199247}"/>
            </a:ext>
          </a:extLst>
        </xdr:cNvPr>
        <xdr:cNvCxnSpPr/>
      </xdr:nvCxnSpPr>
      <xdr:spPr>
        <a:xfrm>
          <a:off x="13703300" y="100164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114935</xdr:rowOff>
    </xdr:from>
    <xdr:to>
      <xdr:col>67</xdr:col>
      <xdr:colOff>101600</xdr:colOff>
      <xdr:row>59</xdr:row>
      <xdr:rowOff>45085</xdr:rowOff>
    </xdr:to>
    <xdr:sp macro="" textlink="">
      <xdr:nvSpPr>
        <xdr:cNvPr id="565" name="楕円 564">
          <a:extLst>
            <a:ext uri="{FF2B5EF4-FFF2-40B4-BE49-F238E27FC236}">
              <a16:creationId xmlns:a16="http://schemas.microsoft.com/office/drawing/2014/main" id="{DF3BDE48-3F10-4F5F-AACC-E423456283F3}"/>
            </a:ext>
          </a:extLst>
        </xdr:cNvPr>
        <xdr:cNvSpPr/>
      </xdr:nvSpPr>
      <xdr:spPr>
        <a:xfrm>
          <a:off x="127635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72390</xdr:rowOff>
    </xdr:from>
    <xdr:to>
      <xdr:col>71</xdr:col>
      <xdr:colOff>177800</xdr:colOff>
      <xdr:row>58</xdr:row>
      <xdr:rowOff>165735</xdr:rowOff>
    </xdr:to>
    <xdr:cxnSp macro="">
      <xdr:nvCxnSpPr>
        <xdr:cNvPr id="566" name="直線コネクタ 565">
          <a:extLst>
            <a:ext uri="{FF2B5EF4-FFF2-40B4-BE49-F238E27FC236}">
              <a16:creationId xmlns:a16="http://schemas.microsoft.com/office/drawing/2014/main" id="{0F2F7103-5292-40B0-82A7-AC1552F5060D}"/>
            </a:ext>
          </a:extLst>
        </xdr:cNvPr>
        <xdr:cNvCxnSpPr/>
      </xdr:nvCxnSpPr>
      <xdr:spPr>
        <a:xfrm flipV="1">
          <a:off x="12814300" y="1001649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727DB951-4655-4C4D-8C83-8C939A9D7E65}"/>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2AC8F168-F8C0-44F3-B8F1-8942061C36E4}"/>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15218F43-CC9D-462A-8C61-3037F0785537}"/>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C342AA89-212A-4AA2-81D2-3533D9844D3D}"/>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69232</xdr:rowOff>
    </xdr:from>
    <xdr:ext cx="405111" cy="259045"/>
    <xdr:sp macro="" textlink="">
      <xdr:nvSpPr>
        <xdr:cNvPr id="571" name="n_1mainValue【学校施設】&#10;有形固定資産減価償却率">
          <a:extLst>
            <a:ext uri="{FF2B5EF4-FFF2-40B4-BE49-F238E27FC236}">
              <a16:creationId xmlns:a16="http://schemas.microsoft.com/office/drawing/2014/main" id="{A93698B0-BCE4-44B0-AA74-0F2758F4C788}"/>
            </a:ext>
          </a:extLst>
        </xdr:cNvPr>
        <xdr:cNvSpPr txBox="1"/>
      </xdr:nvSpPr>
      <xdr:spPr>
        <a:xfrm>
          <a:off x="152660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17797</xdr:rowOff>
    </xdr:from>
    <xdr:ext cx="405111" cy="259045"/>
    <xdr:sp macro="" textlink="">
      <xdr:nvSpPr>
        <xdr:cNvPr id="572" name="n_2mainValue【学校施設】&#10;有形固定資産減価償却率">
          <a:extLst>
            <a:ext uri="{FF2B5EF4-FFF2-40B4-BE49-F238E27FC236}">
              <a16:creationId xmlns:a16="http://schemas.microsoft.com/office/drawing/2014/main" id="{7C548C7C-88E2-479D-8AD2-D574F62D9552}"/>
            </a:ext>
          </a:extLst>
        </xdr:cNvPr>
        <xdr:cNvSpPr txBox="1"/>
      </xdr:nvSpPr>
      <xdr:spPr>
        <a:xfrm>
          <a:off x="143897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139717</xdr:rowOff>
    </xdr:from>
    <xdr:ext cx="405111" cy="259045"/>
    <xdr:sp macro="" textlink="">
      <xdr:nvSpPr>
        <xdr:cNvPr id="573" name="n_3mainValue【学校施設】&#10;有形固定資産減価償却率">
          <a:extLst>
            <a:ext uri="{FF2B5EF4-FFF2-40B4-BE49-F238E27FC236}">
              <a16:creationId xmlns:a16="http://schemas.microsoft.com/office/drawing/2014/main" id="{60C150B8-12C3-4CA8-9084-593419A20E10}"/>
            </a:ext>
          </a:extLst>
        </xdr:cNvPr>
        <xdr:cNvSpPr txBox="1"/>
      </xdr:nvSpPr>
      <xdr:spPr>
        <a:xfrm>
          <a:off x="1350074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74" name="n_4mainValue【学校施設】&#10;有形固定資産減価償却率">
          <a:extLst>
            <a:ext uri="{FF2B5EF4-FFF2-40B4-BE49-F238E27FC236}">
              <a16:creationId xmlns:a16="http://schemas.microsoft.com/office/drawing/2014/main" id="{334EB833-3BFB-46F9-8E6E-4529FCF2F2F6}"/>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2330862A-1E27-465D-B448-4272BE07618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1E6B4AAC-82E6-4045-B67B-D2187761595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9EFFCF90-612E-4E66-8F64-D3B9BC68EFF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9ED42CCA-2347-4A7A-9A57-5F312939BB2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7DA95905-F2B9-4350-87CB-C3863BCC91B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8018FA87-0519-40B8-A1CD-F6DF075AEC6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2A1CD7D0-F7F8-4A4C-A313-5E8787BE84C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FDEAA4BB-06ED-41DF-BF35-53254559404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615606C4-1886-4250-94EE-6D7AB0B8B2E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F56F9F33-2158-40F9-B7E5-D5FC8B18111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5752D0E5-1979-417B-8C6B-F3C886617C2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662DA265-1153-4E0E-B4BA-69690AC96C6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784A03C2-B0DA-4391-AD30-B3079F7C5512}"/>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1927D2EF-86C1-4347-BC13-53AE661B879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B0BCBD28-EA21-4ABD-AC4E-1FDD25A8C57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C1AA2189-669D-4D86-9C1C-D61CAB92C4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248582BE-942D-48AB-BCF7-87B6C0A64C6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BC3E25F7-F557-487C-AFCF-3B2AD654424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0A1F1C17-A709-47F8-9055-DACCB78C673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82F8FE13-7398-4010-8CAF-3871A5AEBA7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9A9EC939-EF60-447B-8662-37BA8CAFA63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3C67485B-79F0-4D05-864B-D8C08E2A365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0D673D6F-E713-4852-A431-5BF72FF84E7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74394B45-1728-46B5-8874-13D3A9E95CC0}"/>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6FA37DCC-F83D-42E8-A0E4-1EC939C50717}"/>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5F67CD26-D724-4877-9BB1-987ABB52A131}"/>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45B87465-F6BC-4568-90B5-8B95CC612EC8}"/>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A6E458D0-4C64-4FC3-9CC7-2CC46586CBCC}"/>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5B85B582-607E-4B08-AD36-F54590D865B7}"/>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B2E3F4E5-CAC0-4D01-86DB-DA23FDDAE929}"/>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186AA261-10C6-4C5B-9951-B25AE98B1878}"/>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7BA94FC5-60A1-41C7-9F1E-97553CF647CE}"/>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6F5330C0-70E2-402D-828A-73152A467057}"/>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A78E5731-EBD1-4F0C-B9CD-202884C6317C}"/>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FBFFA045-8606-4E3F-8D4D-AC02E2C7EE8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781B7CE-B12C-41F5-8686-EEF058BD739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EFC69062-B4B7-4D0F-8832-CC61DED53C3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504BAC71-678F-4B4F-95AA-C5B99D19989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626A365E-7D69-4D40-9961-A68C88DE34B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143891</xdr:rowOff>
    </xdr:from>
    <xdr:to>
      <xdr:col>116</xdr:col>
      <xdr:colOff>114300</xdr:colOff>
      <xdr:row>60</xdr:row>
      <xdr:rowOff>74041</xdr:rowOff>
    </xdr:to>
    <xdr:sp macro="" textlink="">
      <xdr:nvSpPr>
        <xdr:cNvPr id="614" name="楕円 613">
          <a:extLst>
            <a:ext uri="{FF2B5EF4-FFF2-40B4-BE49-F238E27FC236}">
              <a16:creationId xmlns:a16="http://schemas.microsoft.com/office/drawing/2014/main" id="{82246250-E645-489F-9375-80EAA26BED9B}"/>
            </a:ext>
          </a:extLst>
        </xdr:cNvPr>
        <xdr:cNvSpPr/>
      </xdr:nvSpPr>
      <xdr:spPr>
        <a:xfrm>
          <a:off x="22110700" y="1025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166768</xdr:rowOff>
    </xdr:from>
    <xdr:ext cx="469744" cy="259045"/>
    <xdr:sp macro="" textlink="">
      <xdr:nvSpPr>
        <xdr:cNvPr id="615" name="【学校施設】&#10;一人当たり面積該当値テキスト">
          <a:extLst>
            <a:ext uri="{FF2B5EF4-FFF2-40B4-BE49-F238E27FC236}">
              <a16:creationId xmlns:a16="http://schemas.microsoft.com/office/drawing/2014/main" id="{FE757267-723A-4C45-ABBB-2B2D9ABA91FB}"/>
            </a:ext>
          </a:extLst>
        </xdr:cNvPr>
        <xdr:cNvSpPr txBox="1"/>
      </xdr:nvSpPr>
      <xdr:spPr>
        <a:xfrm>
          <a:off x="22199600" y="1011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149416</xdr:rowOff>
    </xdr:from>
    <xdr:to>
      <xdr:col>112</xdr:col>
      <xdr:colOff>38100</xdr:colOff>
      <xdr:row>60</xdr:row>
      <xdr:rowOff>79566</xdr:rowOff>
    </xdr:to>
    <xdr:sp macro="" textlink="">
      <xdr:nvSpPr>
        <xdr:cNvPr id="616" name="楕円 615">
          <a:extLst>
            <a:ext uri="{FF2B5EF4-FFF2-40B4-BE49-F238E27FC236}">
              <a16:creationId xmlns:a16="http://schemas.microsoft.com/office/drawing/2014/main" id="{E6993F9E-2AF4-47D3-8503-CFF9FB348469}"/>
            </a:ext>
          </a:extLst>
        </xdr:cNvPr>
        <xdr:cNvSpPr/>
      </xdr:nvSpPr>
      <xdr:spPr>
        <a:xfrm>
          <a:off x="21272500" y="1026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23241</xdr:rowOff>
    </xdr:from>
    <xdr:to>
      <xdr:col>116</xdr:col>
      <xdr:colOff>63500</xdr:colOff>
      <xdr:row>60</xdr:row>
      <xdr:rowOff>28766</xdr:rowOff>
    </xdr:to>
    <xdr:cxnSp macro="">
      <xdr:nvCxnSpPr>
        <xdr:cNvPr id="617" name="直線コネクタ 616">
          <a:extLst>
            <a:ext uri="{FF2B5EF4-FFF2-40B4-BE49-F238E27FC236}">
              <a16:creationId xmlns:a16="http://schemas.microsoft.com/office/drawing/2014/main" id="{4FDF625D-EF7C-4CF8-875A-57D59FE5DE7C}"/>
            </a:ext>
          </a:extLst>
        </xdr:cNvPr>
        <xdr:cNvCxnSpPr/>
      </xdr:nvCxnSpPr>
      <xdr:spPr>
        <a:xfrm flipV="1">
          <a:off x="21323300" y="10310241"/>
          <a:ext cx="8382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163131</xdr:rowOff>
    </xdr:from>
    <xdr:to>
      <xdr:col>107</xdr:col>
      <xdr:colOff>101600</xdr:colOff>
      <xdr:row>60</xdr:row>
      <xdr:rowOff>93281</xdr:rowOff>
    </xdr:to>
    <xdr:sp macro="" textlink="">
      <xdr:nvSpPr>
        <xdr:cNvPr id="618" name="楕円 617">
          <a:extLst>
            <a:ext uri="{FF2B5EF4-FFF2-40B4-BE49-F238E27FC236}">
              <a16:creationId xmlns:a16="http://schemas.microsoft.com/office/drawing/2014/main" id="{96F2F8A4-4DF0-4CAD-B983-2F1314DCB8B0}"/>
            </a:ext>
          </a:extLst>
        </xdr:cNvPr>
        <xdr:cNvSpPr/>
      </xdr:nvSpPr>
      <xdr:spPr>
        <a:xfrm>
          <a:off x="20383500" y="1027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28766</xdr:rowOff>
    </xdr:from>
    <xdr:to>
      <xdr:col>111</xdr:col>
      <xdr:colOff>177800</xdr:colOff>
      <xdr:row>60</xdr:row>
      <xdr:rowOff>42481</xdr:rowOff>
    </xdr:to>
    <xdr:cxnSp macro="">
      <xdr:nvCxnSpPr>
        <xdr:cNvPr id="619" name="直線コネクタ 618">
          <a:extLst>
            <a:ext uri="{FF2B5EF4-FFF2-40B4-BE49-F238E27FC236}">
              <a16:creationId xmlns:a16="http://schemas.microsoft.com/office/drawing/2014/main" id="{4B077A0A-EB79-4AEB-85DD-9D3BF149950B}"/>
            </a:ext>
          </a:extLst>
        </xdr:cNvPr>
        <xdr:cNvCxnSpPr/>
      </xdr:nvCxnSpPr>
      <xdr:spPr>
        <a:xfrm flipV="1">
          <a:off x="20434300" y="10315766"/>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2921</xdr:rowOff>
    </xdr:from>
    <xdr:to>
      <xdr:col>102</xdr:col>
      <xdr:colOff>165100</xdr:colOff>
      <xdr:row>60</xdr:row>
      <xdr:rowOff>104521</xdr:rowOff>
    </xdr:to>
    <xdr:sp macro="" textlink="">
      <xdr:nvSpPr>
        <xdr:cNvPr id="620" name="楕円 619">
          <a:extLst>
            <a:ext uri="{FF2B5EF4-FFF2-40B4-BE49-F238E27FC236}">
              <a16:creationId xmlns:a16="http://schemas.microsoft.com/office/drawing/2014/main" id="{8A67C3F3-EA25-4604-9966-D97F1F52395A}"/>
            </a:ext>
          </a:extLst>
        </xdr:cNvPr>
        <xdr:cNvSpPr/>
      </xdr:nvSpPr>
      <xdr:spPr>
        <a:xfrm>
          <a:off x="19494500" y="1028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42481</xdr:rowOff>
    </xdr:from>
    <xdr:to>
      <xdr:col>107</xdr:col>
      <xdr:colOff>50800</xdr:colOff>
      <xdr:row>60</xdr:row>
      <xdr:rowOff>53721</xdr:rowOff>
    </xdr:to>
    <xdr:cxnSp macro="">
      <xdr:nvCxnSpPr>
        <xdr:cNvPr id="621" name="直線コネクタ 620">
          <a:extLst>
            <a:ext uri="{FF2B5EF4-FFF2-40B4-BE49-F238E27FC236}">
              <a16:creationId xmlns:a16="http://schemas.microsoft.com/office/drawing/2014/main" id="{74C6B372-43A3-4116-A4BE-F1AEA54AAC7C}"/>
            </a:ext>
          </a:extLst>
        </xdr:cNvPr>
        <xdr:cNvCxnSpPr/>
      </xdr:nvCxnSpPr>
      <xdr:spPr>
        <a:xfrm flipV="1">
          <a:off x="19545300" y="10329481"/>
          <a:ext cx="8890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9398</xdr:rowOff>
    </xdr:from>
    <xdr:to>
      <xdr:col>98</xdr:col>
      <xdr:colOff>38100</xdr:colOff>
      <xdr:row>60</xdr:row>
      <xdr:rowOff>110998</xdr:rowOff>
    </xdr:to>
    <xdr:sp macro="" textlink="">
      <xdr:nvSpPr>
        <xdr:cNvPr id="622" name="楕円 621">
          <a:extLst>
            <a:ext uri="{FF2B5EF4-FFF2-40B4-BE49-F238E27FC236}">
              <a16:creationId xmlns:a16="http://schemas.microsoft.com/office/drawing/2014/main" id="{2F61E57B-79CA-46A8-B007-BA384BA257F3}"/>
            </a:ext>
          </a:extLst>
        </xdr:cNvPr>
        <xdr:cNvSpPr/>
      </xdr:nvSpPr>
      <xdr:spPr>
        <a:xfrm>
          <a:off x="18605500" y="1029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53721</xdr:rowOff>
    </xdr:from>
    <xdr:to>
      <xdr:col>102</xdr:col>
      <xdr:colOff>114300</xdr:colOff>
      <xdr:row>60</xdr:row>
      <xdr:rowOff>60198</xdr:rowOff>
    </xdr:to>
    <xdr:cxnSp macro="">
      <xdr:nvCxnSpPr>
        <xdr:cNvPr id="623" name="直線コネクタ 622">
          <a:extLst>
            <a:ext uri="{FF2B5EF4-FFF2-40B4-BE49-F238E27FC236}">
              <a16:creationId xmlns:a16="http://schemas.microsoft.com/office/drawing/2014/main" id="{EB974477-482C-435E-8F72-AA04A3A8A859}"/>
            </a:ext>
          </a:extLst>
        </xdr:cNvPr>
        <xdr:cNvCxnSpPr/>
      </xdr:nvCxnSpPr>
      <xdr:spPr>
        <a:xfrm flipV="1">
          <a:off x="18656300" y="10340721"/>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24" name="n_1aveValue【学校施設】&#10;一人当たり面積">
          <a:extLst>
            <a:ext uri="{FF2B5EF4-FFF2-40B4-BE49-F238E27FC236}">
              <a16:creationId xmlns:a16="http://schemas.microsoft.com/office/drawing/2014/main" id="{D52649BC-709B-4408-B36D-CDCCD8E41EB4}"/>
            </a:ext>
          </a:extLst>
        </xdr:cNvPr>
        <xdr:cNvSpPr txBox="1"/>
      </xdr:nvSpPr>
      <xdr:spPr>
        <a:xfrm>
          <a:off x="21075727" y="1057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25" name="n_2aveValue【学校施設】&#10;一人当たり面積">
          <a:extLst>
            <a:ext uri="{FF2B5EF4-FFF2-40B4-BE49-F238E27FC236}">
              <a16:creationId xmlns:a16="http://schemas.microsoft.com/office/drawing/2014/main" id="{63A26E38-1341-45C0-9C65-4BD04BD1B5AA}"/>
            </a:ext>
          </a:extLst>
        </xdr:cNvPr>
        <xdr:cNvSpPr txBox="1"/>
      </xdr:nvSpPr>
      <xdr:spPr>
        <a:xfrm>
          <a:off x="20199427" y="105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EDB56BC5-1492-4378-A703-AF196A371831}"/>
            </a:ext>
          </a:extLst>
        </xdr:cNvPr>
        <xdr:cNvSpPr txBox="1"/>
      </xdr:nvSpPr>
      <xdr:spPr>
        <a:xfrm>
          <a:off x="19310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81284FF5-70B7-4443-AD44-156A2D269C79}"/>
            </a:ext>
          </a:extLst>
        </xdr:cNvPr>
        <xdr:cNvSpPr txBox="1"/>
      </xdr:nvSpPr>
      <xdr:spPr>
        <a:xfrm>
          <a:off x="18421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96093</xdr:rowOff>
    </xdr:from>
    <xdr:ext cx="469744" cy="259045"/>
    <xdr:sp macro="" textlink="">
      <xdr:nvSpPr>
        <xdr:cNvPr id="628" name="n_1mainValue【学校施設】&#10;一人当たり面積">
          <a:extLst>
            <a:ext uri="{FF2B5EF4-FFF2-40B4-BE49-F238E27FC236}">
              <a16:creationId xmlns:a16="http://schemas.microsoft.com/office/drawing/2014/main" id="{2D758561-EB69-4953-9085-51A561D6C819}"/>
            </a:ext>
          </a:extLst>
        </xdr:cNvPr>
        <xdr:cNvSpPr txBox="1"/>
      </xdr:nvSpPr>
      <xdr:spPr>
        <a:xfrm>
          <a:off x="21075727" y="1004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109808</xdr:rowOff>
    </xdr:from>
    <xdr:ext cx="469744" cy="259045"/>
    <xdr:sp macro="" textlink="">
      <xdr:nvSpPr>
        <xdr:cNvPr id="629" name="n_2mainValue【学校施設】&#10;一人当たり面積">
          <a:extLst>
            <a:ext uri="{FF2B5EF4-FFF2-40B4-BE49-F238E27FC236}">
              <a16:creationId xmlns:a16="http://schemas.microsoft.com/office/drawing/2014/main" id="{E6977267-A241-4A02-AECB-42AD714B975E}"/>
            </a:ext>
          </a:extLst>
        </xdr:cNvPr>
        <xdr:cNvSpPr txBox="1"/>
      </xdr:nvSpPr>
      <xdr:spPr>
        <a:xfrm>
          <a:off x="20199427" y="1005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121048</xdr:rowOff>
    </xdr:from>
    <xdr:ext cx="469744" cy="259045"/>
    <xdr:sp macro="" textlink="">
      <xdr:nvSpPr>
        <xdr:cNvPr id="630" name="n_3mainValue【学校施設】&#10;一人当たり面積">
          <a:extLst>
            <a:ext uri="{FF2B5EF4-FFF2-40B4-BE49-F238E27FC236}">
              <a16:creationId xmlns:a16="http://schemas.microsoft.com/office/drawing/2014/main" id="{7DC6289F-8542-423E-A590-102C69474324}"/>
            </a:ext>
          </a:extLst>
        </xdr:cNvPr>
        <xdr:cNvSpPr txBox="1"/>
      </xdr:nvSpPr>
      <xdr:spPr>
        <a:xfrm>
          <a:off x="19310427" y="1006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127525</xdr:rowOff>
    </xdr:from>
    <xdr:ext cx="469744" cy="259045"/>
    <xdr:sp macro="" textlink="">
      <xdr:nvSpPr>
        <xdr:cNvPr id="631" name="n_4mainValue【学校施設】&#10;一人当たり面積">
          <a:extLst>
            <a:ext uri="{FF2B5EF4-FFF2-40B4-BE49-F238E27FC236}">
              <a16:creationId xmlns:a16="http://schemas.microsoft.com/office/drawing/2014/main" id="{42F1E640-656D-4E8B-8441-099B601FEB1E}"/>
            </a:ext>
          </a:extLst>
        </xdr:cNvPr>
        <xdr:cNvSpPr txBox="1"/>
      </xdr:nvSpPr>
      <xdr:spPr>
        <a:xfrm>
          <a:off x="18421427" y="1007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299D09AD-2D63-48C0-A5FD-6629BBBC469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9C4BC019-B792-463C-98CB-5E1BE6552BC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BDB3485F-EF22-4A99-85A2-DA5851787D8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F1CDACBB-AF9E-4AA6-A898-26D2157C2A4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F53094CF-6EFC-43DF-93F0-7341FB92700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CAE9D33C-CD7D-4976-B4DB-73A946754F7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D0FB703E-97D7-4535-93F4-FE2A837F959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0A4DAE56-83B5-4C41-BFBF-4D402F3DA6F5}"/>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51FAC330-3972-46C5-8461-E21D52AEDBA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902363AB-F747-47CB-BD61-7A280FD3DE5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A3B21E0F-92AC-43CA-AD05-47430264E9B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27365193-26BB-4330-A464-940A1AF95D6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84E1B023-3245-4239-A966-93E1E4EA039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D693C3E7-C4C3-4289-AECC-BCE512F5837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AB84BFEC-BE41-4958-97A1-EDF473528F0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4E32362B-207F-4C1E-84AE-F12D0A3F56F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4CC16412-1808-4B92-8405-E9B5B3ABB2A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295F8905-D79D-4192-B3FD-05F88F17DA5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B71D6145-AAAE-4BB3-AFB7-176ABEEB5B6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260D0EE5-0F56-43B5-BB01-F0C9BC338B0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9AE7CF99-2973-4066-BE61-C440312F703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AA5C538C-3DCC-42FE-8957-1F92FA474E1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100C4B40-594C-4C72-ACFF-357B39AA433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CF99D540-54CB-4804-A1CE-C9F74824859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A6D0E623-CECC-4F1E-985E-2ED74F61C6F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490B81DF-3A19-4278-A6E6-E72CD6D24F3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5C65CC1A-C111-4089-B439-DDFFC6A227C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3F478362-5F6D-4727-955D-5DF519F21DB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1D58DAF2-CFCE-4926-AEBC-E5970705474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13C0D560-35C5-43EA-B5D7-07416B382FB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33436A34-85CF-4A1D-8965-7F723462780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D0C25297-241B-4D88-B5F4-9BE26189368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21C5DB60-6AB8-4400-BB34-7E4E90CE927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1ABDA1FF-2A10-4986-9BAE-EF64416F470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112BDFCE-E3D9-4CC9-83AD-FB110E5440C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B9CD597B-4416-4922-9CD7-BC19599E6F3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62301762-F3D4-492A-8839-54BCAC02570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A680DE6A-494C-4873-8623-346135F784C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01982D82-5D9B-4F99-B1C2-48D41B7D9F4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1E39FBDD-6BA1-4E18-9B55-07FF9AC8DA6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7A4A9201-9D93-4E64-AFDF-0A6A4A069DC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E7F69A2D-C384-4D8D-BB2E-16F1CE46CAAB}"/>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C261F6DC-8E0C-468A-B560-4D6895817AC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14072B6D-83E2-4947-A9B8-D94C11A9DA9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BD9BA109-BC83-4F4E-A9B2-0DD2AF3BA671}"/>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683B3304-1182-4EB4-B90B-C4221994F9EE}"/>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0B46E55B-E597-48A0-8355-937ADC1B75BD}"/>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92E481B4-F377-431D-846A-538051EDB786}"/>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E5D7BC12-D464-4D43-B3ED-F49918CEF859}"/>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B6950253-8087-4082-88B0-5252CC6DD16D}"/>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A1053A4E-C3E5-4B46-80D2-7458114242B5}"/>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A245D2F3-D57F-406D-82BA-3AD3AFAA609E}"/>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65116B2-3E7E-428A-BCFF-94CFC0EB3C8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333E3F5D-3551-4E33-874A-8C6245AA3B2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F72A25DC-97D5-45FB-8683-94040EA3E77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B8027248-58D1-4074-A460-B6253BE28F7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2676CC78-2426-4F83-A599-9CF508EDC13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79284</xdr:rowOff>
    </xdr:from>
    <xdr:to>
      <xdr:col>85</xdr:col>
      <xdr:colOff>177800</xdr:colOff>
      <xdr:row>109</xdr:row>
      <xdr:rowOff>9434</xdr:rowOff>
    </xdr:to>
    <xdr:sp macro="" textlink="">
      <xdr:nvSpPr>
        <xdr:cNvPr id="689" name="楕円 688">
          <a:extLst>
            <a:ext uri="{FF2B5EF4-FFF2-40B4-BE49-F238E27FC236}">
              <a16:creationId xmlns:a16="http://schemas.microsoft.com/office/drawing/2014/main" id="{78AFAD95-96DD-4D0E-9AA5-09C5F4218764}"/>
            </a:ext>
          </a:extLst>
        </xdr:cNvPr>
        <xdr:cNvSpPr/>
      </xdr:nvSpPr>
      <xdr:spPr>
        <a:xfrm>
          <a:off x="16268700" y="1859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165661</xdr:rowOff>
    </xdr:from>
    <xdr:ext cx="405111" cy="259045"/>
    <xdr:sp macro="" textlink="">
      <xdr:nvSpPr>
        <xdr:cNvPr id="690" name="【公民館】&#10;有形固定資産減価償却率該当値テキスト">
          <a:extLst>
            <a:ext uri="{FF2B5EF4-FFF2-40B4-BE49-F238E27FC236}">
              <a16:creationId xmlns:a16="http://schemas.microsoft.com/office/drawing/2014/main" id="{BD4280B9-8FF4-485C-8557-57B21562B714}"/>
            </a:ext>
          </a:extLst>
        </xdr:cNvPr>
        <xdr:cNvSpPr txBox="1"/>
      </xdr:nvSpPr>
      <xdr:spPr>
        <a:xfrm>
          <a:off x="16357600" y="18510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43362</xdr:rowOff>
    </xdr:from>
    <xdr:to>
      <xdr:col>81</xdr:col>
      <xdr:colOff>101600</xdr:colOff>
      <xdr:row>108</xdr:row>
      <xdr:rowOff>144962</xdr:rowOff>
    </xdr:to>
    <xdr:sp macro="" textlink="">
      <xdr:nvSpPr>
        <xdr:cNvPr id="691" name="楕円 690">
          <a:extLst>
            <a:ext uri="{FF2B5EF4-FFF2-40B4-BE49-F238E27FC236}">
              <a16:creationId xmlns:a16="http://schemas.microsoft.com/office/drawing/2014/main" id="{FDF7A0B7-2E1D-4D1F-87F0-FF7D70C3B22E}"/>
            </a:ext>
          </a:extLst>
        </xdr:cNvPr>
        <xdr:cNvSpPr/>
      </xdr:nvSpPr>
      <xdr:spPr>
        <a:xfrm>
          <a:off x="15430500" y="1855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94162</xdr:rowOff>
    </xdr:from>
    <xdr:to>
      <xdr:col>85</xdr:col>
      <xdr:colOff>127000</xdr:colOff>
      <xdr:row>108</xdr:row>
      <xdr:rowOff>130084</xdr:rowOff>
    </xdr:to>
    <xdr:cxnSp macro="">
      <xdr:nvCxnSpPr>
        <xdr:cNvPr id="692" name="直線コネクタ 691">
          <a:extLst>
            <a:ext uri="{FF2B5EF4-FFF2-40B4-BE49-F238E27FC236}">
              <a16:creationId xmlns:a16="http://schemas.microsoft.com/office/drawing/2014/main" id="{A4101D50-88F0-4D1E-B8B3-E81213C1A91A}"/>
            </a:ext>
          </a:extLst>
        </xdr:cNvPr>
        <xdr:cNvCxnSpPr/>
      </xdr:nvCxnSpPr>
      <xdr:spPr>
        <a:xfrm>
          <a:off x="15481300" y="18610762"/>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7438</xdr:rowOff>
    </xdr:from>
    <xdr:to>
      <xdr:col>76</xdr:col>
      <xdr:colOff>165100</xdr:colOff>
      <xdr:row>108</xdr:row>
      <xdr:rowOff>109038</xdr:rowOff>
    </xdr:to>
    <xdr:sp macro="" textlink="">
      <xdr:nvSpPr>
        <xdr:cNvPr id="693" name="楕円 692">
          <a:extLst>
            <a:ext uri="{FF2B5EF4-FFF2-40B4-BE49-F238E27FC236}">
              <a16:creationId xmlns:a16="http://schemas.microsoft.com/office/drawing/2014/main" id="{AABAB505-C8F0-4C4A-A210-3C1233AD5C63}"/>
            </a:ext>
          </a:extLst>
        </xdr:cNvPr>
        <xdr:cNvSpPr/>
      </xdr:nvSpPr>
      <xdr:spPr>
        <a:xfrm>
          <a:off x="14541500" y="18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58238</xdr:rowOff>
    </xdr:from>
    <xdr:to>
      <xdr:col>81</xdr:col>
      <xdr:colOff>50800</xdr:colOff>
      <xdr:row>108</xdr:row>
      <xdr:rowOff>94162</xdr:rowOff>
    </xdr:to>
    <xdr:cxnSp macro="">
      <xdr:nvCxnSpPr>
        <xdr:cNvPr id="694" name="直線コネクタ 693">
          <a:extLst>
            <a:ext uri="{FF2B5EF4-FFF2-40B4-BE49-F238E27FC236}">
              <a16:creationId xmlns:a16="http://schemas.microsoft.com/office/drawing/2014/main" id="{3DC0AA6E-0FB0-4682-8881-1CE598096454}"/>
            </a:ext>
          </a:extLst>
        </xdr:cNvPr>
        <xdr:cNvCxnSpPr/>
      </xdr:nvCxnSpPr>
      <xdr:spPr>
        <a:xfrm>
          <a:off x="14592300" y="18574838"/>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142966</xdr:rowOff>
    </xdr:from>
    <xdr:to>
      <xdr:col>72</xdr:col>
      <xdr:colOff>38100</xdr:colOff>
      <xdr:row>108</xdr:row>
      <xdr:rowOff>73116</xdr:rowOff>
    </xdr:to>
    <xdr:sp macro="" textlink="">
      <xdr:nvSpPr>
        <xdr:cNvPr id="695" name="楕円 694">
          <a:extLst>
            <a:ext uri="{FF2B5EF4-FFF2-40B4-BE49-F238E27FC236}">
              <a16:creationId xmlns:a16="http://schemas.microsoft.com/office/drawing/2014/main" id="{51E56089-D96B-4DD1-B86F-92E47870387E}"/>
            </a:ext>
          </a:extLst>
        </xdr:cNvPr>
        <xdr:cNvSpPr/>
      </xdr:nvSpPr>
      <xdr:spPr>
        <a:xfrm>
          <a:off x="13652500" y="1848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22316</xdr:rowOff>
    </xdr:from>
    <xdr:to>
      <xdr:col>76</xdr:col>
      <xdr:colOff>114300</xdr:colOff>
      <xdr:row>108</xdr:row>
      <xdr:rowOff>58238</xdr:rowOff>
    </xdr:to>
    <xdr:cxnSp macro="">
      <xdr:nvCxnSpPr>
        <xdr:cNvPr id="696" name="直線コネクタ 695">
          <a:extLst>
            <a:ext uri="{FF2B5EF4-FFF2-40B4-BE49-F238E27FC236}">
              <a16:creationId xmlns:a16="http://schemas.microsoft.com/office/drawing/2014/main" id="{A803D36D-914D-44FC-8FF5-C51600939387}"/>
            </a:ext>
          </a:extLst>
        </xdr:cNvPr>
        <xdr:cNvCxnSpPr/>
      </xdr:nvCxnSpPr>
      <xdr:spPr>
        <a:xfrm>
          <a:off x="13703300" y="1853891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107043</xdr:rowOff>
    </xdr:from>
    <xdr:to>
      <xdr:col>67</xdr:col>
      <xdr:colOff>101600</xdr:colOff>
      <xdr:row>108</xdr:row>
      <xdr:rowOff>37193</xdr:rowOff>
    </xdr:to>
    <xdr:sp macro="" textlink="">
      <xdr:nvSpPr>
        <xdr:cNvPr id="697" name="楕円 696">
          <a:extLst>
            <a:ext uri="{FF2B5EF4-FFF2-40B4-BE49-F238E27FC236}">
              <a16:creationId xmlns:a16="http://schemas.microsoft.com/office/drawing/2014/main" id="{A30B3D1B-29D0-44ED-912A-C5E5264C4420}"/>
            </a:ext>
          </a:extLst>
        </xdr:cNvPr>
        <xdr:cNvSpPr/>
      </xdr:nvSpPr>
      <xdr:spPr>
        <a:xfrm>
          <a:off x="12763500" y="1845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157843</xdr:rowOff>
    </xdr:from>
    <xdr:to>
      <xdr:col>71</xdr:col>
      <xdr:colOff>177800</xdr:colOff>
      <xdr:row>108</xdr:row>
      <xdr:rowOff>22316</xdr:rowOff>
    </xdr:to>
    <xdr:cxnSp macro="">
      <xdr:nvCxnSpPr>
        <xdr:cNvPr id="698" name="直線コネクタ 697">
          <a:extLst>
            <a:ext uri="{FF2B5EF4-FFF2-40B4-BE49-F238E27FC236}">
              <a16:creationId xmlns:a16="http://schemas.microsoft.com/office/drawing/2014/main" id="{E7385603-76BE-4657-9B33-2FEF908A1861}"/>
            </a:ext>
          </a:extLst>
        </xdr:cNvPr>
        <xdr:cNvCxnSpPr/>
      </xdr:nvCxnSpPr>
      <xdr:spPr>
        <a:xfrm>
          <a:off x="12814300" y="1850299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153FFF44-5801-4204-819D-0BF4DA717CA6}"/>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0DE5135D-F82F-4D19-A178-525F7F81C5F1}"/>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8BDC3A54-695F-429F-B839-D2B0919FD7E0}"/>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3801FA84-CDBF-4F09-844F-20422FF14F60}"/>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136089</xdr:rowOff>
    </xdr:from>
    <xdr:ext cx="405111" cy="259045"/>
    <xdr:sp macro="" textlink="">
      <xdr:nvSpPr>
        <xdr:cNvPr id="703" name="n_1mainValue【公民館】&#10;有形固定資産減価償却率">
          <a:extLst>
            <a:ext uri="{FF2B5EF4-FFF2-40B4-BE49-F238E27FC236}">
              <a16:creationId xmlns:a16="http://schemas.microsoft.com/office/drawing/2014/main" id="{005362A6-B87B-4B35-870C-A54A8FB9E95A}"/>
            </a:ext>
          </a:extLst>
        </xdr:cNvPr>
        <xdr:cNvSpPr txBox="1"/>
      </xdr:nvSpPr>
      <xdr:spPr>
        <a:xfrm>
          <a:off x="15266044" y="1865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100165</xdr:rowOff>
    </xdr:from>
    <xdr:ext cx="405111" cy="259045"/>
    <xdr:sp macro="" textlink="">
      <xdr:nvSpPr>
        <xdr:cNvPr id="704" name="n_2mainValue【公民館】&#10;有形固定資産減価償却率">
          <a:extLst>
            <a:ext uri="{FF2B5EF4-FFF2-40B4-BE49-F238E27FC236}">
              <a16:creationId xmlns:a16="http://schemas.microsoft.com/office/drawing/2014/main" id="{630FD4DE-726F-459D-AFF4-5CAC7EDE290A}"/>
            </a:ext>
          </a:extLst>
        </xdr:cNvPr>
        <xdr:cNvSpPr txBox="1"/>
      </xdr:nvSpPr>
      <xdr:spPr>
        <a:xfrm>
          <a:off x="14389744" y="1861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64243</xdr:rowOff>
    </xdr:from>
    <xdr:ext cx="405111" cy="259045"/>
    <xdr:sp macro="" textlink="">
      <xdr:nvSpPr>
        <xdr:cNvPr id="705" name="n_3mainValue【公民館】&#10;有形固定資産減価償却率">
          <a:extLst>
            <a:ext uri="{FF2B5EF4-FFF2-40B4-BE49-F238E27FC236}">
              <a16:creationId xmlns:a16="http://schemas.microsoft.com/office/drawing/2014/main" id="{4D4CD5F6-2AF5-4353-8D71-8E8ED8FBDE0D}"/>
            </a:ext>
          </a:extLst>
        </xdr:cNvPr>
        <xdr:cNvSpPr txBox="1"/>
      </xdr:nvSpPr>
      <xdr:spPr>
        <a:xfrm>
          <a:off x="13500744" y="1858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28320</xdr:rowOff>
    </xdr:from>
    <xdr:ext cx="405111" cy="259045"/>
    <xdr:sp macro="" textlink="">
      <xdr:nvSpPr>
        <xdr:cNvPr id="706" name="n_4mainValue【公民館】&#10;有形固定資産減価償却率">
          <a:extLst>
            <a:ext uri="{FF2B5EF4-FFF2-40B4-BE49-F238E27FC236}">
              <a16:creationId xmlns:a16="http://schemas.microsoft.com/office/drawing/2014/main" id="{B11A02A1-A926-4DD9-8905-9694E370E817}"/>
            </a:ext>
          </a:extLst>
        </xdr:cNvPr>
        <xdr:cNvSpPr txBox="1"/>
      </xdr:nvSpPr>
      <xdr:spPr>
        <a:xfrm>
          <a:off x="12611744" y="1854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79DF0DF8-A6F6-4EDD-AD4D-F6431FD70AE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6A80D7AE-6922-4B38-9225-C63F536EB1F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D2926C76-4781-4613-A97D-028E6AA692A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F1EFFB2B-89AC-4DEC-951B-3D5124A1C44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C9F8F7E7-8E7A-4C9D-BA37-42EC38F5CF9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7EDF1A2E-452A-459A-8D36-4517BEDA99E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BBC591CF-8F3F-4FD0-A489-C4EB6595CEB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A7E3058E-EFD3-4799-9DBD-A0A6EBA1778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51343FD1-1CB3-40FE-92A3-90697173458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0EE00DB3-F209-45D9-A175-C3B29214234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2555523D-7ECE-4D33-B1F7-4857D1D61BE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BFE3986C-44D3-4227-A3FD-15B4DD6D3CD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15A7ADCE-FC40-4A41-A02D-15ACA6DA6FF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0DBDC81D-0D08-4314-B9F4-078FB23CBA1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3E38575A-E7BE-42A2-B2F5-9C13069D3F7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433E9336-49B3-4FBF-9D0B-35B53A79738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DF219F2B-0A28-42D0-83A0-EB7461649C8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610123A3-D701-49D6-89B0-71B76774B0D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6E1D74CE-5C8D-48D7-8185-CEAD532E7A1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CB98FDF1-58C4-42EF-ACE5-17E54EDBA31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130BB76D-AD33-44FA-A2FA-75A64511B49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1FFD7A58-0800-4073-812D-D1FF0FC4AAB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9366DC23-D568-4265-8075-7BC84647C74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6B6F0F6F-6F0E-4565-85F5-7B78B89CB42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FD3D49F6-FFA4-4525-868C-0DE8F3ED593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8BB925CB-635B-4780-9A8C-7960B4B5FC5C}"/>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1D171C56-7735-4256-A72F-DE9BDDDE8200}"/>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5DBCC509-527F-4CD3-BEA3-7E8088612726}"/>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305F473A-1BE4-496B-845C-B7292D341566}"/>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2D0B37E2-3966-4937-B3D2-6D601C811AEB}"/>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16EECD42-0EB8-4BFB-9BF6-862C3C673E52}"/>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36041C05-EAE2-463C-96DE-F09D6C5113A7}"/>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65F46586-5E16-4443-8E17-4365FDE9C6E9}"/>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BE6BCC37-7AA6-4C44-8E15-1F9581587271}"/>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CAC6E40D-0AB9-4200-8C03-0B456F87154F}"/>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291242CB-8C68-4CC0-A407-9DD5D104EDF4}"/>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6C8F78D0-44E3-4DA9-A0C4-4D9EE1D13D4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BD486AD8-FF97-4839-A110-0882E44E6D4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4FBF361A-7C08-4DA4-B563-C4970EA6F5A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2175E247-24F8-4506-AE15-F6C114FF9A0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A95D748F-AB00-42CB-86DC-1E23D0CBE5B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79284</xdr:rowOff>
    </xdr:from>
    <xdr:to>
      <xdr:col>116</xdr:col>
      <xdr:colOff>114300</xdr:colOff>
      <xdr:row>109</xdr:row>
      <xdr:rowOff>9434</xdr:rowOff>
    </xdr:to>
    <xdr:sp macro="" textlink="">
      <xdr:nvSpPr>
        <xdr:cNvPr id="748" name="楕円 747">
          <a:extLst>
            <a:ext uri="{FF2B5EF4-FFF2-40B4-BE49-F238E27FC236}">
              <a16:creationId xmlns:a16="http://schemas.microsoft.com/office/drawing/2014/main" id="{979F045C-C96B-4B8A-A038-ABAEFF708464}"/>
            </a:ext>
          </a:extLst>
        </xdr:cNvPr>
        <xdr:cNvSpPr/>
      </xdr:nvSpPr>
      <xdr:spPr>
        <a:xfrm>
          <a:off x="22110700" y="1859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165661</xdr:rowOff>
    </xdr:from>
    <xdr:ext cx="469744" cy="259045"/>
    <xdr:sp macro="" textlink="">
      <xdr:nvSpPr>
        <xdr:cNvPr id="749" name="【公民館】&#10;一人当たり面積該当値テキスト">
          <a:extLst>
            <a:ext uri="{FF2B5EF4-FFF2-40B4-BE49-F238E27FC236}">
              <a16:creationId xmlns:a16="http://schemas.microsoft.com/office/drawing/2014/main" id="{CB39A418-1EFA-4BCB-AA1A-B7E9F855129C}"/>
            </a:ext>
          </a:extLst>
        </xdr:cNvPr>
        <xdr:cNvSpPr txBox="1"/>
      </xdr:nvSpPr>
      <xdr:spPr>
        <a:xfrm>
          <a:off x="22199600" y="18510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79938</xdr:rowOff>
    </xdr:from>
    <xdr:to>
      <xdr:col>112</xdr:col>
      <xdr:colOff>38100</xdr:colOff>
      <xdr:row>109</xdr:row>
      <xdr:rowOff>10088</xdr:rowOff>
    </xdr:to>
    <xdr:sp macro="" textlink="">
      <xdr:nvSpPr>
        <xdr:cNvPr id="750" name="楕円 749">
          <a:extLst>
            <a:ext uri="{FF2B5EF4-FFF2-40B4-BE49-F238E27FC236}">
              <a16:creationId xmlns:a16="http://schemas.microsoft.com/office/drawing/2014/main" id="{E37F40DB-C42F-4EAA-8529-45171D809CBC}"/>
            </a:ext>
          </a:extLst>
        </xdr:cNvPr>
        <xdr:cNvSpPr/>
      </xdr:nvSpPr>
      <xdr:spPr>
        <a:xfrm>
          <a:off x="21272500" y="1859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130084</xdr:rowOff>
    </xdr:from>
    <xdr:to>
      <xdr:col>116</xdr:col>
      <xdr:colOff>63500</xdr:colOff>
      <xdr:row>108</xdr:row>
      <xdr:rowOff>130738</xdr:rowOff>
    </xdr:to>
    <xdr:cxnSp macro="">
      <xdr:nvCxnSpPr>
        <xdr:cNvPr id="751" name="直線コネクタ 750">
          <a:extLst>
            <a:ext uri="{FF2B5EF4-FFF2-40B4-BE49-F238E27FC236}">
              <a16:creationId xmlns:a16="http://schemas.microsoft.com/office/drawing/2014/main" id="{131F5C47-49F3-4C18-81BD-2395CC05BD49}"/>
            </a:ext>
          </a:extLst>
        </xdr:cNvPr>
        <xdr:cNvCxnSpPr/>
      </xdr:nvCxnSpPr>
      <xdr:spPr>
        <a:xfrm flipV="1">
          <a:off x="21323300" y="18646684"/>
          <a:ext cx="8382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81243</xdr:rowOff>
    </xdr:from>
    <xdr:to>
      <xdr:col>107</xdr:col>
      <xdr:colOff>101600</xdr:colOff>
      <xdr:row>109</xdr:row>
      <xdr:rowOff>11393</xdr:rowOff>
    </xdr:to>
    <xdr:sp macro="" textlink="">
      <xdr:nvSpPr>
        <xdr:cNvPr id="752" name="楕円 751">
          <a:extLst>
            <a:ext uri="{FF2B5EF4-FFF2-40B4-BE49-F238E27FC236}">
              <a16:creationId xmlns:a16="http://schemas.microsoft.com/office/drawing/2014/main" id="{F1C14CA0-4A7B-41A5-9A00-6FA9D065F12D}"/>
            </a:ext>
          </a:extLst>
        </xdr:cNvPr>
        <xdr:cNvSpPr/>
      </xdr:nvSpPr>
      <xdr:spPr>
        <a:xfrm>
          <a:off x="20383500" y="1859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130738</xdr:rowOff>
    </xdr:from>
    <xdr:to>
      <xdr:col>111</xdr:col>
      <xdr:colOff>177800</xdr:colOff>
      <xdr:row>108</xdr:row>
      <xdr:rowOff>132043</xdr:rowOff>
    </xdr:to>
    <xdr:cxnSp macro="">
      <xdr:nvCxnSpPr>
        <xdr:cNvPr id="753" name="直線コネクタ 752">
          <a:extLst>
            <a:ext uri="{FF2B5EF4-FFF2-40B4-BE49-F238E27FC236}">
              <a16:creationId xmlns:a16="http://schemas.microsoft.com/office/drawing/2014/main" id="{FB2A30F5-1038-4CF6-942A-EB2B7C94795B}"/>
            </a:ext>
          </a:extLst>
        </xdr:cNvPr>
        <xdr:cNvCxnSpPr/>
      </xdr:nvCxnSpPr>
      <xdr:spPr>
        <a:xfrm flipV="1">
          <a:off x="20434300" y="18647338"/>
          <a:ext cx="88900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82550</xdr:rowOff>
    </xdr:from>
    <xdr:to>
      <xdr:col>102</xdr:col>
      <xdr:colOff>165100</xdr:colOff>
      <xdr:row>109</xdr:row>
      <xdr:rowOff>12700</xdr:rowOff>
    </xdr:to>
    <xdr:sp macro="" textlink="">
      <xdr:nvSpPr>
        <xdr:cNvPr id="754" name="楕円 753">
          <a:extLst>
            <a:ext uri="{FF2B5EF4-FFF2-40B4-BE49-F238E27FC236}">
              <a16:creationId xmlns:a16="http://schemas.microsoft.com/office/drawing/2014/main" id="{2404D660-A9CE-4530-907B-11AD5F1BD4B9}"/>
            </a:ext>
          </a:extLst>
        </xdr:cNvPr>
        <xdr:cNvSpPr/>
      </xdr:nvSpPr>
      <xdr:spPr>
        <a:xfrm>
          <a:off x="19494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132043</xdr:rowOff>
    </xdr:from>
    <xdr:to>
      <xdr:col>107</xdr:col>
      <xdr:colOff>50800</xdr:colOff>
      <xdr:row>108</xdr:row>
      <xdr:rowOff>133350</xdr:rowOff>
    </xdr:to>
    <xdr:cxnSp macro="">
      <xdr:nvCxnSpPr>
        <xdr:cNvPr id="755" name="直線コネクタ 754">
          <a:extLst>
            <a:ext uri="{FF2B5EF4-FFF2-40B4-BE49-F238E27FC236}">
              <a16:creationId xmlns:a16="http://schemas.microsoft.com/office/drawing/2014/main" id="{C997C3A8-D6E3-407C-903D-BF29F4AFFF38}"/>
            </a:ext>
          </a:extLst>
        </xdr:cNvPr>
        <xdr:cNvCxnSpPr/>
      </xdr:nvCxnSpPr>
      <xdr:spPr>
        <a:xfrm flipV="1">
          <a:off x="19545300" y="18648643"/>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83203</xdr:rowOff>
    </xdr:from>
    <xdr:to>
      <xdr:col>98</xdr:col>
      <xdr:colOff>38100</xdr:colOff>
      <xdr:row>109</xdr:row>
      <xdr:rowOff>13353</xdr:rowOff>
    </xdr:to>
    <xdr:sp macro="" textlink="">
      <xdr:nvSpPr>
        <xdr:cNvPr id="756" name="楕円 755">
          <a:extLst>
            <a:ext uri="{FF2B5EF4-FFF2-40B4-BE49-F238E27FC236}">
              <a16:creationId xmlns:a16="http://schemas.microsoft.com/office/drawing/2014/main" id="{BD0D7F11-8882-4B20-A7DA-2DD3C74D9BD8}"/>
            </a:ext>
          </a:extLst>
        </xdr:cNvPr>
        <xdr:cNvSpPr/>
      </xdr:nvSpPr>
      <xdr:spPr>
        <a:xfrm>
          <a:off x="18605500" y="1859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133350</xdr:rowOff>
    </xdr:from>
    <xdr:to>
      <xdr:col>102</xdr:col>
      <xdr:colOff>114300</xdr:colOff>
      <xdr:row>108</xdr:row>
      <xdr:rowOff>134003</xdr:rowOff>
    </xdr:to>
    <xdr:cxnSp macro="">
      <xdr:nvCxnSpPr>
        <xdr:cNvPr id="757" name="直線コネクタ 756">
          <a:extLst>
            <a:ext uri="{FF2B5EF4-FFF2-40B4-BE49-F238E27FC236}">
              <a16:creationId xmlns:a16="http://schemas.microsoft.com/office/drawing/2014/main" id="{CC642EDA-6AC5-49E4-A834-9E9CA7E84AA8}"/>
            </a:ext>
          </a:extLst>
        </xdr:cNvPr>
        <xdr:cNvCxnSpPr/>
      </xdr:nvCxnSpPr>
      <xdr:spPr>
        <a:xfrm flipV="1">
          <a:off x="18656300" y="18649950"/>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B0DA06C0-6F8F-46A9-8624-3B6B0A92D500}"/>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8D8F4B4A-D30B-45C6-8092-1346829C404E}"/>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15F89276-1830-4926-B7C8-0658ED8DE820}"/>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DEF3D7FA-F860-447C-AE85-9C022FC7CF5C}"/>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1215</xdr:rowOff>
    </xdr:from>
    <xdr:ext cx="469744" cy="259045"/>
    <xdr:sp macro="" textlink="">
      <xdr:nvSpPr>
        <xdr:cNvPr id="762" name="n_1mainValue【公民館】&#10;一人当たり面積">
          <a:extLst>
            <a:ext uri="{FF2B5EF4-FFF2-40B4-BE49-F238E27FC236}">
              <a16:creationId xmlns:a16="http://schemas.microsoft.com/office/drawing/2014/main" id="{865359F5-C2E4-4D3E-B86B-BD0A0A850CCB}"/>
            </a:ext>
          </a:extLst>
        </xdr:cNvPr>
        <xdr:cNvSpPr txBox="1"/>
      </xdr:nvSpPr>
      <xdr:spPr>
        <a:xfrm>
          <a:off x="21075727" y="18689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2520</xdr:rowOff>
    </xdr:from>
    <xdr:ext cx="469744" cy="259045"/>
    <xdr:sp macro="" textlink="">
      <xdr:nvSpPr>
        <xdr:cNvPr id="763" name="n_2mainValue【公民館】&#10;一人当たり面積">
          <a:extLst>
            <a:ext uri="{FF2B5EF4-FFF2-40B4-BE49-F238E27FC236}">
              <a16:creationId xmlns:a16="http://schemas.microsoft.com/office/drawing/2014/main" id="{24CABCA9-F3C4-4753-B74C-FA512576D12F}"/>
            </a:ext>
          </a:extLst>
        </xdr:cNvPr>
        <xdr:cNvSpPr txBox="1"/>
      </xdr:nvSpPr>
      <xdr:spPr>
        <a:xfrm>
          <a:off x="20199427" y="1869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3827</xdr:rowOff>
    </xdr:from>
    <xdr:ext cx="469744" cy="259045"/>
    <xdr:sp macro="" textlink="">
      <xdr:nvSpPr>
        <xdr:cNvPr id="764" name="n_3mainValue【公民館】&#10;一人当たり面積">
          <a:extLst>
            <a:ext uri="{FF2B5EF4-FFF2-40B4-BE49-F238E27FC236}">
              <a16:creationId xmlns:a16="http://schemas.microsoft.com/office/drawing/2014/main" id="{3BC4B4EB-3345-4EB8-BAB2-987DF2956C9D}"/>
            </a:ext>
          </a:extLst>
        </xdr:cNvPr>
        <xdr:cNvSpPr txBox="1"/>
      </xdr:nvSpPr>
      <xdr:spPr>
        <a:xfrm>
          <a:off x="19310427" y="186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4480</xdr:rowOff>
    </xdr:from>
    <xdr:ext cx="469744" cy="259045"/>
    <xdr:sp macro="" textlink="">
      <xdr:nvSpPr>
        <xdr:cNvPr id="765" name="n_4mainValue【公民館】&#10;一人当たり面積">
          <a:extLst>
            <a:ext uri="{FF2B5EF4-FFF2-40B4-BE49-F238E27FC236}">
              <a16:creationId xmlns:a16="http://schemas.microsoft.com/office/drawing/2014/main" id="{1980A1F6-40EB-4566-971F-8EAC47BC0244}"/>
            </a:ext>
          </a:extLst>
        </xdr:cNvPr>
        <xdr:cNvSpPr txBox="1"/>
      </xdr:nvSpPr>
      <xdr:spPr>
        <a:xfrm>
          <a:off x="18421427" y="1869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357EB690-5207-45BF-B3F4-60CBD34447A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7850FE82-8D0B-411C-BF09-5BFE966239F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A6E1598B-6DFC-4382-88DF-648F3647698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有価固定資産減価償却率について、学校施設については平成２８年度から大規模改修を行った影響で類似団体</a:t>
          </a:r>
          <a:r>
            <a:rPr kumimoji="1" lang="ja-JP" altLang="en-US" sz="1100">
              <a:solidFill>
                <a:schemeClr val="dk1"/>
              </a:solidFill>
              <a:effectLst/>
              <a:latin typeface="+mn-lt"/>
              <a:ea typeface="+mn-ea"/>
              <a:cs typeface="+mn-cs"/>
            </a:rPr>
            <a:t>内平均値</a:t>
          </a:r>
          <a:r>
            <a:rPr kumimoji="1" lang="ja-JP" altLang="ja-JP" sz="1100">
              <a:solidFill>
                <a:schemeClr val="dk1"/>
              </a:solidFill>
              <a:effectLst/>
              <a:latin typeface="+mn-lt"/>
              <a:ea typeface="+mn-ea"/>
              <a:cs typeface="+mn-cs"/>
            </a:rPr>
            <a:t>よりも低い水準にある。一方で、橋</a:t>
          </a:r>
          <a:r>
            <a:rPr kumimoji="1" lang="ja-JP" altLang="en-US" sz="1100">
              <a:solidFill>
                <a:schemeClr val="dk1"/>
              </a:solidFill>
              <a:effectLst/>
              <a:latin typeface="+mn-lt"/>
              <a:ea typeface="+mn-ea"/>
              <a:cs typeface="+mn-cs"/>
            </a:rPr>
            <a:t>りょう</a:t>
          </a:r>
          <a:r>
            <a:rPr kumimoji="1" lang="ja-JP" altLang="ja-JP" sz="1100">
              <a:solidFill>
                <a:schemeClr val="dk1"/>
              </a:solidFill>
              <a:effectLst/>
              <a:latin typeface="+mn-lt"/>
              <a:ea typeface="+mn-ea"/>
              <a:cs typeface="+mn-cs"/>
            </a:rPr>
            <a:t>・トンネルについては令和３年度に大規模改修を行ったことで改善したものの、依然として類似団体内平均値より高い。その他、認定こども園・幼稚園・保育所、公営住宅、公民館については</a:t>
          </a:r>
          <a:r>
            <a:rPr kumimoji="1" lang="en-US" altLang="ja-JP" sz="1100">
              <a:solidFill>
                <a:schemeClr val="dk1"/>
              </a:solidFill>
              <a:effectLst/>
              <a:latin typeface="+mn-lt"/>
              <a:ea typeface="+mn-ea"/>
              <a:cs typeface="+mn-cs"/>
            </a:rPr>
            <a:t>85%</a:t>
          </a:r>
          <a:r>
            <a:rPr kumimoji="1" lang="ja-JP" altLang="ja-JP" sz="1100">
              <a:solidFill>
                <a:schemeClr val="dk1"/>
              </a:solidFill>
              <a:effectLst/>
              <a:latin typeface="+mn-lt"/>
              <a:ea typeface="+mn-ea"/>
              <a:cs typeface="+mn-cs"/>
            </a:rPr>
            <a:t>を超えており、老朽化が進んでいる。令和３年度に公共施設総合管理計画を改定し、随時個別施設計画を見直しながらこれら老朽化が進んだ施設の大規模改修を計画的に行い、施設保有量を適切に管理していくこと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17F8E48-4A7E-407B-B7AE-6BF2BB01045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3970F7D-D155-47F4-A4BE-EC73DB6DFE8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5FA0E58-47E2-4321-8235-F0B5586E171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DEAAAC7-618F-4D5E-8F93-69EF4E64427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B58040F-5003-458D-ADD4-B40A9DC2427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2621EEE-A315-4B5C-A215-9BEC4BAFB57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37F1866-F02E-464A-8102-FDE5286F1A3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08EF997-2F5B-469B-BA05-948B4F238AD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D9F6BA-41E7-4DCC-B0FA-0D8034117B3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E063144-1534-4729-8D35-C82BB106BB9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7,009
6,971
33.22
5,904,081
5,613,835
282,915
3,095,777
5,457,916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B1B3A31-AABF-4DC4-9437-8EE7DF5B569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4932A3-0CC6-4D8B-B1EB-908DB8C67C1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5CD1D53-FDB9-4EC3-9EEE-347E6002059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C6A7D52-BE00-408F-8FDC-A011481EE8F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ADAF3AF-A637-45CA-9D56-05BE2150158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0F3D0A7-832E-4185-922F-2AD59A55301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8BE0783-DC2A-489B-B71C-68B78FC6C47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BB312B7-6F6C-4FDC-964A-6B640252F66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E070138-F06E-451D-861A-C594390D8E3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B2C2764-1072-4373-A80C-D3B3EF9696F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712841A-2B0E-4853-B5F2-2ED1B4B423F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EDCB8CC-756B-4D73-B7C9-B60A3FEB5A2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41505B0-ECE5-4DAA-BBD2-E972C73214F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A10AD72-1CD2-4F69-948C-CE70FC533E7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691A3C3-6862-47C2-A437-6D6836B7035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28A4B60-DEC7-4334-ACAF-42047A5DCF0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0B6F40D-801C-4745-9394-112AB2E75C1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D220101-B496-42C2-8D70-FB6F286837C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21F55EB-68B4-4D44-85D4-F2A83D75CDF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871B91A-ACD8-4FD7-B28D-984F0F88CE8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8DB5BD1-9963-42CF-BFD0-965BDBC670F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6BAA1AF-DB72-493A-AE54-415E62445C7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9923C5A-A9A7-4356-A500-3CE3481FFD6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76A905E-D745-4AB6-B1A5-286F99D1581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AEC315-C468-4FB9-8218-29663401AAD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91545AB-A1F7-4325-8A39-B97FC5C18F1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F10CB03-06ED-454B-96A4-E1717C0B2F8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48BD8E2-7249-4DD7-BC6E-43DB51C6DC1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05F5D68-369D-4280-9F75-8319413858A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71A585F-8C4E-4112-B52D-AC7C6A70CFE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6E8E7D6-1252-4030-AF2B-124C73F79A3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8F2CF5D-B146-466F-B583-38D87A7E76D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AE7203D-8DCF-45BA-8152-AB09A7B0E2A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C0ABDA5-5FD8-4600-AB5F-0F17C8247DF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717A4BC3-BD81-45B7-982D-0EB037490FB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C654132-734B-4951-8984-5061F60A698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6CDA5A6-3946-4F73-B9A5-5868D71B73B6}"/>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78693FB-E38A-4D78-BD8E-8B67400C1FA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BCBCF7BC-5333-473E-8BE9-8CF5B45FAEB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2A72215-1F38-44FA-B304-9A0CEA1AA05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C125FB3-2B02-464D-8E0E-C4A495087D9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AC1283EA-6F58-45A5-AF41-8FFF6398FED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6038A00-F03E-4EF5-9ECB-32757A048C4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A1534160-D36F-4D7C-B284-15082880525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3CFAFD8A-4541-4B28-AAC3-AD1D0064AF1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D8602EF-5639-4034-8C35-CC906D7155F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6EF1AC58-8844-48CD-9319-9800E9A21DD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35C5E38-022F-4395-AB19-858A17AD0D8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8B1CF2D0-3894-49D6-A9B2-6226D974779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4C1026D-54B7-4F76-B8D4-3190110D066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24E47F60-7E27-4BD2-B60B-BFA4146C1ED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8A87C9AD-3FE9-47C4-91E2-52150E69C09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413B92A7-F25E-42B0-859B-2C9E5E9DCEB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EBFB67EC-96E4-4D14-8809-26343167052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24C9FB17-1A7D-4CE8-BCDC-6C191A55436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FA5CE4E1-57A8-43E0-B077-D6B270B4F13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5D7537F4-D6B4-4BCB-B15B-784D8B98E45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1D15E272-835F-4ECC-927B-D63CCCEC15F8}"/>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96A360C2-A39C-40D3-923D-A38802957C3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45256EA4-0EA3-4533-BA65-CC5F715035C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D923AD12-D2CC-47E8-8669-EA1260220FD8}"/>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2735CEBF-0FF1-41EA-8FE9-D8E53455BC9E}"/>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6C076F0F-C657-40ED-98C3-DC65893D1901}"/>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C909BC6E-8878-4BEB-9A9D-8F8233891AAE}"/>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114B4C6F-D11B-41A7-901E-78DD18CB072E}"/>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E7D829B8-077F-4E4B-A5ED-8B2C572AEB96}"/>
            </a:ext>
          </a:extLst>
        </xdr:cNvPr>
        <xdr:cNvSpPr txBox="1"/>
      </xdr:nvSpPr>
      <xdr:spPr>
        <a:xfrm>
          <a:off x="4673600" y="10334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8CD58320-1497-4B87-B957-8925B184A9D0}"/>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1A759495-06DE-4274-A579-11100F707B07}"/>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0BC027A2-CA72-4E39-A8A5-6AE59BCAF753}"/>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67F35E9C-B1DE-440C-82EA-13C68EF7366F}"/>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E2E5D5AC-C772-4377-994C-92936D0C868D}"/>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A96CD08D-D36D-4418-9144-6B014136AF4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CFC75A2F-BBC5-44DF-87A7-16D8241E008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9E9E344-13B8-4431-AB17-00E78F7024A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2AC5AB4-71F5-4EC7-BE34-C9D4A1620FA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67A66F9-FDEE-4C8A-B0DD-6872A2E0F9C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55880</xdr:rowOff>
    </xdr:from>
    <xdr:to>
      <xdr:col>24</xdr:col>
      <xdr:colOff>114300</xdr:colOff>
      <xdr:row>60</xdr:row>
      <xdr:rowOff>157480</xdr:rowOff>
    </xdr:to>
    <xdr:sp macro="" textlink="">
      <xdr:nvSpPr>
        <xdr:cNvPr id="88" name="楕円 87">
          <a:extLst>
            <a:ext uri="{FF2B5EF4-FFF2-40B4-BE49-F238E27FC236}">
              <a16:creationId xmlns:a16="http://schemas.microsoft.com/office/drawing/2014/main" id="{4056A8EA-7DBE-44FE-8D2F-0D3038C3FED7}"/>
            </a:ext>
          </a:extLst>
        </xdr:cNvPr>
        <xdr:cNvSpPr/>
      </xdr:nvSpPr>
      <xdr:spPr>
        <a:xfrm>
          <a:off x="45847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78757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876CEB08-22D7-4437-98B9-2EEE98187E8A}"/>
            </a:ext>
          </a:extLst>
        </xdr:cNvPr>
        <xdr:cNvSpPr txBox="1"/>
      </xdr:nvSpPr>
      <xdr:spPr>
        <a:xfrm>
          <a:off x="4673600"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46990</xdr:rowOff>
    </xdr:from>
    <xdr:to>
      <xdr:col>20</xdr:col>
      <xdr:colOff>38100</xdr:colOff>
      <xdr:row>60</xdr:row>
      <xdr:rowOff>148590</xdr:rowOff>
    </xdr:to>
    <xdr:sp macro="" textlink="">
      <xdr:nvSpPr>
        <xdr:cNvPr id="90" name="楕円 89">
          <a:extLst>
            <a:ext uri="{FF2B5EF4-FFF2-40B4-BE49-F238E27FC236}">
              <a16:creationId xmlns:a16="http://schemas.microsoft.com/office/drawing/2014/main" id="{697B0BF9-CB3A-41F8-9B3A-8065B378D8A3}"/>
            </a:ext>
          </a:extLst>
        </xdr:cNvPr>
        <xdr:cNvSpPr/>
      </xdr:nvSpPr>
      <xdr:spPr>
        <a:xfrm>
          <a:off x="37465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97790</xdr:rowOff>
    </xdr:from>
    <xdr:to>
      <xdr:col>24</xdr:col>
      <xdr:colOff>63500</xdr:colOff>
      <xdr:row>60</xdr:row>
      <xdr:rowOff>106680</xdr:rowOff>
    </xdr:to>
    <xdr:cxnSp macro="">
      <xdr:nvCxnSpPr>
        <xdr:cNvPr id="91" name="直線コネクタ 90">
          <a:extLst>
            <a:ext uri="{FF2B5EF4-FFF2-40B4-BE49-F238E27FC236}">
              <a16:creationId xmlns:a16="http://schemas.microsoft.com/office/drawing/2014/main" id="{3DA8D425-611D-42DD-9104-C8EC245C5ACC}"/>
            </a:ext>
          </a:extLst>
        </xdr:cNvPr>
        <xdr:cNvCxnSpPr/>
      </xdr:nvCxnSpPr>
      <xdr:spPr>
        <a:xfrm>
          <a:off x="3797300" y="10384790"/>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132080</xdr:rowOff>
    </xdr:from>
    <xdr:to>
      <xdr:col>15</xdr:col>
      <xdr:colOff>101600</xdr:colOff>
      <xdr:row>62</xdr:row>
      <xdr:rowOff>62230</xdr:rowOff>
    </xdr:to>
    <xdr:sp macro="" textlink="">
      <xdr:nvSpPr>
        <xdr:cNvPr id="92" name="楕円 91">
          <a:extLst>
            <a:ext uri="{FF2B5EF4-FFF2-40B4-BE49-F238E27FC236}">
              <a16:creationId xmlns:a16="http://schemas.microsoft.com/office/drawing/2014/main" id="{75B7BC41-5254-46D6-9A99-6B5D42C7F6FC}"/>
            </a:ext>
          </a:extLst>
        </xdr:cNvPr>
        <xdr:cNvSpPr/>
      </xdr:nvSpPr>
      <xdr:spPr>
        <a:xfrm>
          <a:off x="2857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97790</xdr:rowOff>
    </xdr:from>
    <xdr:to>
      <xdr:col>19</xdr:col>
      <xdr:colOff>177800</xdr:colOff>
      <xdr:row>62</xdr:row>
      <xdr:rowOff>11430</xdr:rowOff>
    </xdr:to>
    <xdr:cxnSp macro="">
      <xdr:nvCxnSpPr>
        <xdr:cNvPr id="93" name="直線コネクタ 92">
          <a:extLst>
            <a:ext uri="{FF2B5EF4-FFF2-40B4-BE49-F238E27FC236}">
              <a16:creationId xmlns:a16="http://schemas.microsoft.com/office/drawing/2014/main" id="{AE17B8DB-6938-49B9-85BA-22F4130ABA3B}"/>
            </a:ext>
          </a:extLst>
        </xdr:cNvPr>
        <xdr:cNvCxnSpPr/>
      </xdr:nvCxnSpPr>
      <xdr:spPr>
        <a:xfrm flipV="1">
          <a:off x="2908300" y="10384790"/>
          <a:ext cx="889000" cy="25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120650</xdr:rowOff>
    </xdr:from>
    <xdr:to>
      <xdr:col>10</xdr:col>
      <xdr:colOff>165100</xdr:colOff>
      <xdr:row>62</xdr:row>
      <xdr:rowOff>50800</xdr:rowOff>
    </xdr:to>
    <xdr:sp macro="" textlink="">
      <xdr:nvSpPr>
        <xdr:cNvPr id="94" name="楕円 93">
          <a:extLst>
            <a:ext uri="{FF2B5EF4-FFF2-40B4-BE49-F238E27FC236}">
              <a16:creationId xmlns:a16="http://schemas.microsoft.com/office/drawing/2014/main" id="{21CF3F6A-F9D3-4895-B7A5-9C18EFFE153E}"/>
            </a:ext>
          </a:extLst>
        </xdr:cNvPr>
        <xdr:cNvSpPr/>
      </xdr:nvSpPr>
      <xdr:spPr>
        <a:xfrm>
          <a:off x="1968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0</xdr:rowOff>
    </xdr:from>
    <xdr:to>
      <xdr:col>15</xdr:col>
      <xdr:colOff>50800</xdr:colOff>
      <xdr:row>62</xdr:row>
      <xdr:rowOff>11430</xdr:rowOff>
    </xdr:to>
    <xdr:cxnSp macro="">
      <xdr:nvCxnSpPr>
        <xdr:cNvPr id="95" name="直線コネクタ 94">
          <a:extLst>
            <a:ext uri="{FF2B5EF4-FFF2-40B4-BE49-F238E27FC236}">
              <a16:creationId xmlns:a16="http://schemas.microsoft.com/office/drawing/2014/main" id="{782581FF-5D91-484C-B9ED-F58203B8198E}"/>
            </a:ext>
          </a:extLst>
        </xdr:cNvPr>
        <xdr:cNvCxnSpPr/>
      </xdr:nvCxnSpPr>
      <xdr:spPr>
        <a:xfrm>
          <a:off x="2019300" y="106299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107950</xdr:rowOff>
    </xdr:from>
    <xdr:to>
      <xdr:col>6</xdr:col>
      <xdr:colOff>38100</xdr:colOff>
      <xdr:row>62</xdr:row>
      <xdr:rowOff>38100</xdr:rowOff>
    </xdr:to>
    <xdr:sp macro="" textlink="">
      <xdr:nvSpPr>
        <xdr:cNvPr id="96" name="楕円 95">
          <a:extLst>
            <a:ext uri="{FF2B5EF4-FFF2-40B4-BE49-F238E27FC236}">
              <a16:creationId xmlns:a16="http://schemas.microsoft.com/office/drawing/2014/main" id="{6AFC5C31-0020-443E-B0DF-26FCAE9684B6}"/>
            </a:ext>
          </a:extLst>
        </xdr:cNvPr>
        <xdr:cNvSpPr/>
      </xdr:nvSpPr>
      <xdr:spPr>
        <a:xfrm>
          <a:off x="1079500" y="1056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158750</xdr:rowOff>
    </xdr:from>
    <xdr:to>
      <xdr:col>10</xdr:col>
      <xdr:colOff>114300</xdr:colOff>
      <xdr:row>62</xdr:row>
      <xdr:rowOff>0</xdr:rowOff>
    </xdr:to>
    <xdr:cxnSp macro="">
      <xdr:nvCxnSpPr>
        <xdr:cNvPr id="97" name="直線コネクタ 96">
          <a:extLst>
            <a:ext uri="{FF2B5EF4-FFF2-40B4-BE49-F238E27FC236}">
              <a16:creationId xmlns:a16="http://schemas.microsoft.com/office/drawing/2014/main" id="{06C850B7-6716-43AB-97D9-E3EA475DD1AF}"/>
            </a:ext>
          </a:extLst>
        </xdr:cNvPr>
        <xdr:cNvCxnSpPr/>
      </xdr:nvCxnSpPr>
      <xdr:spPr>
        <a:xfrm>
          <a:off x="1130300" y="10617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98" name="n_1aveValue【体育館・プール】&#10;有形固定資産減価償却率">
          <a:extLst>
            <a:ext uri="{FF2B5EF4-FFF2-40B4-BE49-F238E27FC236}">
              <a16:creationId xmlns:a16="http://schemas.microsoft.com/office/drawing/2014/main" id="{35750C1A-3E43-444C-B411-A5BB11AC3FCC}"/>
            </a:ext>
          </a:extLst>
        </xdr:cNvPr>
        <xdr:cNvSpPr txBox="1"/>
      </xdr:nvSpPr>
      <xdr:spPr>
        <a:xfrm>
          <a:off x="3582044" y="1047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B461B02F-2C29-4F6D-88EB-BC1964F69A93}"/>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5343A4A4-9E86-431D-A5F6-905B00033090}"/>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01" name="n_4aveValue【体育館・プール】&#10;有形固定資産減価償却率">
          <a:extLst>
            <a:ext uri="{FF2B5EF4-FFF2-40B4-BE49-F238E27FC236}">
              <a16:creationId xmlns:a16="http://schemas.microsoft.com/office/drawing/2014/main" id="{D9B8B217-A32A-42CE-B17D-66AE7FAF2119}"/>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165117</xdr:rowOff>
    </xdr:from>
    <xdr:ext cx="405111" cy="259045"/>
    <xdr:sp macro="" textlink="">
      <xdr:nvSpPr>
        <xdr:cNvPr id="102" name="n_1mainValue【体育館・プール】&#10;有形固定資産減価償却率">
          <a:extLst>
            <a:ext uri="{FF2B5EF4-FFF2-40B4-BE49-F238E27FC236}">
              <a16:creationId xmlns:a16="http://schemas.microsoft.com/office/drawing/2014/main" id="{34D91BDC-ABB5-4EAD-BE88-C6580D81B5B3}"/>
            </a:ext>
          </a:extLst>
        </xdr:cNvPr>
        <xdr:cNvSpPr txBox="1"/>
      </xdr:nvSpPr>
      <xdr:spPr>
        <a:xfrm>
          <a:off x="3582044" y="10109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53357</xdr:rowOff>
    </xdr:from>
    <xdr:ext cx="405111" cy="259045"/>
    <xdr:sp macro="" textlink="">
      <xdr:nvSpPr>
        <xdr:cNvPr id="103" name="n_2mainValue【体育館・プール】&#10;有形固定資産減価償却率">
          <a:extLst>
            <a:ext uri="{FF2B5EF4-FFF2-40B4-BE49-F238E27FC236}">
              <a16:creationId xmlns:a16="http://schemas.microsoft.com/office/drawing/2014/main" id="{86AFB4EA-5942-4962-8EA7-1BC946ADCA5D}"/>
            </a:ext>
          </a:extLst>
        </xdr:cNvPr>
        <xdr:cNvSpPr txBox="1"/>
      </xdr:nvSpPr>
      <xdr:spPr>
        <a:xfrm>
          <a:off x="27057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41927</xdr:rowOff>
    </xdr:from>
    <xdr:ext cx="405111" cy="259045"/>
    <xdr:sp macro="" textlink="">
      <xdr:nvSpPr>
        <xdr:cNvPr id="104" name="n_3mainValue【体育館・プール】&#10;有形固定資産減価償却率">
          <a:extLst>
            <a:ext uri="{FF2B5EF4-FFF2-40B4-BE49-F238E27FC236}">
              <a16:creationId xmlns:a16="http://schemas.microsoft.com/office/drawing/2014/main" id="{B3E829DB-5F45-4222-810E-17B96665C5F8}"/>
            </a:ext>
          </a:extLst>
        </xdr:cNvPr>
        <xdr:cNvSpPr txBox="1"/>
      </xdr:nvSpPr>
      <xdr:spPr>
        <a:xfrm>
          <a:off x="1816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29227</xdr:rowOff>
    </xdr:from>
    <xdr:ext cx="405111" cy="259045"/>
    <xdr:sp macro="" textlink="">
      <xdr:nvSpPr>
        <xdr:cNvPr id="105" name="n_4mainValue【体育館・プール】&#10;有形固定資産減価償却率">
          <a:extLst>
            <a:ext uri="{FF2B5EF4-FFF2-40B4-BE49-F238E27FC236}">
              <a16:creationId xmlns:a16="http://schemas.microsoft.com/office/drawing/2014/main" id="{6345033D-22B4-449D-AD44-69425741FC76}"/>
            </a:ext>
          </a:extLst>
        </xdr:cNvPr>
        <xdr:cNvSpPr txBox="1"/>
      </xdr:nvSpPr>
      <xdr:spPr>
        <a:xfrm>
          <a:off x="927744" y="1065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EA77AAC0-5B38-4EB1-B6F4-B10D341ADAC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1C4C6B30-0CFF-4F76-AFF9-828C265B876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1E0598CD-F2F0-47F4-B3CA-86591913ABD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1715E06A-92DE-4614-BB1F-CB67525C9B4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4A5876E8-A8A9-4254-9DCD-2AD8606CFC6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29CA2FC5-E160-4421-84D8-10122A55A8A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DFA290F9-B9F3-4C26-B71D-C830DDB2A73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D3870E3C-551F-4280-847F-DDD437570B4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1786F55C-108D-476F-A1F1-7E20D656A1F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F0F61F67-EF92-4A3A-9576-CCEAE79662D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7459BAA3-C4E8-438A-B99B-12DDDA2CE75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BC796A08-2C66-41BE-90C4-C4286DA9B2CB}"/>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9FC45181-8920-48A6-812E-B9D0CD991629}"/>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84461283-25D3-474D-A7CC-5FF93B1CD94D}"/>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8D556757-055D-4559-B6FF-9D2614DCACEC}"/>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AC0FD03A-5FF3-4B20-B84A-03E9EF3328B8}"/>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C84CCCA8-E4C7-4495-A6A1-6580A79B064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B01A76D4-17DE-44BB-A690-BF9F407F090C}"/>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75813C8F-343C-4BE3-A719-A8C99CD6E08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DCCBF493-39FA-4F0D-A959-28EF3A5E641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494C6105-D34B-4D69-B095-4F3EC13F121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60688542-E402-4E9D-96D7-0DB71695BDA5}"/>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76A6B267-5DA8-4C5B-86D6-CB6451E16EB6}"/>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8711BC53-998E-4203-9259-856966F7367D}"/>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D87B88FB-34B9-4E2D-85B9-F5078B049B51}"/>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6A6A899A-B4AC-4B6E-A269-69DA4F8EE307}"/>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5938B7FC-B7CB-4A33-A853-1A1571880F00}"/>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366661F3-CFC3-4390-9D81-6D2D4FC7C412}"/>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C20DF2B8-658D-483C-8659-C07759894397}"/>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C70CBB3B-A324-4EA2-B2D6-16410384D680}"/>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1E36D741-D622-4F7C-8CB6-A2F365EF5C14}"/>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3FA6B524-DF0D-410D-A21E-3FA576A4437B}"/>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08C77503-9481-4A8F-8B0D-E02CC9FEF16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E1D59506-F2BD-4391-9D32-113A38BDAD2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94796DB2-F370-471D-90C5-DD20CCEB183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9C253A09-2242-4471-AC74-9043D40941A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438EC0AB-1E40-4A02-8BFB-DBBB0FD4808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79959</xdr:rowOff>
    </xdr:from>
    <xdr:to>
      <xdr:col>55</xdr:col>
      <xdr:colOff>50800</xdr:colOff>
      <xdr:row>61</xdr:row>
      <xdr:rowOff>10109</xdr:rowOff>
    </xdr:to>
    <xdr:sp macro="" textlink="">
      <xdr:nvSpPr>
        <xdr:cNvPr id="143" name="楕円 142">
          <a:extLst>
            <a:ext uri="{FF2B5EF4-FFF2-40B4-BE49-F238E27FC236}">
              <a16:creationId xmlns:a16="http://schemas.microsoft.com/office/drawing/2014/main" id="{11E09BEC-F6BD-4BFE-9926-7928288292DA}"/>
            </a:ext>
          </a:extLst>
        </xdr:cNvPr>
        <xdr:cNvSpPr/>
      </xdr:nvSpPr>
      <xdr:spPr>
        <a:xfrm>
          <a:off x="10426700" y="1036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58386</xdr:rowOff>
    </xdr:from>
    <xdr:ext cx="469744" cy="259045"/>
    <xdr:sp macro="" textlink="">
      <xdr:nvSpPr>
        <xdr:cNvPr id="144" name="【体育館・プール】&#10;一人当たり面積該当値テキスト">
          <a:extLst>
            <a:ext uri="{FF2B5EF4-FFF2-40B4-BE49-F238E27FC236}">
              <a16:creationId xmlns:a16="http://schemas.microsoft.com/office/drawing/2014/main" id="{CD3503BE-E58D-4F3D-B435-B8460BA3BE02}"/>
            </a:ext>
          </a:extLst>
        </xdr:cNvPr>
        <xdr:cNvSpPr txBox="1"/>
      </xdr:nvSpPr>
      <xdr:spPr>
        <a:xfrm>
          <a:off x="10515600" y="1034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84531</xdr:rowOff>
    </xdr:from>
    <xdr:to>
      <xdr:col>50</xdr:col>
      <xdr:colOff>165100</xdr:colOff>
      <xdr:row>61</xdr:row>
      <xdr:rowOff>14681</xdr:rowOff>
    </xdr:to>
    <xdr:sp macro="" textlink="">
      <xdr:nvSpPr>
        <xdr:cNvPr id="145" name="楕円 144">
          <a:extLst>
            <a:ext uri="{FF2B5EF4-FFF2-40B4-BE49-F238E27FC236}">
              <a16:creationId xmlns:a16="http://schemas.microsoft.com/office/drawing/2014/main" id="{B3BCBD53-F38E-427E-BDEF-304CB8B7FE69}"/>
            </a:ext>
          </a:extLst>
        </xdr:cNvPr>
        <xdr:cNvSpPr/>
      </xdr:nvSpPr>
      <xdr:spPr>
        <a:xfrm>
          <a:off x="9588500" y="1037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130759</xdr:rowOff>
    </xdr:from>
    <xdr:to>
      <xdr:col>55</xdr:col>
      <xdr:colOff>0</xdr:colOff>
      <xdr:row>60</xdr:row>
      <xdr:rowOff>135331</xdr:rowOff>
    </xdr:to>
    <xdr:cxnSp macro="">
      <xdr:nvCxnSpPr>
        <xdr:cNvPr id="146" name="直線コネクタ 145">
          <a:extLst>
            <a:ext uri="{FF2B5EF4-FFF2-40B4-BE49-F238E27FC236}">
              <a16:creationId xmlns:a16="http://schemas.microsoft.com/office/drawing/2014/main" id="{96BB0995-4887-42F8-8F50-A73B2B1CF0C8}"/>
            </a:ext>
          </a:extLst>
        </xdr:cNvPr>
        <xdr:cNvCxnSpPr/>
      </xdr:nvCxnSpPr>
      <xdr:spPr>
        <a:xfrm flipV="1">
          <a:off x="9639300" y="10417759"/>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94590</xdr:rowOff>
    </xdr:from>
    <xdr:to>
      <xdr:col>46</xdr:col>
      <xdr:colOff>38100</xdr:colOff>
      <xdr:row>61</xdr:row>
      <xdr:rowOff>24740</xdr:rowOff>
    </xdr:to>
    <xdr:sp macro="" textlink="">
      <xdr:nvSpPr>
        <xdr:cNvPr id="147" name="楕円 146">
          <a:extLst>
            <a:ext uri="{FF2B5EF4-FFF2-40B4-BE49-F238E27FC236}">
              <a16:creationId xmlns:a16="http://schemas.microsoft.com/office/drawing/2014/main" id="{45AFCC79-F9E9-42DA-B545-A79071D36068}"/>
            </a:ext>
          </a:extLst>
        </xdr:cNvPr>
        <xdr:cNvSpPr/>
      </xdr:nvSpPr>
      <xdr:spPr>
        <a:xfrm>
          <a:off x="8699500" y="1038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135331</xdr:rowOff>
    </xdr:from>
    <xdr:to>
      <xdr:col>50</xdr:col>
      <xdr:colOff>114300</xdr:colOff>
      <xdr:row>60</xdr:row>
      <xdr:rowOff>145390</xdr:rowOff>
    </xdr:to>
    <xdr:cxnSp macro="">
      <xdr:nvCxnSpPr>
        <xdr:cNvPr id="148" name="直線コネクタ 147">
          <a:extLst>
            <a:ext uri="{FF2B5EF4-FFF2-40B4-BE49-F238E27FC236}">
              <a16:creationId xmlns:a16="http://schemas.microsoft.com/office/drawing/2014/main" id="{CA766388-1C63-47AF-BB71-5BF7387BD2A1}"/>
            </a:ext>
          </a:extLst>
        </xdr:cNvPr>
        <xdr:cNvCxnSpPr/>
      </xdr:nvCxnSpPr>
      <xdr:spPr>
        <a:xfrm flipV="1">
          <a:off x="8750300" y="10422331"/>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102819</xdr:rowOff>
    </xdr:from>
    <xdr:to>
      <xdr:col>41</xdr:col>
      <xdr:colOff>101600</xdr:colOff>
      <xdr:row>61</xdr:row>
      <xdr:rowOff>32969</xdr:rowOff>
    </xdr:to>
    <xdr:sp macro="" textlink="">
      <xdr:nvSpPr>
        <xdr:cNvPr id="149" name="楕円 148">
          <a:extLst>
            <a:ext uri="{FF2B5EF4-FFF2-40B4-BE49-F238E27FC236}">
              <a16:creationId xmlns:a16="http://schemas.microsoft.com/office/drawing/2014/main" id="{2440E882-641F-4619-A68B-E6FB6C7F1069}"/>
            </a:ext>
          </a:extLst>
        </xdr:cNvPr>
        <xdr:cNvSpPr/>
      </xdr:nvSpPr>
      <xdr:spPr>
        <a:xfrm>
          <a:off x="7810500" y="1038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145390</xdr:rowOff>
    </xdr:from>
    <xdr:to>
      <xdr:col>45</xdr:col>
      <xdr:colOff>177800</xdr:colOff>
      <xdr:row>60</xdr:row>
      <xdr:rowOff>153619</xdr:rowOff>
    </xdr:to>
    <xdr:cxnSp macro="">
      <xdr:nvCxnSpPr>
        <xdr:cNvPr id="150" name="直線コネクタ 149">
          <a:extLst>
            <a:ext uri="{FF2B5EF4-FFF2-40B4-BE49-F238E27FC236}">
              <a16:creationId xmlns:a16="http://schemas.microsoft.com/office/drawing/2014/main" id="{6EDB1CDA-F851-4476-9707-D38B3149EF95}"/>
            </a:ext>
          </a:extLst>
        </xdr:cNvPr>
        <xdr:cNvCxnSpPr/>
      </xdr:nvCxnSpPr>
      <xdr:spPr>
        <a:xfrm flipV="1">
          <a:off x="7861300" y="10432390"/>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107391</xdr:rowOff>
    </xdr:from>
    <xdr:to>
      <xdr:col>36</xdr:col>
      <xdr:colOff>165100</xdr:colOff>
      <xdr:row>61</xdr:row>
      <xdr:rowOff>37541</xdr:rowOff>
    </xdr:to>
    <xdr:sp macro="" textlink="">
      <xdr:nvSpPr>
        <xdr:cNvPr id="151" name="楕円 150">
          <a:extLst>
            <a:ext uri="{FF2B5EF4-FFF2-40B4-BE49-F238E27FC236}">
              <a16:creationId xmlns:a16="http://schemas.microsoft.com/office/drawing/2014/main" id="{2581C331-9DA5-43D3-BB3A-B8E072E61B64}"/>
            </a:ext>
          </a:extLst>
        </xdr:cNvPr>
        <xdr:cNvSpPr/>
      </xdr:nvSpPr>
      <xdr:spPr>
        <a:xfrm>
          <a:off x="6921500" y="1039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153619</xdr:rowOff>
    </xdr:from>
    <xdr:to>
      <xdr:col>41</xdr:col>
      <xdr:colOff>50800</xdr:colOff>
      <xdr:row>60</xdr:row>
      <xdr:rowOff>158191</xdr:rowOff>
    </xdr:to>
    <xdr:cxnSp macro="">
      <xdr:nvCxnSpPr>
        <xdr:cNvPr id="152" name="直線コネクタ 151">
          <a:extLst>
            <a:ext uri="{FF2B5EF4-FFF2-40B4-BE49-F238E27FC236}">
              <a16:creationId xmlns:a16="http://schemas.microsoft.com/office/drawing/2014/main" id="{C7670D73-7B2E-48BB-AD2C-A68362BD5F84}"/>
            </a:ext>
          </a:extLst>
        </xdr:cNvPr>
        <xdr:cNvCxnSpPr/>
      </xdr:nvCxnSpPr>
      <xdr:spPr>
        <a:xfrm flipV="1">
          <a:off x="6972300" y="10440619"/>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F5BF2F1F-9ACC-4F6E-810D-D64AACE4003D}"/>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B5F1DE31-860F-4696-A02A-4E054AA5775B}"/>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CA00C9C9-7CA4-4B40-B528-DB2CDC4FC24B}"/>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2F02C3BB-727A-4E42-BF83-494559A1015F}"/>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5808</xdr:rowOff>
    </xdr:from>
    <xdr:ext cx="469744" cy="259045"/>
    <xdr:sp macro="" textlink="">
      <xdr:nvSpPr>
        <xdr:cNvPr id="157" name="n_1mainValue【体育館・プール】&#10;一人当たり面積">
          <a:extLst>
            <a:ext uri="{FF2B5EF4-FFF2-40B4-BE49-F238E27FC236}">
              <a16:creationId xmlns:a16="http://schemas.microsoft.com/office/drawing/2014/main" id="{9F386A68-B249-48F0-B373-173A4189DEF5}"/>
            </a:ext>
          </a:extLst>
        </xdr:cNvPr>
        <xdr:cNvSpPr txBox="1"/>
      </xdr:nvSpPr>
      <xdr:spPr>
        <a:xfrm>
          <a:off x="9391727" y="10464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15867</xdr:rowOff>
    </xdr:from>
    <xdr:ext cx="469744" cy="259045"/>
    <xdr:sp macro="" textlink="">
      <xdr:nvSpPr>
        <xdr:cNvPr id="158" name="n_2mainValue【体育館・プール】&#10;一人当たり面積">
          <a:extLst>
            <a:ext uri="{FF2B5EF4-FFF2-40B4-BE49-F238E27FC236}">
              <a16:creationId xmlns:a16="http://schemas.microsoft.com/office/drawing/2014/main" id="{73D9DDD8-0ACB-4CD7-BF23-8F457A94D0BF}"/>
            </a:ext>
          </a:extLst>
        </xdr:cNvPr>
        <xdr:cNvSpPr txBox="1"/>
      </xdr:nvSpPr>
      <xdr:spPr>
        <a:xfrm>
          <a:off x="8515427" y="104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24096</xdr:rowOff>
    </xdr:from>
    <xdr:ext cx="469744" cy="259045"/>
    <xdr:sp macro="" textlink="">
      <xdr:nvSpPr>
        <xdr:cNvPr id="159" name="n_3mainValue【体育館・プール】&#10;一人当たり面積">
          <a:extLst>
            <a:ext uri="{FF2B5EF4-FFF2-40B4-BE49-F238E27FC236}">
              <a16:creationId xmlns:a16="http://schemas.microsoft.com/office/drawing/2014/main" id="{97376A4E-41BD-49C4-BBD2-D946EB08C932}"/>
            </a:ext>
          </a:extLst>
        </xdr:cNvPr>
        <xdr:cNvSpPr txBox="1"/>
      </xdr:nvSpPr>
      <xdr:spPr>
        <a:xfrm>
          <a:off x="7626427" y="1048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28668</xdr:rowOff>
    </xdr:from>
    <xdr:ext cx="469744" cy="259045"/>
    <xdr:sp macro="" textlink="">
      <xdr:nvSpPr>
        <xdr:cNvPr id="160" name="n_4mainValue【体育館・プール】&#10;一人当たり面積">
          <a:extLst>
            <a:ext uri="{FF2B5EF4-FFF2-40B4-BE49-F238E27FC236}">
              <a16:creationId xmlns:a16="http://schemas.microsoft.com/office/drawing/2014/main" id="{B62CA45E-F8BF-4D62-A295-97EE6E4E606A}"/>
            </a:ext>
          </a:extLst>
        </xdr:cNvPr>
        <xdr:cNvSpPr txBox="1"/>
      </xdr:nvSpPr>
      <xdr:spPr>
        <a:xfrm>
          <a:off x="6737427" y="1048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C07BD6BD-7BC4-4C1F-9CBE-0967B3C499B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8A239166-C8CB-48A0-8628-7093989EA04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482DA60A-BE49-4049-9278-913DCAED2C6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FF177F61-E427-4EC6-9379-2C78AD4CC41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0FBA9579-953D-4C06-918A-FDF37B93470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63A77515-83A2-46AB-8E14-A9BD1ED759F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CF694DF2-C5FE-4E6C-8894-41F11795A13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0ED2FF4D-F52D-4E90-85EB-1544C9678195}"/>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9" name="正方形/長方形 168">
          <a:extLst>
            <a:ext uri="{FF2B5EF4-FFF2-40B4-BE49-F238E27FC236}">
              <a16:creationId xmlns:a16="http://schemas.microsoft.com/office/drawing/2014/main" id="{C28FB656-A4D0-4ACC-B6A3-ABFA3865E09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0" name="正方形/長方形 169">
          <a:extLst>
            <a:ext uri="{FF2B5EF4-FFF2-40B4-BE49-F238E27FC236}">
              <a16:creationId xmlns:a16="http://schemas.microsoft.com/office/drawing/2014/main" id="{2506AD93-D252-4387-A447-079FAFE2717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1" name="正方形/長方形 170">
          <a:extLst>
            <a:ext uri="{FF2B5EF4-FFF2-40B4-BE49-F238E27FC236}">
              <a16:creationId xmlns:a16="http://schemas.microsoft.com/office/drawing/2014/main" id="{75A21E08-2541-4107-9AA1-883B9109878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2" name="正方形/長方形 171">
          <a:extLst>
            <a:ext uri="{FF2B5EF4-FFF2-40B4-BE49-F238E27FC236}">
              <a16:creationId xmlns:a16="http://schemas.microsoft.com/office/drawing/2014/main" id="{1792731B-A989-46F0-A75F-BA66E22DC16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3" name="正方形/長方形 172">
          <a:extLst>
            <a:ext uri="{FF2B5EF4-FFF2-40B4-BE49-F238E27FC236}">
              <a16:creationId xmlns:a16="http://schemas.microsoft.com/office/drawing/2014/main" id="{D2671B37-6BE5-470A-92C2-FE63DF2A66D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4" name="正方形/長方形 173">
          <a:extLst>
            <a:ext uri="{FF2B5EF4-FFF2-40B4-BE49-F238E27FC236}">
              <a16:creationId xmlns:a16="http://schemas.microsoft.com/office/drawing/2014/main" id="{90AB6AF4-DB8D-4CFA-8CFC-3CF478E9C82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5" name="正方形/長方形 174">
          <a:extLst>
            <a:ext uri="{FF2B5EF4-FFF2-40B4-BE49-F238E27FC236}">
              <a16:creationId xmlns:a16="http://schemas.microsoft.com/office/drawing/2014/main" id="{0ED6BFCB-838E-4F4C-851F-BDE48BFCDCE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6" name="正方形/長方形 175">
          <a:extLst>
            <a:ext uri="{FF2B5EF4-FFF2-40B4-BE49-F238E27FC236}">
              <a16:creationId xmlns:a16="http://schemas.microsoft.com/office/drawing/2014/main" id="{8A4A4AFB-9644-4C66-8AD2-B1AFFE645618}"/>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7" name="正方形/長方形 176">
          <a:extLst>
            <a:ext uri="{FF2B5EF4-FFF2-40B4-BE49-F238E27FC236}">
              <a16:creationId xmlns:a16="http://schemas.microsoft.com/office/drawing/2014/main" id="{DEF4B827-B10F-40A6-BCBD-DD5BDDFACDD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8" name="正方形/長方形 177">
          <a:extLst>
            <a:ext uri="{FF2B5EF4-FFF2-40B4-BE49-F238E27FC236}">
              <a16:creationId xmlns:a16="http://schemas.microsoft.com/office/drawing/2014/main" id="{A9EBB9CF-49B3-4249-8474-FB1CE59D2DA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9" name="正方形/長方形 178">
          <a:extLst>
            <a:ext uri="{FF2B5EF4-FFF2-40B4-BE49-F238E27FC236}">
              <a16:creationId xmlns:a16="http://schemas.microsoft.com/office/drawing/2014/main" id="{B68F4526-5803-473A-9B08-BFD0A7D9652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0" name="正方形/長方形 179">
          <a:extLst>
            <a:ext uri="{FF2B5EF4-FFF2-40B4-BE49-F238E27FC236}">
              <a16:creationId xmlns:a16="http://schemas.microsoft.com/office/drawing/2014/main" id="{9F136474-46CC-4117-822B-763845D6536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1" name="正方形/長方形 180">
          <a:extLst>
            <a:ext uri="{FF2B5EF4-FFF2-40B4-BE49-F238E27FC236}">
              <a16:creationId xmlns:a16="http://schemas.microsoft.com/office/drawing/2014/main" id="{598FF728-5647-436D-98EA-6A39E7823DC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2" name="正方形/長方形 181">
          <a:extLst>
            <a:ext uri="{FF2B5EF4-FFF2-40B4-BE49-F238E27FC236}">
              <a16:creationId xmlns:a16="http://schemas.microsoft.com/office/drawing/2014/main" id="{36F64629-DB9B-44FF-9A89-D10E46C5147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3" name="正方形/長方形 182">
          <a:extLst>
            <a:ext uri="{FF2B5EF4-FFF2-40B4-BE49-F238E27FC236}">
              <a16:creationId xmlns:a16="http://schemas.microsoft.com/office/drawing/2014/main" id="{F0FE61D0-91FD-4EB7-BF9C-BDEE2D2345A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4" name="正方形/長方形 183">
          <a:extLst>
            <a:ext uri="{FF2B5EF4-FFF2-40B4-BE49-F238E27FC236}">
              <a16:creationId xmlns:a16="http://schemas.microsoft.com/office/drawing/2014/main" id="{4FE07FD9-1899-495A-B79B-CAE490DDBA2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5" name="正方形/長方形 184">
          <a:extLst>
            <a:ext uri="{FF2B5EF4-FFF2-40B4-BE49-F238E27FC236}">
              <a16:creationId xmlns:a16="http://schemas.microsoft.com/office/drawing/2014/main" id="{9CB21278-BF4D-46E7-9D1E-59BBE8C7FE2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6" name="正方形/長方形 185">
          <a:extLst>
            <a:ext uri="{FF2B5EF4-FFF2-40B4-BE49-F238E27FC236}">
              <a16:creationId xmlns:a16="http://schemas.microsoft.com/office/drawing/2014/main" id="{EF156506-594A-481D-A202-012A37C0275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7" name="正方形/長方形 186">
          <a:extLst>
            <a:ext uri="{FF2B5EF4-FFF2-40B4-BE49-F238E27FC236}">
              <a16:creationId xmlns:a16="http://schemas.microsoft.com/office/drawing/2014/main" id="{7C87D532-8536-46E6-927A-56D277A5290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8" name="正方形/長方形 187">
          <a:extLst>
            <a:ext uri="{FF2B5EF4-FFF2-40B4-BE49-F238E27FC236}">
              <a16:creationId xmlns:a16="http://schemas.microsoft.com/office/drawing/2014/main" id="{483FA759-4A2C-45E7-ACC6-3D9D3A6DC7D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9" name="正方形/長方形 188">
          <a:extLst>
            <a:ext uri="{FF2B5EF4-FFF2-40B4-BE49-F238E27FC236}">
              <a16:creationId xmlns:a16="http://schemas.microsoft.com/office/drawing/2014/main" id="{EF67E889-F11F-4ABC-BD11-224DB7396B4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0" name="正方形/長方形 189">
          <a:extLst>
            <a:ext uri="{FF2B5EF4-FFF2-40B4-BE49-F238E27FC236}">
              <a16:creationId xmlns:a16="http://schemas.microsoft.com/office/drawing/2014/main" id="{AEE1F569-0C0B-4F06-9E44-1EE44CEFB69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1" name="正方形/長方形 190">
          <a:extLst>
            <a:ext uri="{FF2B5EF4-FFF2-40B4-BE49-F238E27FC236}">
              <a16:creationId xmlns:a16="http://schemas.microsoft.com/office/drawing/2014/main" id="{4F77E961-43C9-4F00-9B56-59627DCAF1B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2" name="正方形/長方形 191">
          <a:extLst>
            <a:ext uri="{FF2B5EF4-FFF2-40B4-BE49-F238E27FC236}">
              <a16:creationId xmlns:a16="http://schemas.microsoft.com/office/drawing/2014/main" id="{69F12392-B0F4-41A6-AEAC-88EBC29947C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3" name="正方形/長方形 192">
          <a:extLst>
            <a:ext uri="{FF2B5EF4-FFF2-40B4-BE49-F238E27FC236}">
              <a16:creationId xmlns:a16="http://schemas.microsoft.com/office/drawing/2014/main" id="{F96B7B57-6E30-41E7-A6CB-B0AD3A5F9A1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4" name="正方形/長方形 193">
          <a:extLst>
            <a:ext uri="{FF2B5EF4-FFF2-40B4-BE49-F238E27FC236}">
              <a16:creationId xmlns:a16="http://schemas.microsoft.com/office/drawing/2014/main" id="{C6F560BC-8519-4BCE-BCDF-0666465603E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5" name="正方形/長方形 194">
          <a:extLst>
            <a:ext uri="{FF2B5EF4-FFF2-40B4-BE49-F238E27FC236}">
              <a16:creationId xmlns:a16="http://schemas.microsoft.com/office/drawing/2014/main" id="{758CA659-DEF6-414D-B6A6-6BF81808286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6" name="正方形/長方形 195">
          <a:extLst>
            <a:ext uri="{FF2B5EF4-FFF2-40B4-BE49-F238E27FC236}">
              <a16:creationId xmlns:a16="http://schemas.microsoft.com/office/drawing/2014/main" id="{66CE4183-2EBA-4E92-BFE7-7CF5A348727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7" name="正方形/長方形 196">
          <a:extLst>
            <a:ext uri="{FF2B5EF4-FFF2-40B4-BE49-F238E27FC236}">
              <a16:creationId xmlns:a16="http://schemas.microsoft.com/office/drawing/2014/main" id="{4B6E3A31-C61A-477F-900A-B49AFF5061C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8" name="正方形/長方形 197">
          <a:extLst>
            <a:ext uri="{FF2B5EF4-FFF2-40B4-BE49-F238E27FC236}">
              <a16:creationId xmlns:a16="http://schemas.microsoft.com/office/drawing/2014/main" id="{CFFA3525-63FC-4C69-844A-A92D06761BB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9" name="正方形/長方形 198">
          <a:extLst>
            <a:ext uri="{FF2B5EF4-FFF2-40B4-BE49-F238E27FC236}">
              <a16:creationId xmlns:a16="http://schemas.microsoft.com/office/drawing/2014/main" id="{FE85B12B-86BA-433A-A99D-D89896EA49F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0" name="正方形/長方形 199">
          <a:extLst>
            <a:ext uri="{FF2B5EF4-FFF2-40B4-BE49-F238E27FC236}">
              <a16:creationId xmlns:a16="http://schemas.microsoft.com/office/drawing/2014/main" id="{92DFC9CF-2DCF-4D8B-B04D-626AC96EEABE}"/>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1" name="正方形/長方形 200">
          <a:extLst>
            <a:ext uri="{FF2B5EF4-FFF2-40B4-BE49-F238E27FC236}">
              <a16:creationId xmlns:a16="http://schemas.microsoft.com/office/drawing/2014/main" id="{E266BD57-2F1B-44EC-8EB7-AF1665D763B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2" name="正方形/長方形 201">
          <a:extLst>
            <a:ext uri="{FF2B5EF4-FFF2-40B4-BE49-F238E27FC236}">
              <a16:creationId xmlns:a16="http://schemas.microsoft.com/office/drawing/2014/main" id="{65DC11DF-AAB8-4278-B73A-C74CEBD19EE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3" name="正方形/長方形 202">
          <a:extLst>
            <a:ext uri="{FF2B5EF4-FFF2-40B4-BE49-F238E27FC236}">
              <a16:creationId xmlns:a16="http://schemas.microsoft.com/office/drawing/2014/main" id="{0E63F98E-50AA-462E-8A21-9CB8095C761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4" name="正方形/長方形 203">
          <a:extLst>
            <a:ext uri="{FF2B5EF4-FFF2-40B4-BE49-F238E27FC236}">
              <a16:creationId xmlns:a16="http://schemas.microsoft.com/office/drawing/2014/main" id="{B9CBA166-CAFB-44D7-ACC3-F46C0BAA18E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5" name="正方形/長方形 204">
          <a:extLst>
            <a:ext uri="{FF2B5EF4-FFF2-40B4-BE49-F238E27FC236}">
              <a16:creationId xmlns:a16="http://schemas.microsoft.com/office/drawing/2014/main" id="{454EB464-37F1-43A5-A201-A9464AE10FB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6" name="正方形/長方形 205">
          <a:extLst>
            <a:ext uri="{FF2B5EF4-FFF2-40B4-BE49-F238E27FC236}">
              <a16:creationId xmlns:a16="http://schemas.microsoft.com/office/drawing/2014/main" id="{7229DC3C-F94D-4566-9AE9-0486C34A65D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7" name="正方形/長方形 206">
          <a:extLst>
            <a:ext uri="{FF2B5EF4-FFF2-40B4-BE49-F238E27FC236}">
              <a16:creationId xmlns:a16="http://schemas.microsoft.com/office/drawing/2014/main" id="{C86AE265-0A9A-445E-8C86-BE4AE8B1437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8" name="正方形/長方形 207">
          <a:extLst>
            <a:ext uri="{FF2B5EF4-FFF2-40B4-BE49-F238E27FC236}">
              <a16:creationId xmlns:a16="http://schemas.microsoft.com/office/drawing/2014/main" id="{FEEA2034-29AD-4483-875E-67D99FC00EF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9" name="正方形/長方形 208">
          <a:extLst>
            <a:ext uri="{FF2B5EF4-FFF2-40B4-BE49-F238E27FC236}">
              <a16:creationId xmlns:a16="http://schemas.microsoft.com/office/drawing/2014/main" id="{4D5CAE10-11A9-468B-8F32-FE8E72CC59C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0" name="正方形/長方形 209">
          <a:extLst>
            <a:ext uri="{FF2B5EF4-FFF2-40B4-BE49-F238E27FC236}">
              <a16:creationId xmlns:a16="http://schemas.microsoft.com/office/drawing/2014/main" id="{426E1A23-DB2C-4850-94D7-BE16FE77D99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1" name="正方形/長方形 210">
          <a:extLst>
            <a:ext uri="{FF2B5EF4-FFF2-40B4-BE49-F238E27FC236}">
              <a16:creationId xmlns:a16="http://schemas.microsoft.com/office/drawing/2014/main" id="{3141AD9B-C5D1-4B17-91F7-CE689F51B55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2" name="正方形/長方形 211">
          <a:extLst>
            <a:ext uri="{FF2B5EF4-FFF2-40B4-BE49-F238E27FC236}">
              <a16:creationId xmlns:a16="http://schemas.microsoft.com/office/drawing/2014/main" id="{4F1A80B3-1094-47F1-B9C7-148F2A769B7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3" name="正方形/長方形 212">
          <a:extLst>
            <a:ext uri="{FF2B5EF4-FFF2-40B4-BE49-F238E27FC236}">
              <a16:creationId xmlns:a16="http://schemas.microsoft.com/office/drawing/2014/main" id="{50981E5D-F48F-4778-9A06-CE360423367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4" name="正方形/長方形 213">
          <a:extLst>
            <a:ext uri="{FF2B5EF4-FFF2-40B4-BE49-F238E27FC236}">
              <a16:creationId xmlns:a16="http://schemas.microsoft.com/office/drawing/2014/main" id="{997B686E-6105-40E5-B242-943C4CB5386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5" name="正方形/長方形 214">
          <a:extLst>
            <a:ext uri="{FF2B5EF4-FFF2-40B4-BE49-F238E27FC236}">
              <a16:creationId xmlns:a16="http://schemas.microsoft.com/office/drawing/2014/main" id="{3A21E3BF-67F1-4349-8F20-DEE268E0A10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6" name="正方形/長方形 215">
          <a:extLst>
            <a:ext uri="{FF2B5EF4-FFF2-40B4-BE49-F238E27FC236}">
              <a16:creationId xmlns:a16="http://schemas.microsoft.com/office/drawing/2014/main" id="{B8A3632C-C9B0-4D9F-9119-2CEEFE0788D3}"/>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7" name="正方形/長方形 216">
          <a:extLst>
            <a:ext uri="{FF2B5EF4-FFF2-40B4-BE49-F238E27FC236}">
              <a16:creationId xmlns:a16="http://schemas.microsoft.com/office/drawing/2014/main" id="{B95AE265-08E9-4996-A8B2-06325EE567B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8" name="正方形/長方形 217">
          <a:extLst>
            <a:ext uri="{FF2B5EF4-FFF2-40B4-BE49-F238E27FC236}">
              <a16:creationId xmlns:a16="http://schemas.microsoft.com/office/drawing/2014/main" id="{3A86A42F-87D1-49B8-B4E4-65ADBB35556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19" name="正方形/長方形 218">
          <a:extLst>
            <a:ext uri="{FF2B5EF4-FFF2-40B4-BE49-F238E27FC236}">
              <a16:creationId xmlns:a16="http://schemas.microsoft.com/office/drawing/2014/main" id="{A181B749-2CA4-4C11-B403-B1063022F9E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0" name="正方形/長方形 219">
          <a:extLst>
            <a:ext uri="{FF2B5EF4-FFF2-40B4-BE49-F238E27FC236}">
              <a16:creationId xmlns:a16="http://schemas.microsoft.com/office/drawing/2014/main" id="{98165169-5984-4DCB-AC6E-9AB5F4EE840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1" name="正方形/長方形 220">
          <a:extLst>
            <a:ext uri="{FF2B5EF4-FFF2-40B4-BE49-F238E27FC236}">
              <a16:creationId xmlns:a16="http://schemas.microsoft.com/office/drawing/2014/main" id="{1D7DED26-5BC9-494F-8613-1E324F102F8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2" name="正方形/長方形 221">
          <a:extLst>
            <a:ext uri="{FF2B5EF4-FFF2-40B4-BE49-F238E27FC236}">
              <a16:creationId xmlns:a16="http://schemas.microsoft.com/office/drawing/2014/main" id="{405D1839-0C52-4F58-B156-26E00FECFBB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3" name="正方形/長方形 222">
          <a:extLst>
            <a:ext uri="{FF2B5EF4-FFF2-40B4-BE49-F238E27FC236}">
              <a16:creationId xmlns:a16="http://schemas.microsoft.com/office/drawing/2014/main" id="{F696230F-8D97-4EE5-8821-01746F9F696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4" name="正方形/長方形 223">
          <a:extLst>
            <a:ext uri="{FF2B5EF4-FFF2-40B4-BE49-F238E27FC236}">
              <a16:creationId xmlns:a16="http://schemas.microsoft.com/office/drawing/2014/main" id="{824D8DFC-9244-4FA0-9F5E-746B6FA32A83}"/>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5" name="正方形/長方形 224">
          <a:extLst>
            <a:ext uri="{FF2B5EF4-FFF2-40B4-BE49-F238E27FC236}">
              <a16:creationId xmlns:a16="http://schemas.microsoft.com/office/drawing/2014/main" id="{2C38C8BF-A597-46B4-8D1E-94FEADF7DBA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6" name="正方形/長方形 225">
          <a:extLst>
            <a:ext uri="{FF2B5EF4-FFF2-40B4-BE49-F238E27FC236}">
              <a16:creationId xmlns:a16="http://schemas.microsoft.com/office/drawing/2014/main" id="{5ED536A4-A6C8-4114-9894-F50AE37036C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7" name="正方形/長方形 226">
          <a:extLst>
            <a:ext uri="{FF2B5EF4-FFF2-40B4-BE49-F238E27FC236}">
              <a16:creationId xmlns:a16="http://schemas.microsoft.com/office/drawing/2014/main" id="{24486B43-D3DE-414B-BC23-90B3BA8A584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8" name="正方形/長方形 227">
          <a:extLst>
            <a:ext uri="{FF2B5EF4-FFF2-40B4-BE49-F238E27FC236}">
              <a16:creationId xmlns:a16="http://schemas.microsoft.com/office/drawing/2014/main" id="{866BB3A2-5430-453B-B45C-24E20611AAA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29" name="正方形/長方形 228">
          <a:extLst>
            <a:ext uri="{FF2B5EF4-FFF2-40B4-BE49-F238E27FC236}">
              <a16:creationId xmlns:a16="http://schemas.microsoft.com/office/drawing/2014/main" id="{970290C9-EB0A-44B9-8DF6-D4DE11BF418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0" name="正方形/長方形 229">
          <a:extLst>
            <a:ext uri="{FF2B5EF4-FFF2-40B4-BE49-F238E27FC236}">
              <a16:creationId xmlns:a16="http://schemas.microsoft.com/office/drawing/2014/main" id="{35805232-1EB3-43C4-81F2-86C9C756B25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1" name="正方形/長方形 230">
          <a:extLst>
            <a:ext uri="{FF2B5EF4-FFF2-40B4-BE49-F238E27FC236}">
              <a16:creationId xmlns:a16="http://schemas.microsoft.com/office/drawing/2014/main" id="{9B8E2AFB-30B9-4CE0-9C98-294ABAD0470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2" name="正方形/長方形 231">
          <a:extLst>
            <a:ext uri="{FF2B5EF4-FFF2-40B4-BE49-F238E27FC236}">
              <a16:creationId xmlns:a16="http://schemas.microsoft.com/office/drawing/2014/main" id="{E9E9F247-9392-49CF-86A0-8A7A4F971F8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3" name="テキスト ボックス 232">
          <a:extLst>
            <a:ext uri="{FF2B5EF4-FFF2-40B4-BE49-F238E27FC236}">
              <a16:creationId xmlns:a16="http://schemas.microsoft.com/office/drawing/2014/main" id="{31B5F249-CB5A-4F87-B6CF-5FCAE906B6E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4" name="直線コネクタ 233">
          <a:extLst>
            <a:ext uri="{FF2B5EF4-FFF2-40B4-BE49-F238E27FC236}">
              <a16:creationId xmlns:a16="http://schemas.microsoft.com/office/drawing/2014/main" id="{EC4EE394-CB95-4FAD-B8CE-A9819751759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5" name="テキスト ボックス 234">
          <a:extLst>
            <a:ext uri="{FF2B5EF4-FFF2-40B4-BE49-F238E27FC236}">
              <a16:creationId xmlns:a16="http://schemas.microsoft.com/office/drawing/2014/main" id="{B3455335-7ED4-4328-A914-8ABA3B6A619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36" name="直線コネクタ 235">
          <a:extLst>
            <a:ext uri="{FF2B5EF4-FFF2-40B4-BE49-F238E27FC236}">
              <a16:creationId xmlns:a16="http://schemas.microsoft.com/office/drawing/2014/main" id="{3009C9E8-A95C-4F9C-B625-E519292409A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237" name="テキスト ボックス 236">
          <a:extLst>
            <a:ext uri="{FF2B5EF4-FFF2-40B4-BE49-F238E27FC236}">
              <a16:creationId xmlns:a16="http://schemas.microsoft.com/office/drawing/2014/main" id="{6296962A-F96A-40DD-958C-DDDFB6FF6E3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38" name="直線コネクタ 237">
          <a:extLst>
            <a:ext uri="{FF2B5EF4-FFF2-40B4-BE49-F238E27FC236}">
              <a16:creationId xmlns:a16="http://schemas.microsoft.com/office/drawing/2014/main" id="{B6C89544-E0C5-4AC2-A2EE-41148E4F5BD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39" name="テキスト ボックス 238">
          <a:extLst>
            <a:ext uri="{FF2B5EF4-FFF2-40B4-BE49-F238E27FC236}">
              <a16:creationId xmlns:a16="http://schemas.microsoft.com/office/drawing/2014/main" id="{65D5B1A8-AB4F-46BC-AF2A-4F0EC92F8B8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40" name="直線コネクタ 239">
          <a:extLst>
            <a:ext uri="{FF2B5EF4-FFF2-40B4-BE49-F238E27FC236}">
              <a16:creationId xmlns:a16="http://schemas.microsoft.com/office/drawing/2014/main" id="{178F9358-E6C8-4679-AA06-20A83AB7F4E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41" name="テキスト ボックス 240">
          <a:extLst>
            <a:ext uri="{FF2B5EF4-FFF2-40B4-BE49-F238E27FC236}">
              <a16:creationId xmlns:a16="http://schemas.microsoft.com/office/drawing/2014/main" id="{AE9A7ED4-239F-490B-9D90-6B7AF4ACB9D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42" name="直線コネクタ 241">
          <a:extLst>
            <a:ext uri="{FF2B5EF4-FFF2-40B4-BE49-F238E27FC236}">
              <a16:creationId xmlns:a16="http://schemas.microsoft.com/office/drawing/2014/main" id="{8EAC7304-08A7-4E92-B1BA-2F7AD9911CC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43" name="テキスト ボックス 242">
          <a:extLst>
            <a:ext uri="{FF2B5EF4-FFF2-40B4-BE49-F238E27FC236}">
              <a16:creationId xmlns:a16="http://schemas.microsoft.com/office/drawing/2014/main" id="{CD6A0975-0BB4-43E3-A31A-9AEB4B363A0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44" name="直線コネクタ 243">
          <a:extLst>
            <a:ext uri="{FF2B5EF4-FFF2-40B4-BE49-F238E27FC236}">
              <a16:creationId xmlns:a16="http://schemas.microsoft.com/office/drawing/2014/main" id="{40DFB7C7-AB7D-45D5-8BA9-371DC4ED0C5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245" name="テキスト ボックス 244">
          <a:extLst>
            <a:ext uri="{FF2B5EF4-FFF2-40B4-BE49-F238E27FC236}">
              <a16:creationId xmlns:a16="http://schemas.microsoft.com/office/drawing/2014/main" id="{17AFA9B3-BAE7-4F40-9764-E923196DED3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46" name="直線コネクタ 245">
          <a:extLst>
            <a:ext uri="{FF2B5EF4-FFF2-40B4-BE49-F238E27FC236}">
              <a16:creationId xmlns:a16="http://schemas.microsoft.com/office/drawing/2014/main" id="{B4AFA779-C67F-472A-A3E8-3A398DDBAA2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247" name="テキスト ボックス 246">
          <a:extLst>
            <a:ext uri="{FF2B5EF4-FFF2-40B4-BE49-F238E27FC236}">
              <a16:creationId xmlns:a16="http://schemas.microsoft.com/office/drawing/2014/main" id="{83B222BC-0A14-4EDC-8F39-227572D1EDD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48" name="【消防施設】&#10;有形固定資産減価償却率グラフ枠">
          <a:extLst>
            <a:ext uri="{FF2B5EF4-FFF2-40B4-BE49-F238E27FC236}">
              <a16:creationId xmlns:a16="http://schemas.microsoft.com/office/drawing/2014/main" id="{F68E5525-FA51-4A68-8603-9F86FC8AA10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249" name="直線コネクタ 248">
          <a:extLst>
            <a:ext uri="{FF2B5EF4-FFF2-40B4-BE49-F238E27FC236}">
              <a16:creationId xmlns:a16="http://schemas.microsoft.com/office/drawing/2014/main" id="{71A15D24-84AA-4009-819F-9FF3CF0611CA}"/>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250" name="【消防施設】&#10;有形固定資産減価償却率最小値テキスト">
          <a:extLst>
            <a:ext uri="{FF2B5EF4-FFF2-40B4-BE49-F238E27FC236}">
              <a16:creationId xmlns:a16="http://schemas.microsoft.com/office/drawing/2014/main" id="{E8FC9D85-600E-4383-B8A9-B49785C6F92F}"/>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251" name="直線コネクタ 250">
          <a:extLst>
            <a:ext uri="{FF2B5EF4-FFF2-40B4-BE49-F238E27FC236}">
              <a16:creationId xmlns:a16="http://schemas.microsoft.com/office/drawing/2014/main" id="{892F8E1A-7872-4FBB-B8CA-4D99A051B136}"/>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252" name="【消防施設】&#10;有形固定資産減価償却率最大値テキスト">
          <a:extLst>
            <a:ext uri="{FF2B5EF4-FFF2-40B4-BE49-F238E27FC236}">
              <a16:creationId xmlns:a16="http://schemas.microsoft.com/office/drawing/2014/main" id="{4C4FE08C-45C6-4150-B750-1835B2B0317F}"/>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253" name="直線コネクタ 252">
          <a:extLst>
            <a:ext uri="{FF2B5EF4-FFF2-40B4-BE49-F238E27FC236}">
              <a16:creationId xmlns:a16="http://schemas.microsoft.com/office/drawing/2014/main" id="{D38A26BC-BC3A-4E10-A524-7AF13B290BC6}"/>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254" name="【消防施設】&#10;有形固定資産減価償却率平均値テキスト">
          <a:extLst>
            <a:ext uri="{FF2B5EF4-FFF2-40B4-BE49-F238E27FC236}">
              <a16:creationId xmlns:a16="http://schemas.microsoft.com/office/drawing/2014/main" id="{F4D82715-41A6-4941-9255-E507E95E5296}"/>
            </a:ext>
          </a:extLst>
        </xdr:cNvPr>
        <xdr:cNvSpPr txBox="1"/>
      </xdr:nvSpPr>
      <xdr:spPr>
        <a:xfrm>
          <a:off x="16357600" y="1394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255" name="フローチャート: 判断 254">
          <a:extLst>
            <a:ext uri="{FF2B5EF4-FFF2-40B4-BE49-F238E27FC236}">
              <a16:creationId xmlns:a16="http://schemas.microsoft.com/office/drawing/2014/main" id="{B64B7CA3-FC1A-416B-BB60-F75F3EF10DBF}"/>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256" name="フローチャート: 判断 255">
          <a:extLst>
            <a:ext uri="{FF2B5EF4-FFF2-40B4-BE49-F238E27FC236}">
              <a16:creationId xmlns:a16="http://schemas.microsoft.com/office/drawing/2014/main" id="{007B678B-3B75-4CD5-8D1D-4F0F78D47A8E}"/>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257" name="フローチャート: 判断 256">
          <a:extLst>
            <a:ext uri="{FF2B5EF4-FFF2-40B4-BE49-F238E27FC236}">
              <a16:creationId xmlns:a16="http://schemas.microsoft.com/office/drawing/2014/main" id="{4975D880-605E-4372-9905-B620C40B5C4A}"/>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258" name="フローチャート: 判断 257">
          <a:extLst>
            <a:ext uri="{FF2B5EF4-FFF2-40B4-BE49-F238E27FC236}">
              <a16:creationId xmlns:a16="http://schemas.microsoft.com/office/drawing/2014/main" id="{1B8D483A-B0B7-447D-85D4-4C1196EDAEE6}"/>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259" name="フローチャート: 判断 258">
          <a:extLst>
            <a:ext uri="{FF2B5EF4-FFF2-40B4-BE49-F238E27FC236}">
              <a16:creationId xmlns:a16="http://schemas.microsoft.com/office/drawing/2014/main" id="{380548FA-73A3-455B-B564-EBD022BB4967}"/>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7FF31E3B-1CB2-43FF-BAD6-110A42A3EED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1D1C9380-C7F7-43A3-A7CA-FC11A12AD5C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E7CC2BBC-2E0B-4236-ADC8-E9418051B9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EC24B1E7-4BA4-432D-A3DF-EC173E3538C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728F79F2-0D76-4082-9012-9870BF8E75F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38736</xdr:rowOff>
    </xdr:from>
    <xdr:to>
      <xdr:col>85</xdr:col>
      <xdr:colOff>177800</xdr:colOff>
      <xdr:row>83</xdr:row>
      <xdr:rowOff>140336</xdr:rowOff>
    </xdr:to>
    <xdr:sp macro="" textlink="">
      <xdr:nvSpPr>
        <xdr:cNvPr id="265" name="楕円 264">
          <a:extLst>
            <a:ext uri="{FF2B5EF4-FFF2-40B4-BE49-F238E27FC236}">
              <a16:creationId xmlns:a16="http://schemas.microsoft.com/office/drawing/2014/main" id="{9F312995-1704-4B20-809F-589544E5EB00}"/>
            </a:ext>
          </a:extLst>
        </xdr:cNvPr>
        <xdr:cNvSpPr/>
      </xdr:nvSpPr>
      <xdr:spPr>
        <a:xfrm>
          <a:off x="162687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17163</xdr:rowOff>
    </xdr:from>
    <xdr:ext cx="405111" cy="259045"/>
    <xdr:sp macro="" textlink="">
      <xdr:nvSpPr>
        <xdr:cNvPr id="266" name="【消防施設】&#10;有形固定資産減価償却率該当値テキスト">
          <a:extLst>
            <a:ext uri="{FF2B5EF4-FFF2-40B4-BE49-F238E27FC236}">
              <a16:creationId xmlns:a16="http://schemas.microsoft.com/office/drawing/2014/main" id="{E992A233-8D59-46E7-910E-351200E9082F}"/>
            </a:ext>
          </a:extLst>
        </xdr:cNvPr>
        <xdr:cNvSpPr txBox="1"/>
      </xdr:nvSpPr>
      <xdr:spPr>
        <a:xfrm>
          <a:off x="16357600"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15875</xdr:rowOff>
    </xdr:from>
    <xdr:to>
      <xdr:col>81</xdr:col>
      <xdr:colOff>101600</xdr:colOff>
      <xdr:row>83</xdr:row>
      <xdr:rowOff>117475</xdr:rowOff>
    </xdr:to>
    <xdr:sp macro="" textlink="">
      <xdr:nvSpPr>
        <xdr:cNvPr id="267" name="楕円 266">
          <a:extLst>
            <a:ext uri="{FF2B5EF4-FFF2-40B4-BE49-F238E27FC236}">
              <a16:creationId xmlns:a16="http://schemas.microsoft.com/office/drawing/2014/main" id="{16C8643D-B2A0-466A-A047-B4B9C47F1FBC}"/>
            </a:ext>
          </a:extLst>
        </xdr:cNvPr>
        <xdr:cNvSpPr/>
      </xdr:nvSpPr>
      <xdr:spPr>
        <a:xfrm>
          <a:off x="15430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66675</xdr:rowOff>
    </xdr:from>
    <xdr:to>
      <xdr:col>85</xdr:col>
      <xdr:colOff>127000</xdr:colOff>
      <xdr:row>83</xdr:row>
      <xdr:rowOff>89536</xdr:rowOff>
    </xdr:to>
    <xdr:cxnSp macro="">
      <xdr:nvCxnSpPr>
        <xdr:cNvPr id="268" name="直線コネクタ 267">
          <a:extLst>
            <a:ext uri="{FF2B5EF4-FFF2-40B4-BE49-F238E27FC236}">
              <a16:creationId xmlns:a16="http://schemas.microsoft.com/office/drawing/2014/main" id="{B368770A-900E-4DDE-B928-1C9D7F404D20}"/>
            </a:ext>
          </a:extLst>
        </xdr:cNvPr>
        <xdr:cNvCxnSpPr/>
      </xdr:nvCxnSpPr>
      <xdr:spPr>
        <a:xfrm>
          <a:off x="15481300" y="14297025"/>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160655</xdr:rowOff>
    </xdr:from>
    <xdr:to>
      <xdr:col>76</xdr:col>
      <xdr:colOff>165100</xdr:colOff>
      <xdr:row>83</xdr:row>
      <xdr:rowOff>90805</xdr:rowOff>
    </xdr:to>
    <xdr:sp macro="" textlink="">
      <xdr:nvSpPr>
        <xdr:cNvPr id="269" name="楕円 268">
          <a:extLst>
            <a:ext uri="{FF2B5EF4-FFF2-40B4-BE49-F238E27FC236}">
              <a16:creationId xmlns:a16="http://schemas.microsoft.com/office/drawing/2014/main" id="{0C3F0D5B-C472-48C7-ACFA-C54CE59AE1A2}"/>
            </a:ext>
          </a:extLst>
        </xdr:cNvPr>
        <xdr:cNvSpPr/>
      </xdr:nvSpPr>
      <xdr:spPr>
        <a:xfrm>
          <a:off x="14541500" y="1421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40005</xdr:rowOff>
    </xdr:from>
    <xdr:to>
      <xdr:col>81</xdr:col>
      <xdr:colOff>50800</xdr:colOff>
      <xdr:row>83</xdr:row>
      <xdr:rowOff>66675</xdr:rowOff>
    </xdr:to>
    <xdr:cxnSp macro="">
      <xdr:nvCxnSpPr>
        <xdr:cNvPr id="270" name="直線コネクタ 269">
          <a:extLst>
            <a:ext uri="{FF2B5EF4-FFF2-40B4-BE49-F238E27FC236}">
              <a16:creationId xmlns:a16="http://schemas.microsoft.com/office/drawing/2014/main" id="{9D75C15B-E970-4F63-8A7A-B19360602772}"/>
            </a:ext>
          </a:extLst>
        </xdr:cNvPr>
        <xdr:cNvCxnSpPr/>
      </xdr:nvCxnSpPr>
      <xdr:spPr>
        <a:xfrm>
          <a:off x="14592300" y="142703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132080</xdr:rowOff>
    </xdr:from>
    <xdr:to>
      <xdr:col>72</xdr:col>
      <xdr:colOff>38100</xdr:colOff>
      <xdr:row>83</xdr:row>
      <xdr:rowOff>62230</xdr:rowOff>
    </xdr:to>
    <xdr:sp macro="" textlink="">
      <xdr:nvSpPr>
        <xdr:cNvPr id="271" name="楕円 270">
          <a:extLst>
            <a:ext uri="{FF2B5EF4-FFF2-40B4-BE49-F238E27FC236}">
              <a16:creationId xmlns:a16="http://schemas.microsoft.com/office/drawing/2014/main" id="{B8984B56-20C4-4AC1-BE46-765D7980D26A}"/>
            </a:ext>
          </a:extLst>
        </xdr:cNvPr>
        <xdr:cNvSpPr/>
      </xdr:nvSpPr>
      <xdr:spPr>
        <a:xfrm>
          <a:off x="13652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11430</xdr:rowOff>
    </xdr:from>
    <xdr:to>
      <xdr:col>76</xdr:col>
      <xdr:colOff>114300</xdr:colOff>
      <xdr:row>83</xdr:row>
      <xdr:rowOff>40005</xdr:rowOff>
    </xdr:to>
    <xdr:cxnSp macro="">
      <xdr:nvCxnSpPr>
        <xdr:cNvPr id="272" name="直線コネクタ 271">
          <a:extLst>
            <a:ext uri="{FF2B5EF4-FFF2-40B4-BE49-F238E27FC236}">
              <a16:creationId xmlns:a16="http://schemas.microsoft.com/office/drawing/2014/main" id="{5C0C4C09-F4C8-4944-8F9D-68FA22114831}"/>
            </a:ext>
          </a:extLst>
        </xdr:cNvPr>
        <xdr:cNvCxnSpPr/>
      </xdr:nvCxnSpPr>
      <xdr:spPr>
        <a:xfrm>
          <a:off x="13703300" y="142417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101600</xdr:rowOff>
    </xdr:from>
    <xdr:to>
      <xdr:col>67</xdr:col>
      <xdr:colOff>101600</xdr:colOff>
      <xdr:row>83</xdr:row>
      <xdr:rowOff>31750</xdr:rowOff>
    </xdr:to>
    <xdr:sp macro="" textlink="">
      <xdr:nvSpPr>
        <xdr:cNvPr id="273" name="楕円 272">
          <a:extLst>
            <a:ext uri="{FF2B5EF4-FFF2-40B4-BE49-F238E27FC236}">
              <a16:creationId xmlns:a16="http://schemas.microsoft.com/office/drawing/2014/main" id="{FF3379C6-F968-43CB-BB8D-5C70D76BCF42}"/>
            </a:ext>
          </a:extLst>
        </xdr:cNvPr>
        <xdr:cNvSpPr/>
      </xdr:nvSpPr>
      <xdr:spPr>
        <a:xfrm>
          <a:off x="12763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152400</xdr:rowOff>
    </xdr:from>
    <xdr:to>
      <xdr:col>71</xdr:col>
      <xdr:colOff>177800</xdr:colOff>
      <xdr:row>83</xdr:row>
      <xdr:rowOff>11430</xdr:rowOff>
    </xdr:to>
    <xdr:cxnSp macro="">
      <xdr:nvCxnSpPr>
        <xdr:cNvPr id="274" name="直線コネクタ 273">
          <a:extLst>
            <a:ext uri="{FF2B5EF4-FFF2-40B4-BE49-F238E27FC236}">
              <a16:creationId xmlns:a16="http://schemas.microsoft.com/office/drawing/2014/main" id="{29B3AF5B-9660-4942-AB3E-18D5F6A786B8}"/>
            </a:ext>
          </a:extLst>
        </xdr:cNvPr>
        <xdr:cNvCxnSpPr/>
      </xdr:nvCxnSpPr>
      <xdr:spPr>
        <a:xfrm>
          <a:off x="12814300" y="14211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275" name="n_1aveValue【消防施設】&#10;有形固定資産減価償却率">
          <a:extLst>
            <a:ext uri="{FF2B5EF4-FFF2-40B4-BE49-F238E27FC236}">
              <a16:creationId xmlns:a16="http://schemas.microsoft.com/office/drawing/2014/main" id="{1F6025F0-ACB4-4C02-942D-136230C48EBD}"/>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276" name="n_2aveValue【消防施設】&#10;有形固定資産減価償却率">
          <a:extLst>
            <a:ext uri="{FF2B5EF4-FFF2-40B4-BE49-F238E27FC236}">
              <a16:creationId xmlns:a16="http://schemas.microsoft.com/office/drawing/2014/main" id="{00342268-B3A0-44F2-829A-42AF353E6CAD}"/>
            </a:ext>
          </a:extLst>
        </xdr:cNvPr>
        <xdr:cNvSpPr txBox="1"/>
      </xdr:nvSpPr>
      <xdr:spPr>
        <a:xfrm>
          <a:off x="14389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277" name="n_3aveValue【消防施設】&#10;有形固定資産減価償却率">
          <a:extLst>
            <a:ext uri="{FF2B5EF4-FFF2-40B4-BE49-F238E27FC236}">
              <a16:creationId xmlns:a16="http://schemas.microsoft.com/office/drawing/2014/main" id="{A8047293-00D2-4ABC-9CA4-910F9F167F8B}"/>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278" name="n_4aveValue【消防施設】&#10;有形固定資産減価償却率">
          <a:extLst>
            <a:ext uri="{FF2B5EF4-FFF2-40B4-BE49-F238E27FC236}">
              <a16:creationId xmlns:a16="http://schemas.microsoft.com/office/drawing/2014/main" id="{68E4EA53-B108-486F-B235-59633ACAC00D}"/>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108602</xdr:rowOff>
    </xdr:from>
    <xdr:ext cx="405111" cy="259045"/>
    <xdr:sp macro="" textlink="">
      <xdr:nvSpPr>
        <xdr:cNvPr id="279" name="n_1mainValue【消防施設】&#10;有形固定資産減価償却率">
          <a:extLst>
            <a:ext uri="{FF2B5EF4-FFF2-40B4-BE49-F238E27FC236}">
              <a16:creationId xmlns:a16="http://schemas.microsoft.com/office/drawing/2014/main" id="{A2B8157C-097C-42BC-8239-EBA844442020}"/>
            </a:ext>
          </a:extLst>
        </xdr:cNvPr>
        <xdr:cNvSpPr txBox="1"/>
      </xdr:nvSpPr>
      <xdr:spPr>
        <a:xfrm>
          <a:off x="152660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81932</xdr:rowOff>
    </xdr:from>
    <xdr:ext cx="405111" cy="259045"/>
    <xdr:sp macro="" textlink="">
      <xdr:nvSpPr>
        <xdr:cNvPr id="280" name="n_2mainValue【消防施設】&#10;有形固定資産減価償却率">
          <a:extLst>
            <a:ext uri="{FF2B5EF4-FFF2-40B4-BE49-F238E27FC236}">
              <a16:creationId xmlns:a16="http://schemas.microsoft.com/office/drawing/2014/main" id="{5BD88D69-4B03-4DF3-BFD2-22CCDA859D9A}"/>
            </a:ext>
          </a:extLst>
        </xdr:cNvPr>
        <xdr:cNvSpPr txBox="1"/>
      </xdr:nvSpPr>
      <xdr:spPr>
        <a:xfrm>
          <a:off x="143897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53357</xdr:rowOff>
    </xdr:from>
    <xdr:ext cx="405111" cy="259045"/>
    <xdr:sp macro="" textlink="">
      <xdr:nvSpPr>
        <xdr:cNvPr id="281" name="n_3mainValue【消防施設】&#10;有形固定資産減価償却率">
          <a:extLst>
            <a:ext uri="{FF2B5EF4-FFF2-40B4-BE49-F238E27FC236}">
              <a16:creationId xmlns:a16="http://schemas.microsoft.com/office/drawing/2014/main" id="{65E0BAAE-A745-4328-969C-159140452D89}"/>
            </a:ext>
          </a:extLst>
        </xdr:cNvPr>
        <xdr:cNvSpPr txBox="1"/>
      </xdr:nvSpPr>
      <xdr:spPr>
        <a:xfrm>
          <a:off x="135007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22877</xdr:rowOff>
    </xdr:from>
    <xdr:ext cx="405111" cy="259045"/>
    <xdr:sp macro="" textlink="">
      <xdr:nvSpPr>
        <xdr:cNvPr id="282" name="n_4mainValue【消防施設】&#10;有形固定資産減価償却率">
          <a:extLst>
            <a:ext uri="{FF2B5EF4-FFF2-40B4-BE49-F238E27FC236}">
              <a16:creationId xmlns:a16="http://schemas.microsoft.com/office/drawing/2014/main" id="{C701F4D4-DD51-42D3-8A1D-3B7C45D0ACA8}"/>
            </a:ext>
          </a:extLst>
        </xdr:cNvPr>
        <xdr:cNvSpPr txBox="1"/>
      </xdr:nvSpPr>
      <xdr:spPr>
        <a:xfrm>
          <a:off x="12611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3" name="正方形/長方形 282">
          <a:extLst>
            <a:ext uri="{FF2B5EF4-FFF2-40B4-BE49-F238E27FC236}">
              <a16:creationId xmlns:a16="http://schemas.microsoft.com/office/drawing/2014/main" id="{45DDCE97-CD07-45F1-86D6-54BEB4232C8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4" name="正方形/長方形 283">
          <a:extLst>
            <a:ext uri="{FF2B5EF4-FFF2-40B4-BE49-F238E27FC236}">
              <a16:creationId xmlns:a16="http://schemas.microsoft.com/office/drawing/2014/main" id="{BD939A2D-B5B4-43BF-BDB4-20ADD636F8C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5" name="正方形/長方形 284">
          <a:extLst>
            <a:ext uri="{FF2B5EF4-FFF2-40B4-BE49-F238E27FC236}">
              <a16:creationId xmlns:a16="http://schemas.microsoft.com/office/drawing/2014/main" id="{16B2EE26-BC10-4E18-B164-C9808366A96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6" name="正方形/長方形 285">
          <a:extLst>
            <a:ext uri="{FF2B5EF4-FFF2-40B4-BE49-F238E27FC236}">
              <a16:creationId xmlns:a16="http://schemas.microsoft.com/office/drawing/2014/main" id="{83F1DC95-871E-49B9-8AD7-E3F69DC32EE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87" name="正方形/長方形 286">
          <a:extLst>
            <a:ext uri="{FF2B5EF4-FFF2-40B4-BE49-F238E27FC236}">
              <a16:creationId xmlns:a16="http://schemas.microsoft.com/office/drawing/2014/main" id="{345BA3CC-6E12-4132-85C0-7202A2F274F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88" name="正方形/長方形 287">
          <a:extLst>
            <a:ext uri="{FF2B5EF4-FFF2-40B4-BE49-F238E27FC236}">
              <a16:creationId xmlns:a16="http://schemas.microsoft.com/office/drawing/2014/main" id="{E03C1B86-FFA4-47F9-A26E-D1DF3586AC3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89" name="正方形/長方形 288">
          <a:extLst>
            <a:ext uri="{FF2B5EF4-FFF2-40B4-BE49-F238E27FC236}">
              <a16:creationId xmlns:a16="http://schemas.microsoft.com/office/drawing/2014/main" id="{617669A1-450A-485F-B1F9-2B0BD85A1D2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0" name="正方形/長方形 289">
          <a:extLst>
            <a:ext uri="{FF2B5EF4-FFF2-40B4-BE49-F238E27FC236}">
              <a16:creationId xmlns:a16="http://schemas.microsoft.com/office/drawing/2014/main" id="{A9D783E3-739E-4986-9964-B5077CAD9DC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1" name="テキスト ボックス 290">
          <a:extLst>
            <a:ext uri="{FF2B5EF4-FFF2-40B4-BE49-F238E27FC236}">
              <a16:creationId xmlns:a16="http://schemas.microsoft.com/office/drawing/2014/main" id="{2E03A6FB-4A9A-4461-8270-B5139DF8AB3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2" name="直線コネクタ 291">
          <a:extLst>
            <a:ext uri="{FF2B5EF4-FFF2-40B4-BE49-F238E27FC236}">
              <a16:creationId xmlns:a16="http://schemas.microsoft.com/office/drawing/2014/main" id="{01535995-3F1A-4EE6-BF2A-4334EAE8FF1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293" name="直線コネクタ 292">
          <a:extLst>
            <a:ext uri="{FF2B5EF4-FFF2-40B4-BE49-F238E27FC236}">
              <a16:creationId xmlns:a16="http://schemas.microsoft.com/office/drawing/2014/main" id="{E921653D-0058-4384-8D4B-22F3C2DC29C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294" name="テキスト ボックス 293">
          <a:extLst>
            <a:ext uri="{FF2B5EF4-FFF2-40B4-BE49-F238E27FC236}">
              <a16:creationId xmlns:a16="http://schemas.microsoft.com/office/drawing/2014/main" id="{39C4D426-2090-44D9-8BB8-C41F410A8D1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295" name="直線コネクタ 294">
          <a:extLst>
            <a:ext uri="{FF2B5EF4-FFF2-40B4-BE49-F238E27FC236}">
              <a16:creationId xmlns:a16="http://schemas.microsoft.com/office/drawing/2014/main" id="{734C5211-08AE-408F-A730-C53CABE6EB6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296" name="テキスト ボックス 295">
          <a:extLst>
            <a:ext uri="{FF2B5EF4-FFF2-40B4-BE49-F238E27FC236}">
              <a16:creationId xmlns:a16="http://schemas.microsoft.com/office/drawing/2014/main" id="{EF18D09A-8AE3-47C2-8EDF-8B2C297ACC08}"/>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297" name="直線コネクタ 296">
          <a:extLst>
            <a:ext uri="{FF2B5EF4-FFF2-40B4-BE49-F238E27FC236}">
              <a16:creationId xmlns:a16="http://schemas.microsoft.com/office/drawing/2014/main" id="{FE397351-5EE2-4A2A-B0B5-B70780A6F3C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298" name="テキスト ボックス 297">
          <a:extLst>
            <a:ext uri="{FF2B5EF4-FFF2-40B4-BE49-F238E27FC236}">
              <a16:creationId xmlns:a16="http://schemas.microsoft.com/office/drawing/2014/main" id="{A419D74D-BE0D-406C-81E8-CB0F829D6F8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299" name="直線コネクタ 298">
          <a:extLst>
            <a:ext uri="{FF2B5EF4-FFF2-40B4-BE49-F238E27FC236}">
              <a16:creationId xmlns:a16="http://schemas.microsoft.com/office/drawing/2014/main" id="{C9D90B4B-7133-4B3D-B572-064CFDA89A6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00" name="テキスト ボックス 299">
          <a:extLst>
            <a:ext uri="{FF2B5EF4-FFF2-40B4-BE49-F238E27FC236}">
              <a16:creationId xmlns:a16="http://schemas.microsoft.com/office/drawing/2014/main" id="{4979AE59-6719-4CF2-9145-0195BAA45C2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01" name="直線コネクタ 300">
          <a:extLst>
            <a:ext uri="{FF2B5EF4-FFF2-40B4-BE49-F238E27FC236}">
              <a16:creationId xmlns:a16="http://schemas.microsoft.com/office/drawing/2014/main" id="{054A8ADA-4F75-4E68-8388-33024D9FC32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302" name="テキスト ボックス 301">
          <a:extLst>
            <a:ext uri="{FF2B5EF4-FFF2-40B4-BE49-F238E27FC236}">
              <a16:creationId xmlns:a16="http://schemas.microsoft.com/office/drawing/2014/main" id="{E2D90881-2B98-496E-A8F7-3D94384BEAB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03" name="直線コネクタ 302">
          <a:extLst>
            <a:ext uri="{FF2B5EF4-FFF2-40B4-BE49-F238E27FC236}">
              <a16:creationId xmlns:a16="http://schemas.microsoft.com/office/drawing/2014/main" id="{D9056B11-3DBC-47B0-ADC9-F317431467E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304" name="テキスト ボックス 303">
          <a:extLst>
            <a:ext uri="{FF2B5EF4-FFF2-40B4-BE49-F238E27FC236}">
              <a16:creationId xmlns:a16="http://schemas.microsoft.com/office/drawing/2014/main" id="{B769B496-A532-4E9D-8B09-F25228EF69B4}"/>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5" name="直線コネクタ 304">
          <a:extLst>
            <a:ext uri="{FF2B5EF4-FFF2-40B4-BE49-F238E27FC236}">
              <a16:creationId xmlns:a16="http://schemas.microsoft.com/office/drawing/2014/main" id="{CF959EA7-FD55-42AB-A0DF-3A8605E188F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306" name="テキスト ボックス 305">
          <a:extLst>
            <a:ext uri="{FF2B5EF4-FFF2-40B4-BE49-F238E27FC236}">
              <a16:creationId xmlns:a16="http://schemas.microsoft.com/office/drawing/2014/main" id="{D4621C34-0E0A-4BA1-9CDA-7D43C3D3B4B7}"/>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7" name="【消防施設】&#10;一人当たり面積グラフ枠">
          <a:extLst>
            <a:ext uri="{FF2B5EF4-FFF2-40B4-BE49-F238E27FC236}">
              <a16:creationId xmlns:a16="http://schemas.microsoft.com/office/drawing/2014/main" id="{F326B97F-4504-4820-8E05-59E76642C15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308" name="直線コネクタ 307">
          <a:extLst>
            <a:ext uri="{FF2B5EF4-FFF2-40B4-BE49-F238E27FC236}">
              <a16:creationId xmlns:a16="http://schemas.microsoft.com/office/drawing/2014/main" id="{1B95EA4E-013C-4C7E-9664-060FF1D0AFCD}"/>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309" name="【消防施設】&#10;一人当たり面積最小値テキスト">
          <a:extLst>
            <a:ext uri="{FF2B5EF4-FFF2-40B4-BE49-F238E27FC236}">
              <a16:creationId xmlns:a16="http://schemas.microsoft.com/office/drawing/2014/main" id="{F524C7FE-9C33-4391-A3B1-2F7D3DCD3B54}"/>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310" name="直線コネクタ 309">
          <a:extLst>
            <a:ext uri="{FF2B5EF4-FFF2-40B4-BE49-F238E27FC236}">
              <a16:creationId xmlns:a16="http://schemas.microsoft.com/office/drawing/2014/main" id="{87524250-9E31-4923-B903-D815B50510CE}"/>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311" name="【消防施設】&#10;一人当たり面積最大値テキスト">
          <a:extLst>
            <a:ext uri="{FF2B5EF4-FFF2-40B4-BE49-F238E27FC236}">
              <a16:creationId xmlns:a16="http://schemas.microsoft.com/office/drawing/2014/main" id="{F31E54A9-EE28-49E5-BC6F-AF62CCD1A39A}"/>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312" name="直線コネクタ 311">
          <a:extLst>
            <a:ext uri="{FF2B5EF4-FFF2-40B4-BE49-F238E27FC236}">
              <a16:creationId xmlns:a16="http://schemas.microsoft.com/office/drawing/2014/main" id="{FD4F7D81-A4DB-4B2C-86B3-C53247678205}"/>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313" name="【消防施設】&#10;一人当たり面積平均値テキスト">
          <a:extLst>
            <a:ext uri="{FF2B5EF4-FFF2-40B4-BE49-F238E27FC236}">
              <a16:creationId xmlns:a16="http://schemas.microsoft.com/office/drawing/2014/main" id="{2CC12A36-2063-46BF-8FB6-78E14AA70B26}"/>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314" name="フローチャート: 判断 313">
          <a:extLst>
            <a:ext uri="{FF2B5EF4-FFF2-40B4-BE49-F238E27FC236}">
              <a16:creationId xmlns:a16="http://schemas.microsoft.com/office/drawing/2014/main" id="{06215EDF-4B0B-45CA-9A26-B65F6E06983B}"/>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315" name="フローチャート: 判断 314">
          <a:extLst>
            <a:ext uri="{FF2B5EF4-FFF2-40B4-BE49-F238E27FC236}">
              <a16:creationId xmlns:a16="http://schemas.microsoft.com/office/drawing/2014/main" id="{B25C0419-7817-479B-9299-D6504A91E8A0}"/>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316" name="フローチャート: 判断 315">
          <a:extLst>
            <a:ext uri="{FF2B5EF4-FFF2-40B4-BE49-F238E27FC236}">
              <a16:creationId xmlns:a16="http://schemas.microsoft.com/office/drawing/2014/main" id="{9EDBE6C5-8C8A-460E-91D8-2C152F5D002D}"/>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317" name="フローチャート: 判断 316">
          <a:extLst>
            <a:ext uri="{FF2B5EF4-FFF2-40B4-BE49-F238E27FC236}">
              <a16:creationId xmlns:a16="http://schemas.microsoft.com/office/drawing/2014/main" id="{47340239-E5CC-4FDF-99AC-FDA7F037AD5A}"/>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318" name="フローチャート: 判断 317">
          <a:extLst>
            <a:ext uri="{FF2B5EF4-FFF2-40B4-BE49-F238E27FC236}">
              <a16:creationId xmlns:a16="http://schemas.microsoft.com/office/drawing/2014/main" id="{2FEE0D8F-6EB9-415C-9686-111F476DE2C5}"/>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19" name="テキスト ボックス 318">
          <a:extLst>
            <a:ext uri="{FF2B5EF4-FFF2-40B4-BE49-F238E27FC236}">
              <a16:creationId xmlns:a16="http://schemas.microsoft.com/office/drawing/2014/main" id="{BCBE4D0C-7EF8-4B81-8FCA-C94E72370DC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0" name="テキスト ボックス 319">
          <a:extLst>
            <a:ext uri="{FF2B5EF4-FFF2-40B4-BE49-F238E27FC236}">
              <a16:creationId xmlns:a16="http://schemas.microsoft.com/office/drawing/2014/main" id="{E580A9A5-7BE7-43F2-BEEA-449FBAC8AAA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1" name="テキスト ボックス 320">
          <a:extLst>
            <a:ext uri="{FF2B5EF4-FFF2-40B4-BE49-F238E27FC236}">
              <a16:creationId xmlns:a16="http://schemas.microsoft.com/office/drawing/2014/main" id="{B6F06BDA-A393-41EF-BAD5-47D29C387E4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4A5B5EBD-5AD3-4834-82EA-C7D0868BF1D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49682AE8-5250-4BEA-BC62-7719B48530A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106824</xdr:rowOff>
    </xdr:from>
    <xdr:to>
      <xdr:col>116</xdr:col>
      <xdr:colOff>114300</xdr:colOff>
      <xdr:row>87</xdr:row>
      <xdr:rowOff>36974</xdr:rowOff>
    </xdr:to>
    <xdr:sp macro="" textlink="">
      <xdr:nvSpPr>
        <xdr:cNvPr id="324" name="楕円 323">
          <a:extLst>
            <a:ext uri="{FF2B5EF4-FFF2-40B4-BE49-F238E27FC236}">
              <a16:creationId xmlns:a16="http://schemas.microsoft.com/office/drawing/2014/main" id="{0098AA36-DF44-4BF8-90B0-205F5DB5D1A4}"/>
            </a:ext>
          </a:extLst>
        </xdr:cNvPr>
        <xdr:cNvSpPr/>
      </xdr:nvSpPr>
      <xdr:spPr>
        <a:xfrm>
          <a:off x="22110700" y="1485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325" name="【消防施設】&#10;一人当たり面積該当値テキスト">
          <a:extLst>
            <a:ext uri="{FF2B5EF4-FFF2-40B4-BE49-F238E27FC236}">
              <a16:creationId xmlns:a16="http://schemas.microsoft.com/office/drawing/2014/main" id="{BD0B3C6F-8475-4016-87B6-D90E0456FBD4}"/>
            </a:ext>
          </a:extLst>
        </xdr:cNvPr>
        <xdr:cNvSpPr txBox="1"/>
      </xdr:nvSpPr>
      <xdr:spPr>
        <a:xfrm>
          <a:off x="22199600" y="1478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106824</xdr:rowOff>
    </xdr:from>
    <xdr:to>
      <xdr:col>112</xdr:col>
      <xdr:colOff>38100</xdr:colOff>
      <xdr:row>87</xdr:row>
      <xdr:rowOff>36974</xdr:rowOff>
    </xdr:to>
    <xdr:sp macro="" textlink="">
      <xdr:nvSpPr>
        <xdr:cNvPr id="326" name="楕円 325">
          <a:extLst>
            <a:ext uri="{FF2B5EF4-FFF2-40B4-BE49-F238E27FC236}">
              <a16:creationId xmlns:a16="http://schemas.microsoft.com/office/drawing/2014/main" id="{BB98DAC8-025F-4864-AB5B-CFA1D55C22B5}"/>
            </a:ext>
          </a:extLst>
        </xdr:cNvPr>
        <xdr:cNvSpPr/>
      </xdr:nvSpPr>
      <xdr:spPr>
        <a:xfrm>
          <a:off x="21272500" y="1485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157624</xdr:rowOff>
    </xdr:from>
    <xdr:to>
      <xdr:col>116</xdr:col>
      <xdr:colOff>63500</xdr:colOff>
      <xdr:row>86</xdr:row>
      <xdr:rowOff>157624</xdr:rowOff>
    </xdr:to>
    <xdr:cxnSp macro="">
      <xdr:nvCxnSpPr>
        <xdr:cNvPr id="327" name="直線コネクタ 326">
          <a:extLst>
            <a:ext uri="{FF2B5EF4-FFF2-40B4-BE49-F238E27FC236}">
              <a16:creationId xmlns:a16="http://schemas.microsoft.com/office/drawing/2014/main" id="{CCD749C8-C01D-49C0-B0A9-AE5490A86456}"/>
            </a:ext>
          </a:extLst>
        </xdr:cNvPr>
        <xdr:cNvCxnSpPr/>
      </xdr:nvCxnSpPr>
      <xdr:spPr>
        <a:xfrm>
          <a:off x="21323300" y="149023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107152</xdr:rowOff>
    </xdr:from>
    <xdr:to>
      <xdr:col>107</xdr:col>
      <xdr:colOff>101600</xdr:colOff>
      <xdr:row>87</xdr:row>
      <xdr:rowOff>37302</xdr:rowOff>
    </xdr:to>
    <xdr:sp macro="" textlink="">
      <xdr:nvSpPr>
        <xdr:cNvPr id="328" name="楕円 327">
          <a:extLst>
            <a:ext uri="{FF2B5EF4-FFF2-40B4-BE49-F238E27FC236}">
              <a16:creationId xmlns:a16="http://schemas.microsoft.com/office/drawing/2014/main" id="{8AF84040-5C43-436D-86EE-15CFB9D12FAD}"/>
            </a:ext>
          </a:extLst>
        </xdr:cNvPr>
        <xdr:cNvSpPr/>
      </xdr:nvSpPr>
      <xdr:spPr>
        <a:xfrm>
          <a:off x="20383500" y="1485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157624</xdr:rowOff>
    </xdr:from>
    <xdr:to>
      <xdr:col>111</xdr:col>
      <xdr:colOff>177800</xdr:colOff>
      <xdr:row>86</xdr:row>
      <xdr:rowOff>157952</xdr:rowOff>
    </xdr:to>
    <xdr:cxnSp macro="">
      <xdr:nvCxnSpPr>
        <xdr:cNvPr id="329" name="直線コネクタ 328">
          <a:extLst>
            <a:ext uri="{FF2B5EF4-FFF2-40B4-BE49-F238E27FC236}">
              <a16:creationId xmlns:a16="http://schemas.microsoft.com/office/drawing/2014/main" id="{FF8D570F-8864-4DE2-B914-C4E7BFDAFCB2}"/>
            </a:ext>
          </a:extLst>
        </xdr:cNvPr>
        <xdr:cNvCxnSpPr/>
      </xdr:nvCxnSpPr>
      <xdr:spPr>
        <a:xfrm flipV="1">
          <a:off x="20434300" y="14902324"/>
          <a:ext cx="8890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107314</xdr:rowOff>
    </xdr:from>
    <xdr:to>
      <xdr:col>102</xdr:col>
      <xdr:colOff>165100</xdr:colOff>
      <xdr:row>87</xdr:row>
      <xdr:rowOff>37464</xdr:rowOff>
    </xdr:to>
    <xdr:sp macro="" textlink="">
      <xdr:nvSpPr>
        <xdr:cNvPr id="330" name="楕円 329">
          <a:extLst>
            <a:ext uri="{FF2B5EF4-FFF2-40B4-BE49-F238E27FC236}">
              <a16:creationId xmlns:a16="http://schemas.microsoft.com/office/drawing/2014/main" id="{9BFE81D9-1A1D-4956-A9DE-DAB40614DEB3}"/>
            </a:ext>
          </a:extLst>
        </xdr:cNvPr>
        <xdr:cNvSpPr/>
      </xdr:nvSpPr>
      <xdr:spPr>
        <a:xfrm>
          <a:off x="19494500" y="1485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157952</xdr:rowOff>
    </xdr:from>
    <xdr:to>
      <xdr:col>107</xdr:col>
      <xdr:colOff>50800</xdr:colOff>
      <xdr:row>86</xdr:row>
      <xdr:rowOff>158114</xdr:rowOff>
    </xdr:to>
    <xdr:cxnSp macro="">
      <xdr:nvCxnSpPr>
        <xdr:cNvPr id="331" name="直線コネクタ 330">
          <a:extLst>
            <a:ext uri="{FF2B5EF4-FFF2-40B4-BE49-F238E27FC236}">
              <a16:creationId xmlns:a16="http://schemas.microsoft.com/office/drawing/2014/main" id="{16C330B7-5F97-4BAB-83C5-9DA592F87352}"/>
            </a:ext>
          </a:extLst>
        </xdr:cNvPr>
        <xdr:cNvCxnSpPr/>
      </xdr:nvCxnSpPr>
      <xdr:spPr>
        <a:xfrm flipV="1">
          <a:off x="19545300" y="14902652"/>
          <a:ext cx="8890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107314</xdr:rowOff>
    </xdr:from>
    <xdr:to>
      <xdr:col>98</xdr:col>
      <xdr:colOff>38100</xdr:colOff>
      <xdr:row>87</xdr:row>
      <xdr:rowOff>37464</xdr:rowOff>
    </xdr:to>
    <xdr:sp macro="" textlink="">
      <xdr:nvSpPr>
        <xdr:cNvPr id="332" name="楕円 331">
          <a:extLst>
            <a:ext uri="{FF2B5EF4-FFF2-40B4-BE49-F238E27FC236}">
              <a16:creationId xmlns:a16="http://schemas.microsoft.com/office/drawing/2014/main" id="{C74ADC6E-585A-4D87-B6A5-B0F79B2FA994}"/>
            </a:ext>
          </a:extLst>
        </xdr:cNvPr>
        <xdr:cNvSpPr/>
      </xdr:nvSpPr>
      <xdr:spPr>
        <a:xfrm>
          <a:off x="18605500" y="1485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158114</xdr:rowOff>
    </xdr:from>
    <xdr:to>
      <xdr:col>102</xdr:col>
      <xdr:colOff>114300</xdr:colOff>
      <xdr:row>86</xdr:row>
      <xdr:rowOff>158114</xdr:rowOff>
    </xdr:to>
    <xdr:cxnSp macro="">
      <xdr:nvCxnSpPr>
        <xdr:cNvPr id="333" name="直線コネクタ 332">
          <a:extLst>
            <a:ext uri="{FF2B5EF4-FFF2-40B4-BE49-F238E27FC236}">
              <a16:creationId xmlns:a16="http://schemas.microsoft.com/office/drawing/2014/main" id="{FC173605-DF08-463D-A678-EB4BCE143699}"/>
            </a:ext>
          </a:extLst>
        </xdr:cNvPr>
        <xdr:cNvCxnSpPr/>
      </xdr:nvCxnSpPr>
      <xdr:spPr>
        <a:xfrm>
          <a:off x="18656300" y="149028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334" name="n_1aveValue【消防施設】&#10;一人当たり面積">
          <a:extLst>
            <a:ext uri="{FF2B5EF4-FFF2-40B4-BE49-F238E27FC236}">
              <a16:creationId xmlns:a16="http://schemas.microsoft.com/office/drawing/2014/main" id="{EE401255-7DB0-44DC-BA95-96193A4D08D3}"/>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335" name="n_2aveValue【消防施設】&#10;一人当たり面積">
          <a:extLst>
            <a:ext uri="{FF2B5EF4-FFF2-40B4-BE49-F238E27FC236}">
              <a16:creationId xmlns:a16="http://schemas.microsoft.com/office/drawing/2014/main" id="{9E6A6DA7-DC61-4BBA-8A0F-FFBF47F9BFFD}"/>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336" name="n_3aveValue【消防施設】&#10;一人当たり面積">
          <a:extLst>
            <a:ext uri="{FF2B5EF4-FFF2-40B4-BE49-F238E27FC236}">
              <a16:creationId xmlns:a16="http://schemas.microsoft.com/office/drawing/2014/main" id="{619E9610-9BCC-4A4F-8AD2-EACE3DA660D7}"/>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337" name="n_4aveValue【消防施設】&#10;一人当たり面積">
          <a:extLst>
            <a:ext uri="{FF2B5EF4-FFF2-40B4-BE49-F238E27FC236}">
              <a16:creationId xmlns:a16="http://schemas.microsoft.com/office/drawing/2014/main" id="{B28798C7-0990-4173-B75C-E6DC84C33873}"/>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28101</xdr:rowOff>
    </xdr:from>
    <xdr:ext cx="469744" cy="259045"/>
    <xdr:sp macro="" textlink="">
      <xdr:nvSpPr>
        <xdr:cNvPr id="338" name="n_1mainValue【消防施設】&#10;一人当たり面積">
          <a:extLst>
            <a:ext uri="{FF2B5EF4-FFF2-40B4-BE49-F238E27FC236}">
              <a16:creationId xmlns:a16="http://schemas.microsoft.com/office/drawing/2014/main" id="{3D08AEBD-F06D-49A1-88A8-57FFDE373366}"/>
            </a:ext>
          </a:extLst>
        </xdr:cNvPr>
        <xdr:cNvSpPr txBox="1"/>
      </xdr:nvSpPr>
      <xdr:spPr>
        <a:xfrm>
          <a:off x="21075727" y="1494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28429</xdr:rowOff>
    </xdr:from>
    <xdr:ext cx="469744" cy="259045"/>
    <xdr:sp macro="" textlink="">
      <xdr:nvSpPr>
        <xdr:cNvPr id="339" name="n_2mainValue【消防施設】&#10;一人当たり面積">
          <a:extLst>
            <a:ext uri="{FF2B5EF4-FFF2-40B4-BE49-F238E27FC236}">
              <a16:creationId xmlns:a16="http://schemas.microsoft.com/office/drawing/2014/main" id="{3FCF573C-D0FB-4AAC-B43F-4EFED8DB070C}"/>
            </a:ext>
          </a:extLst>
        </xdr:cNvPr>
        <xdr:cNvSpPr txBox="1"/>
      </xdr:nvSpPr>
      <xdr:spPr>
        <a:xfrm>
          <a:off x="20199427" y="1494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28591</xdr:rowOff>
    </xdr:from>
    <xdr:ext cx="469744" cy="259045"/>
    <xdr:sp macro="" textlink="">
      <xdr:nvSpPr>
        <xdr:cNvPr id="340" name="n_3mainValue【消防施設】&#10;一人当たり面積">
          <a:extLst>
            <a:ext uri="{FF2B5EF4-FFF2-40B4-BE49-F238E27FC236}">
              <a16:creationId xmlns:a16="http://schemas.microsoft.com/office/drawing/2014/main" id="{EDBAFEE8-8833-449A-8FEB-B5AB8E4109BE}"/>
            </a:ext>
          </a:extLst>
        </xdr:cNvPr>
        <xdr:cNvSpPr txBox="1"/>
      </xdr:nvSpPr>
      <xdr:spPr>
        <a:xfrm>
          <a:off x="19310427" y="1494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28591</xdr:rowOff>
    </xdr:from>
    <xdr:ext cx="469744" cy="259045"/>
    <xdr:sp macro="" textlink="">
      <xdr:nvSpPr>
        <xdr:cNvPr id="341" name="n_4mainValue【消防施設】&#10;一人当たり面積">
          <a:extLst>
            <a:ext uri="{FF2B5EF4-FFF2-40B4-BE49-F238E27FC236}">
              <a16:creationId xmlns:a16="http://schemas.microsoft.com/office/drawing/2014/main" id="{B4218268-3403-481E-B019-0DAAF9E0B936}"/>
            </a:ext>
          </a:extLst>
        </xdr:cNvPr>
        <xdr:cNvSpPr txBox="1"/>
      </xdr:nvSpPr>
      <xdr:spPr>
        <a:xfrm>
          <a:off x="18421427" y="1494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2" name="正方形/長方形 341">
          <a:extLst>
            <a:ext uri="{FF2B5EF4-FFF2-40B4-BE49-F238E27FC236}">
              <a16:creationId xmlns:a16="http://schemas.microsoft.com/office/drawing/2014/main" id="{83B870B9-AF16-43A1-B748-0731B348836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3" name="正方形/長方形 342">
          <a:extLst>
            <a:ext uri="{FF2B5EF4-FFF2-40B4-BE49-F238E27FC236}">
              <a16:creationId xmlns:a16="http://schemas.microsoft.com/office/drawing/2014/main" id="{9E86BEE1-3687-42C2-8469-88E9E819469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4" name="正方形/長方形 343">
          <a:extLst>
            <a:ext uri="{FF2B5EF4-FFF2-40B4-BE49-F238E27FC236}">
              <a16:creationId xmlns:a16="http://schemas.microsoft.com/office/drawing/2014/main" id="{B69DB57E-8D10-4AA4-9C94-9C67414AF35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5" name="正方形/長方形 344">
          <a:extLst>
            <a:ext uri="{FF2B5EF4-FFF2-40B4-BE49-F238E27FC236}">
              <a16:creationId xmlns:a16="http://schemas.microsoft.com/office/drawing/2014/main" id="{BC31E862-456A-4F89-B2E2-FB8E80D35CF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6" name="正方形/長方形 345">
          <a:extLst>
            <a:ext uri="{FF2B5EF4-FFF2-40B4-BE49-F238E27FC236}">
              <a16:creationId xmlns:a16="http://schemas.microsoft.com/office/drawing/2014/main" id="{93EECE30-A6DB-4E31-A3A6-82001D79F33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7" name="正方形/長方形 346">
          <a:extLst>
            <a:ext uri="{FF2B5EF4-FFF2-40B4-BE49-F238E27FC236}">
              <a16:creationId xmlns:a16="http://schemas.microsoft.com/office/drawing/2014/main" id="{25DF5477-E87B-4A21-BCE1-623945123BE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8" name="正方形/長方形 347">
          <a:extLst>
            <a:ext uri="{FF2B5EF4-FFF2-40B4-BE49-F238E27FC236}">
              <a16:creationId xmlns:a16="http://schemas.microsoft.com/office/drawing/2014/main" id="{1FDBEA90-6370-43B2-BA08-B3B94974C7D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9" name="正方形/長方形 348">
          <a:extLst>
            <a:ext uri="{FF2B5EF4-FFF2-40B4-BE49-F238E27FC236}">
              <a16:creationId xmlns:a16="http://schemas.microsoft.com/office/drawing/2014/main" id="{9ED9A7AA-F319-4999-A211-AB4502B0E8E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0" name="テキスト ボックス 349">
          <a:extLst>
            <a:ext uri="{FF2B5EF4-FFF2-40B4-BE49-F238E27FC236}">
              <a16:creationId xmlns:a16="http://schemas.microsoft.com/office/drawing/2014/main" id="{6350C4F0-75F4-4365-8055-84B2235F453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1" name="直線コネクタ 350">
          <a:extLst>
            <a:ext uri="{FF2B5EF4-FFF2-40B4-BE49-F238E27FC236}">
              <a16:creationId xmlns:a16="http://schemas.microsoft.com/office/drawing/2014/main" id="{2FB69B77-BBB0-4079-B383-18BF93059A9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2" name="テキスト ボックス 351">
          <a:extLst>
            <a:ext uri="{FF2B5EF4-FFF2-40B4-BE49-F238E27FC236}">
              <a16:creationId xmlns:a16="http://schemas.microsoft.com/office/drawing/2014/main" id="{4A38797C-0208-4381-ABEE-5E93D3C7739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3" name="直線コネクタ 352">
          <a:extLst>
            <a:ext uri="{FF2B5EF4-FFF2-40B4-BE49-F238E27FC236}">
              <a16:creationId xmlns:a16="http://schemas.microsoft.com/office/drawing/2014/main" id="{C64A2358-D5EE-4815-A135-6A39B0EA88B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01587346-D597-41DC-86E2-C8E2E5FD86E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5" name="直線コネクタ 354">
          <a:extLst>
            <a:ext uri="{FF2B5EF4-FFF2-40B4-BE49-F238E27FC236}">
              <a16:creationId xmlns:a16="http://schemas.microsoft.com/office/drawing/2014/main" id="{A8A30C6B-4BDC-41DD-AC93-183EA4A735C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6" name="テキスト ボックス 355">
          <a:extLst>
            <a:ext uri="{FF2B5EF4-FFF2-40B4-BE49-F238E27FC236}">
              <a16:creationId xmlns:a16="http://schemas.microsoft.com/office/drawing/2014/main" id="{B7E7FB87-946B-4925-87B1-489F656DC3B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7" name="直線コネクタ 356">
          <a:extLst>
            <a:ext uri="{FF2B5EF4-FFF2-40B4-BE49-F238E27FC236}">
              <a16:creationId xmlns:a16="http://schemas.microsoft.com/office/drawing/2014/main" id="{A8211BB7-5E64-4165-9847-54A12DEDD51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58" name="テキスト ボックス 357">
          <a:extLst>
            <a:ext uri="{FF2B5EF4-FFF2-40B4-BE49-F238E27FC236}">
              <a16:creationId xmlns:a16="http://schemas.microsoft.com/office/drawing/2014/main" id="{E9B89E48-4FDE-415E-ACC6-927404CF80D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9" name="直線コネクタ 358">
          <a:extLst>
            <a:ext uri="{FF2B5EF4-FFF2-40B4-BE49-F238E27FC236}">
              <a16:creationId xmlns:a16="http://schemas.microsoft.com/office/drawing/2014/main" id="{C346BC6E-3F00-42B2-A575-D4AE187CCE1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0" name="テキスト ボックス 359">
          <a:extLst>
            <a:ext uri="{FF2B5EF4-FFF2-40B4-BE49-F238E27FC236}">
              <a16:creationId xmlns:a16="http://schemas.microsoft.com/office/drawing/2014/main" id="{953DB58C-F9EE-42F8-9BAA-ADC44530435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1" name="直線コネクタ 360">
          <a:extLst>
            <a:ext uri="{FF2B5EF4-FFF2-40B4-BE49-F238E27FC236}">
              <a16:creationId xmlns:a16="http://schemas.microsoft.com/office/drawing/2014/main" id="{9B9BB802-BE16-47F8-B353-24F8E837C71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2" name="テキスト ボックス 361">
          <a:extLst>
            <a:ext uri="{FF2B5EF4-FFF2-40B4-BE49-F238E27FC236}">
              <a16:creationId xmlns:a16="http://schemas.microsoft.com/office/drawing/2014/main" id="{522BE54F-A37C-4614-9321-1DB5C9DC050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3" name="直線コネクタ 362">
          <a:extLst>
            <a:ext uri="{FF2B5EF4-FFF2-40B4-BE49-F238E27FC236}">
              <a16:creationId xmlns:a16="http://schemas.microsoft.com/office/drawing/2014/main" id="{0DA6D467-6CA3-46D8-B204-4F51EFE650F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4" name="テキスト ボックス 363">
          <a:extLst>
            <a:ext uri="{FF2B5EF4-FFF2-40B4-BE49-F238E27FC236}">
              <a16:creationId xmlns:a16="http://schemas.microsoft.com/office/drawing/2014/main" id="{4FE6D6BD-E2E8-45FD-B5B3-F848F190E06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5" name="直線コネクタ 364">
          <a:extLst>
            <a:ext uri="{FF2B5EF4-FFF2-40B4-BE49-F238E27FC236}">
              <a16:creationId xmlns:a16="http://schemas.microsoft.com/office/drawing/2014/main" id="{894CBD7E-3F1D-4AA1-B968-377AB3F52FE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6" name="【庁舎】&#10;有形固定資産減価償却率グラフ枠">
          <a:extLst>
            <a:ext uri="{FF2B5EF4-FFF2-40B4-BE49-F238E27FC236}">
              <a16:creationId xmlns:a16="http://schemas.microsoft.com/office/drawing/2014/main" id="{B791D477-01C9-4CCE-B039-8560515EFA6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367" name="直線コネクタ 366">
          <a:extLst>
            <a:ext uri="{FF2B5EF4-FFF2-40B4-BE49-F238E27FC236}">
              <a16:creationId xmlns:a16="http://schemas.microsoft.com/office/drawing/2014/main" id="{2AB596B6-DECC-40E7-9E90-61B5B2CD1963}"/>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368" name="【庁舎】&#10;有形固定資産減価償却率最小値テキスト">
          <a:extLst>
            <a:ext uri="{FF2B5EF4-FFF2-40B4-BE49-F238E27FC236}">
              <a16:creationId xmlns:a16="http://schemas.microsoft.com/office/drawing/2014/main" id="{41336751-0F4F-424C-AE5A-906CFBB95BA4}"/>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369" name="直線コネクタ 368">
          <a:extLst>
            <a:ext uri="{FF2B5EF4-FFF2-40B4-BE49-F238E27FC236}">
              <a16:creationId xmlns:a16="http://schemas.microsoft.com/office/drawing/2014/main" id="{7A0B12B4-EA78-4F55-8FC6-8547A9F930DC}"/>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370" name="【庁舎】&#10;有形固定資産減価償却率最大値テキスト">
          <a:extLst>
            <a:ext uri="{FF2B5EF4-FFF2-40B4-BE49-F238E27FC236}">
              <a16:creationId xmlns:a16="http://schemas.microsoft.com/office/drawing/2014/main" id="{6362BF9B-CB40-4A4B-AE0D-A2CBD236379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371" name="直線コネクタ 370">
          <a:extLst>
            <a:ext uri="{FF2B5EF4-FFF2-40B4-BE49-F238E27FC236}">
              <a16:creationId xmlns:a16="http://schemas.microsoft.com/office/drawing/2014/main" id="{77903323-736E-4A06-AE54-0412E0F0E5DC}"/>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372" name="【庁舎】&#10;有形固定資産減価償却率平均値テキスト">
          <a:extLst>
            <a:ext uri="{FF2B5EF4-FFF2-40B4-BE49-F238E27FC236}">
              <a16:creationId xmlns:a16="http://schemas.microsoft.com/office/drawing/2014/main" id="{9545E522-BD9C-48BF-B986-5A28DD20E0A1}"/>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373" name="フローチャート: 判断 372">
          <a:extLst>
            <a:ext uri="{FF2B5EF4-FFF2-40B4-BE49-F238E27FC236}">
              <a16:creationId xmlns:a16="http://schemas.microsoft.com/office/drawing/2014/main" id="{E6AD3F89-2850-401E-A82C-309CCF0D1706}"/>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374" name="フローチャート: 判断 373">
          <a:extLst>
            <a:ext uri="{FF2B5EF4-FFF2-40B4-BE49-F238E27FC236}">
              <a16:creationId xmlns:a16="http://schemas.microsoft.com/office/drawing/2014/main" id="{E0315BAA-28FB-4D43-AA14-6255BC1A0081}"/>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375" name="フローチャート: 判断 374">
          <a:extLst>
            <a:ext uri="{FF2B5EF4-FFF2-40B4-BE49-F238E27FC236}">
              <a16:creationId xmlns:a16="http://schemas.microsoft.com/office/drawing/2014/main" id="{7688F5A4-6761-41EC-9EF1-546515C4A4A3}"/>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376" name="フローチャート: 判断 375">
          <a:extLst>
            <a:ext uri="{FF2B5EF4-FFF2-40B4-BE49-F238E27FC236}">
              <a16:creationId xmlns:a16="http://schemas.microsoft.com/office/drawing/2014/main" id="{0DC227E9-135D-4D2A-9C62-EE6723F791A4}"/>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377" name="フローチャート: 判断 376">
          <a:extLst>
            <a:ext uri="{FF2B5EF4-FFF2-40B4-BE49-F238E27FC236}">
              <a16:creationId xmlns:a16="http://schemas.microsoft.com/office/drawing/2014/main" id="{3752A295-2BF2-431C-993C-0FE621618173}"/>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5DEF636B-2FC0-48E7-BE37-891FC467B21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27992FF2-287B-4098-BD0E-CDCCEA172DB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3732E5D2-4C0A-4F92-985B-58B2B6BE6DD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C1B8A76F-2D43-4856-9748-68C73AEA45F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CEC31FF5-B0EE-4E92-BEB9-9B21F58A2CA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107043</xdr:rowOff>
    </xdr:from>
    <xdr:to>
      <xdr:col>85</xdr:col>
      <xdr:colOff>177800</xdr:colOff>
      <xdr:row>107</xdr:row>
      <xdr:rowOff>37193</xdr:rowOff>
    </xdr:to>
    <xdr:sp macro="" textlink="">
      <xdr:nvSpPr>
        <xdr:cNvPr id="383" name="楕円 382">
          <a:extLst>
            <a:ext uri="{FF2B5EF4-FFF2-40B4-BE49-F238E27FC236}">
              <a16:creationId xmlns:a16="http://schemas.microsoft.com/office/drawing/2014/main" id="{26C03F24-7A61-42B9-9911-9BB8CFF59EEC}"/>
            </a:ext>
          </a:extLst>
        </xdr:cNvPr>
        <xdr:cNvSpPr/>
      </xdr:nvSpPr>
      <xdr:spPr>
        <a:xfrm>
          <a:off x="162687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85470</xdr:rowOff>
    </xdr:from>
    <xdr:ext cx="405111" cy="259045"/>
    <xdr:sp macro="" textlink="">
      <xdr:nvSpPr>
        <xdr:cNvPr id="384" name="【庁舎】&#10;有形固定資産減価償却率該当値テキスト">
          <a:extLst>
            <a:ext uri="{FF2B5EF4-FFF2-40B4-BE49-F238E27FC236}">
              <a16:creationId xmlns:a16="http://schemas.microsoft.com/office/drawing/2014/main" id="{01B8C40E-EDD7-462D-982D-53AB5E10C4A2}"/>
            </a:ext>
          </a:extLst>
        </xdr:cNvPr>
        <xdr:cNvSpPr txBox="1"/>
      </xdr:nvSpPr>
      <xdr:spPr>
        <a:xfrm>
          <a:off x="16357600"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105411</xdr:rowOff>
    </xdr:from>
    <xdr:to>
      <xdr:col>81</xdr:col>
      <xdr:colOff>101600</xdr:colOff>
      <xdr:row>107</xdr:row>
      <xdr:rowOff>35561</xdr:rowOff>
    </xdr:to>
    <xdr:sp macro="" textlink="">
      <xdr:nvSpPr>
        <xdr:cNvPr id="385" name="楕円 384">
          <a:extLst>
            <a:ext uri="{FF2B5EF4-FFF2-40B4-BE49-F238E27FC236}">
              <a16:creationId xmlns:a16="http://schemas.microsoft.com/office/drawing/2014/main" id="{3F9D838D-0D3B-42AA-967B-B58EA7CFAC1B}"/>
            </a:ext>
          </a:extLst>
        </xdr:cNvPr>
        <xdr:cNvSpPr/>
      </xdr:nvSpPr>
      <xdr:spPr>
        <a:xfrm>
          <a:off x="15430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156211</xdr:rowOff>
    </xdr:from>
    <xdr:to>
      <xdr:col>85</xdr:col>
      <xdr:colOff>127000</xdr:colOff>
      <xdr:row>106</xdr:row>
      <xdr:rowOff>157843</xdr:rowOff>
    </xdr:to>
    <xdr:cxnSp macro="">
      <xdr:nvCxnSpPr>
        <xdr:cNvPr id="386" name="直線コネクタ 385">
          <a:extLst>
            <a:ext uri="{FF2B5EF4-FFF2-40B4-BE49-F238E27FC236}">
              <a16:creationId xmlns:a16="http://schemas.microsoft.com/office/drawing/2014/main" id="{9779A63D-EA62-4A05-9787-3919FACA1AFC}"/>
            </a:ext>
          </a:extLst>
        </xdr:cNvPr>
        <xdr:cNvCxnSpPr/>
      </xdr:nvCxnSpPr>
      <xdr:spPr>
        <a:xfrm>
          <a:off x="15481300" y="18329911"/>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67855</xdr:rowOff>
    </xdr:from>
    <xdr:to>
      <xdr:col>76</xdr:col>
      <xdr:colOff>165100</xdr:colOff>
      <xdr:row>106</xdr:row>
      <xdr:rowOff>169455</xdr:rowOff>
    </xdr:to>
    <xdr:sp macro="" textlink="">
      <xdr:nvSpPr>
        <xdr:cNvPr id="387" name="楕円 386">
          <a:extLst>
            <a:ext uri="{FF2B5EF4-FFF2-40B4-BE49-F238E27FC236}">
              <a16:creationId xmlns:a16="http://schemas.microsoft.com/office/drawing/2014/main" id="{4AC6229D-E58B-47AF-A064-C8EEC030B2D4}"/>
            </a:ext>
          </a:extLst>
        </xdr:cNvPr>
        <xdr:cNvSpPr/>
      </xdr:nvSpPr>
      <xdr:spPr>
        <a:xfrm>
          <a:off x="14541500" y="1824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118655</xdr:rowOff>
    </xdr:from>
    <xdr:to>
      <xdr:col>81</xdr:col>
      <xdr:colOff>50800</xdr:colOff>
      <xdr:row>106</xdr:row>
      <xdr:rowOff>156211</xdr:rowOff>
    </xdr:to>
    <xdr:cxnSp macro="">
      <xdr:nvCxnSpPr>
        <xdr:cNvPr id="388" name="直線コネクタ 387">
          <a:extLst>
            <a:ext uri="{FF2B5EF4-FFF2-40B4-BE49-F238E27FC236}">
              <a16:creationId xmlns:a16="http://schemas.microsoft.com/office/drawing/2014/main" id="{D8FB40A0-B58C-4C09-9638-F945780F9D1E}"/>
            </a:ext>
          </a:extLst>
        </xdr:cNvPr>
        <xdr:cNvCxnSpPr/>
      </xdr:nvCxnSpPr>
      <xdr:spPr>
        <a:xfrm>
          <a:off x="14592300" y="1829235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30299</xdr:rowOff>
    </xdr:from>
    <xdr:to>
      <xdr:col>72</xdr:col>
      <xdr:colOff>38100</xdr:colOff>
      <xdr:row>106</xdr:row>
      <xdr:rowOff>131899</xdr:rowOff>
    </xdr:to>
    <xdr:sp macro="" textlink="">
      <xdr:nvSpPr>
        <xdr:cNvPr id="389" name="楕円 388">
          <a:extLst>
            <a:ext uri="{FF2B5EF4-FFF2-40B4-BE49-F238E27FC236}">
              <a16:creationId xmlns:a16="http://schemas.microsoft.com/office/drawing/2014/main" id="{CC8DC2C3-3B75-4FBC-A38F-E58FA25E3F8A}"/>
            </a:ext>
          </a:extLst>
        </xdr:cNvPr>
        <xdr:cNvSpPr/>
      </xdr:nvSpPr>
      <xdr:spPr>
        <a:xfrm>
          <a:off x="13652500" y="182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81099</xdr:rowOff>
    </xdr:from>
    <xdr:to>
      <xdr:col>76</xdr:col>
      <xdr:colOff>114300</xdr:colOff>
      <xdr:row>106</xdr:row>
      <xdr:rowOff>118655</xdr:rowOff>
    </xdr:to>
    <xdr:cxnSp macro="">
      <xdr:nvCxnSpPr>
        <xdr:cNvPr id="390" name="直線コネクタ 389">
          <a:extLst>
            <a:ext uri="{FF2B5EF4-FFF2-40B4-BE49-F238E27FC236}">
              <a16:creationId xmlns:a16="http://schemas.microsoft.com/office/drawing/2014/main" id="{E8126345-8784-4840-937D-C9E9EECD89FE}"/>
            </a:ext>
          </a:extLst>
        </xdr:cNvPr>
        <xdr:cNvCxnSpPr/>
      </xdr:nvCxnSpPr>
      <xdr:spPr>
        <a:xfrm>
          <a:off x="13703300" y="1825479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23768</xdr:rowOff>
    </xdr:from>
    <xdr:to>
      <xdr:col>67</xdr:col>
      <xdr:colOff>101600</xdr:colOff>
      <xdr:row>106</xdr:row>
      <xdr:rowOff>125368</xdr:rowOff>
    </xdr:to>
    <xdr:sp macro="" textlink="">
      <xdr:nvSpPr>
        <xdr:cNvPr id="391" name="楕円 390">
          <a:extLst>
            <a:ext uri="{FF2B5EF4-FFF2-40B4-BE49-F238E27FC236}">
              <a16:creationId xmlns:a16="http://schemas.microsoft.com/office/drawing/2014/main" id="{AFBAAAA9-FEA1-4900-9994-369A4FE9655D}"/>
            </a:ext>
          </a:extLst>
        </xdr:cNvPr>
        <xdr:cNvSpPr/>
      </xdr:nvSpPr>
      <xdr:spPr>
        <a:xfrm>
          <a:off x="12763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74568</xdr:rowOff>
    </xdr:from>
    <xdr:to>
      <xdr:col>71</xdr:col>
      <xdr:colOff>177800</xdr:colOff>
      <xdr:row>106</xdr:row>
      <xdr:rowOff>81099</xdr:rowOff>
    </xdr:to>
    <xdr:cxnSp macro="">
      <xdr:nvCxnSpPr>
        <xdr:cNvPr id="392" name="直線コネクタ 391">
          <a:extLst>
            <a:ext uri="{FF2B5EF4-FFF2-40B4-BE49-F238E27FC236}">
              <a16:creationId xmlns:a16="http://schemas.microsoft.com/office/drawing/2014/main" id="{7CAFAA9A-69D5-47CB-AF89-1D29EA2E92B3}"/>
            </a:ext>
          </a:extLst>
        </xdr:cNvPr>
        <xdr:cNvCxnSpPr/>
      </xdr:nvCxnSpPr>
      <xdr:spPr>
        <a:xfrm>
          <a:off x="12814300" y="1824826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393" name="n_1aveValue【庁舎】&#10;有形固定資産減価償却率">
          <a:extLst>
            <a:ext uri="{FF2B5EF4-FFF2-40B4-BE49-F238E27FC236}">
              <a16:creationId xmlns:a16="http://schemas.microsoft.com/office/drawing/2014/main" id="{99247EA4-221E-4F8C-A4FD-0E695882C0BB}"/>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394" name="n_2aveValue【庁舎】&#10;有形固定資産減価償却率">
          <a:extLst>
            <a:ext uri="{FF2B5EF4-FFF2-40B4-BE49-F238E27FC236}">
              <a16:creationId xmlns:a16="http://schemas.microsoft.com/office/drawing/2014/main" id="{14096E9B-79FD-42DC-93BF-46D3A3EB209E}"/>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395" name="n_3aveValue【庁舎】&#10;有形固定資産減価償却率">
          <a:extLst>
            <a:ext uri="{FF2B5EF4-FFF2-40B4-BE49-F238E27FC236}">
              <a16:creationId xmlns:a16="http://schemas.microsoft.com/office/drawing/2014/main" id="{EB7B2783-1F07-49D8-882D-16824C767E8F}"/>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396" name="n_4aveValue【庁舎】&#10;有形固定資産減価償却率">
          <a:extLst>
            <a:ext uri="{FF2B5EF4-FFF2-40B4-BE49-F238E27FC236}">
              <a16:creationId xmlns:a16="http://schemas.microsoft.com/office/drawing/2014/main" id="{F2267338-9769-4848-8510-F85E663CF52E}"/>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26688</xdr:rowOff>
    </xdr:from>
    <xdr:ext cx="405111" cy="259045"/>
    <xdr:sp macro="" textlink="">
      <xdr:nvSpPr>
        <xdr:cNvPr id="397" name="n_1mainValue【庁舎】&#10;有形固定資産減価償却率">
          <a:extLst>
            <a:ext uri="{FF2B5EF4-FFF2-40B4-BE49-F238E27FC236}">
              <a16:creationId xmlns:a16="http://schemas.microsoft.com/office/drawing/2014/main" id="{6DFCE9A6-4F15-4788-B3D5-EFE4CDB710BF}"/>
            </a:ext>
          </a:extLst>
        </xdr:cNvPr>
        <xdr:cNvSpPr txBox="1"/>
      </xdr:nvSpPr>
      <xdr:spPr>
        <a:xfrm>
          <a:off x="15266044" y="1837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160582</xdr:rowOff>
    </xdr:from>
    <xdr:ext cx="405111" cy="259045"/>
    <xdr:sp macro="" textlink="">
      <xdr:nvSpPr>
        <xdr:cNvPr id="398" name="n_2mainValue【庁舎】&#10;有形固定資産減価償却率">
          <a:extLst>
            <a:ext uri="{FF2B5EF4-FFF2-40B4-BE49-F238E27FC236}">
              <a16:creationId xmlns:a16="http://schemas.microsoft.com/office/drawing/2014/main" id="{51101200-02B6-4751-8EA0-BE3B20BAEE36}"/>
            </a:ext>
          </a:extLst>
        </xdr:cNvPr>
        <xdr:cNvSpPr txBox="1"/>
      </xdr:nvSpPr>
      <xdr:spPr>
        <a:xfrm>
          <a:off x="14389744" y="1833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123026</xdr:rowOff>
    </xdr:from>
    <xdr:ext cx="405111" cy="259045"/>
    <xdr:sp macro="" textlink="">
      <xdr:nvSpPr>
        <xdr:cNvPr id="399" name="n_3mainValue【庁舎】&#10;有形固定資産減価償却率">
          <a:extLst>
            <a:ext uri="{FF2B5EF4-FFF2-40B4-BE49-F238E27FC236}">
              <a16:creationId xmlns:a16="http://schemas.microsoft.com/office/drawing/2014/main" id="{7483E880-727B-4D88-ADAE-41A4D870C5C7}"/>
            </a:ext>
          </a:extLst>
        </xdr:cNvPr>
        <xdr:cNvSpPr txBox="1"/>
      </xdr:nvSpPr>
      <xdr:spPr>
        <a:xfrm>
          <a:off x="135007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116495</xdr:rowOff>
    </xdr:from>
    <xdr:ext cx="405111" cy="259045"/>
    <xdr:sp macro="" textlink="">
      <xdr:nvSpPr>
        <xdr:cNvPr id="400" name="n_4mainValue【庁舎】&#10;有形固定資産減価償却率">
          <a:extLst>
            <a:ext uri="{FF2B5EF4-FFF2-40B4-BE49-F238E27FC236}">
              <a16:creationId xmlns:a16="http://schemas.microsoft.com/office/drawing/2014/main" id="{DDC9FFB9-7B94-495F-8226-74C497293138}"/>
            </a:ext>
          </a:extLst>
        </xdr:cNvPr>
        <xdr:cNvSpPr txBox="1"/>
      </xdr:nvSpPr>
      <xdr:spPr>
        <a:xfrm>
          <a:off x="126117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1" name="正方形/長方形 400">
          <a:extLst>
            <a:ext uri="{FF2B5EF4-FFF2-40B4-BE49-F238E27FC236}">
              <a16:creationId xmlns:a16="http://schemas.microsoft.com/office/drawing/2014/main" id="{3CC4970A-948D-4358-841A-B91EF34E29C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2" name="正方形/長方形 401">
          <a:extLst>
            <a:ext uri="{FF2B5EF4-FFF2-40B4-BE49-F238E27FC236}">
              <a16:creationId xmlns:a16="http://schemas.microsoft.com/office/drawing/2014/main" id="{E10728DD-5B6C-463A-97C5-099FCA2AC87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3" name="正方形/長方形 402">
          <a:extLst>
            <a:ext uri="{FF2B5EF4-FFF2-40B4-BE49-F238E27FC236}">
              <a16:creationId xmlns:a16="http://schemas.microsoft.com/office/drawing/2014/main" id="{CA425CA3-782C-4786-8EF0-926EA34AC71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4" name="正方形/長方形 403">
          <a:extLst>
            <a:ext uri="{FF2B5EF4-FFF2-40B4-BE49-F238E27FC236}">
              <a16:creationId xmlns:a16="http://schemas.microsoft.com/office/drawing/2014/main" id="{AF8A26D6-2279-4897-8468-6C264681FAA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5" name="正方形/長方形 404">
          <a:extLst>
            <a:ext uri="{FF2B5EF4-FFF2-40B4-BE49-F238E27FC236}">
              <a16:creationId xmlns:a16="http://schemas.microsoft.com/office/drawing/2014/main" id="{D6E2360A-5CCA-4873-B279-FC1400607E7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6" name="正方形/長方形 405">
          <a:extLst>
            <a:ext uri="{FF2B5EF4-FFF2-40B4-BE49-F238E27FC236}">
              <a16:creationId xmlns:a16="http://schemas.microsoft.com/office/drawing/2014/main" id="{42A37FCF-FAA7-4B09-AB09-AB78D847BA9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7" name="正方形/長方形 406">
          <a:extLst>
            <a:ext uri="{FF2B5EF4-FFF2-40B4-BE49-F238E27FC236}">
              <a16:creationId xmlns:a16="http://schemas.microsoft.com/office/drawing/2014/main" id="{40AE2FDD-F98C-44BA-82E3-CCFB90B2FF2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8" name="正方形/長方形 407">
          <a:extLst>
            <a:ext uri="{FF2B5EF4-FFF2-40B4-BE49-F238E27FC236}">
              <a16:creationId xmlns:a16="http://schemas.microsoft.com/office/drawing/2014/main" id="{B6FE4C55-0E56-4183-B8B2-C3162032372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9" name="テキスト ボックス 408">
          <a:extLst>
            <a:ext uri="{FF2B5EF4-FFF2-40B4-BE49-F238E27FC236}">
              <a16:creationId xmlns:a16="http://schemas.microsoft.com/office/drawing/2014/main" id="{FE526D91-DE25-4871-AE88-96E1EDDC1A4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0" name="直線コネクタ 409">
          <a:extLst>
            <a:ext uri="{FF2B5EF4-FFF2-40B4-BE49-F238E27FC236}">
              <a16:creationId xmlns:a16="http://schemas.microsoft.com/office/drawing/2014/main" id="{2D3E06F6-9180-414E-9603-B3BC0A6D998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11" name="直線コネクタ 410">
          <a:extLst>
            <a:ext uri="{FF2B5EF4-FFF2-40B4-BE49-F238E27FC236}">
              <a16:creationId xmlns:a16="http://schemas.microsoft.com/office/drawing/2014/main" id="{E2C00404-C88B-440B-8EAE-23826C4503C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12" name="テキスト ボックス 411">
          <a:extLst>
            <a:ext uri="{FF2B5EF4-FFF2-40B4-BE49-F238E27FC236}">
              <a16:creationId xmlns:a16="http://schemas.microsoft.com/office/drawing/2014/main" id="{D5F5DBAA-497D-4323-9784-385D9823920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13" name="直線コネクタ 412">
          <a:extLst>
            <a:ext uri="{FF2B5EF4-FFF2-40B4-BE49-F238E27FC236}">
              <a16:creationId xmlns:a16="http://schemas.microsoft.com/office/drawing/2014/main" id="{E552F45B-BB4E-465D-9046-E549A1283B3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14" name="テキスト ボックス 413">
          <a:extLst>
            <a:ext uri="{FF2B5EF4-FFF2-40B4-BE49-F238E27FC236}">
              <a16:creationId xmlns:a16="http://schemas.microsoft.com/office/drawing/2014/main" id="{B5854314-0F6E-4CAC-936E-33D94ECD9B3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15" name="直線コネクタ 414">
          <a:extLst>
            <a:ext uri="{FF2B5EF4-FFF2-40B4-BE49-F238E27FC236}">
              <a16:creationId xmlns:a16="http://schemas.microsoft.com/office/drawing/2014/main" id="{78623E13-6B21-4EC6-B041-3494FD1E668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16" name="テキスト ボックス 415">
          <a:extLst>
            <a:ext uri="{FF2B5EF4-FFF2-40B4-BE49-F238E27FC236}">
              <a16:creationId xmlns:a16="http://schemas.microsoft.com/office/drawing/2014/main" id="{3848497F-CB24-43EA-B3DC-36E616F0F74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17" name="直線コネクタ 416">
          <a:extLst>
            <a:ext uri="{FF2B5EF4-FFF2-40B4-BE49-F238E27FC236}">
              <a16:creationId xmlns:a16="http://schemas.microsoft.com/office/drawing/2014/main" id="{0086B18C-FE71-4D6A-BFC9-418CC4AA2D2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18" name="テキスト ボックス 417">
          <a:extLst>
            <a:ext uri="{FF2B5EF4-FFF2-40B4-BE49-F238E27FC236}">
              <a16:creationId xmlns:a16="http://schemas.microsoft.com/office/drawing/2014/main" id="{81067ABA-A7A5-4801-9E65-25C47154378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19" name="直線コネクタ 418">
          <a:extLst>
            <a:ext uri="{FF2B5EF4-FFF2-40B4-BE49-F238E27FC236}">
              <a16:creationId xmlns:a16="http://schemas.microsoft.com/office/drawing/2014/main" id="{FD1E9C8A-5E37-47C4-993B-D160C8E3353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20" name="テキスト ボックス 419">
          <a:extLst>
            <a:ext uri="{FF2B5EF4-FFF2-40B4-BE49-F238E27FC236}">
              <a16:creationId xmlns:a16="http://schemas.microsoft.com/office/drawing/2014/main" id="{A4B95306-9831-4A25-9790-9BD4BCED8F7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21" name="直線コネクタ 420">
          <a:extLst>
            <a:ext uri="{FF2B5EF4-FFF2-40B4-BE49-F238E27FC236}">
              <a16:creationId xmlns:a16="http://schemas.microsoft.com/office/drawing/2014/main" id="{BE714F86-0DAD-470A-B273-D4A9FFD4C89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22" name="テキスト ボックス 421">
          <a:extLst>
            <a:ext uri="{FF2B5EF4-FFF2-40B4-BE49-F238E27FC236}">
              <a16:creationId xmlns:a16="http://schemas.microsoft.com/office/drawing/2014/main" id="{0A4DCC5F-D6E6-439B-8FFB-2AC1D181B37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3" name="直線コネクタ 422">
          <a:extLst>
            <a:ext uri="{FF2B5EF4-FFF2-40B4-BE49-F238E27FC236}">
              <a16:creationId xmlns:a16="http://schemas.microsoft.com/office/drawing/2014/main" id="{055A62FC-C62E-4C29-A06D-C0CE91D1457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4" name="テキスト ボックス 423">
          <a:extLst>
            <a:ext uri="{FF2B5EF4-FFF2-40B4-BE49-F238E27FC236}">
              <a16:creationId xmlns:a16="http://schemas.microsoft.com/office/drawing/2014/main" id="{EE5FBE76-6355-454C-B0F3-53211A4A9BA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5" name="【庁舎】&#10;一人当たり面積グラフ枠">
          <a:extLst>
            <a:ext uri="{FF2B5EF4-FFF2-40B4-BE49-F238E27FC236}">
              <a16:creationId xmlns:a16="http://schemas.microsoft.com/office/drawing/2014/main" id="{A86E0027-B8FE-4794-8EAB-D1711B9BBBA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426" name="直線コネクタ 425">
          <a:extLst>
            <a:ext uri="{FF2B5EF4-FFF2-40B4-BE49-F238E27FC236}">
              <a16:creationId xmlns:a16="http://schemas.microsoft.com/office/drawing/2014/main" id="{EEC20C0C-81D8-4678-9603-B22C768F7E99}"/>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427" name="【庁舎】&#10;一人当たり面積最小値テキスト">
          <a:extLst>
            <a:ext uri="{FF2B5EF4-FFF2-40B4-BE49-F238E27FC236}">
              <a16:creationId xmlns:a16="http://schemas.microsoft.com/office/drawing/2014/main" id="{C8257226-D0CB-41F0-8EF1-9F56D7AE9102}"/>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428" name="直線コネクタ 427">
          <a:extLst>
            <a:ext uri="{FF2B5EF4-FFF2-40B4-BE49-F238E27FC236}">
              <a16:creationId xmlns:a16="http://schemas.microsoft.com/office/drawing/2014/main" id="{23588E97-F35D-4B9E-8FB6-1C060345C65C}"/>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429" name="【庁舎】&#10;一人当たり面積最大値テキスト">
          <a:extLst>
            <a:ext uri="{FF2B5EF4-FFF2-40B4-BE49-F238E27FC236}">
              <a16:creationId xmlns:a16="http://schemas.microsoft.com/office/drawing/2014/main" id="{48D6A2D9-0995-40F8-A133-8608D7767FA9}"/>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430" name="直線コネクタ 429">
          <a:extLst>
            <a:ext uri="{FF2B5EF4-FFF2-40B4-BE49-F238E27FC236}">
              <a16:creationId xmlns:a16="http://schemas.microsoft.com/office/drawing/2014/main" id="{F69D9DE4-5A9F-4754-8714-C5099C654AAB}"/>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431" name="【庁舎】&#10;一人当たり面積平均値テキスト">
          <a:extLst>
            <a:ext uri="{FF2B5EF4-FFF2-40B4-BE49-F238E27FC236}">
              <a16:creationId xmlns:a16="http://schemas.microsoft.com/office/drawing/2014/main" id="{FBB16452-8838-475A-9555-8AABA4C9E206}"/>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432" name="フローチャート: 判断 431">
          <a:extLst>
            <a:ext uri="{FF2B5EF4-FFF2-40B4-BE49-F238E27FC236}">
              <a16:creationId xmlns:a16="http://schemas.microsoft.com/office/drawing/2014/main" id="{EA3600F0-EAAD-47B0-B453-556AC7C40000}"/>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433" name="フローチャート: 判断 432">
          <a:extLst>
            <a:ext uri="{FF2B5EF4-FFF2-40B4-BE49-F238E27FC236}">
              <a16:creationId xmlns:a16="http://schemas.microsoft.com/office/drawing/2014/main" id="{E26C03DF-FB6F-4980-941A-84B0887DC580}"/>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434" name="フローチャート: 判断 433">
          <a:extLst>
            <a:ext uri="{FF2B5EF4-FFF2-40B4-BE49-F238E27FC236}">
              <a16:creationId xmlns:a16="http://schemas.microsoft.com/office/drawing/2014/main" id="{3F65A915-3110-4059-9B35-750F992E11DF}"/>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435" name="フローチャート: 判断 434">
          <a:extLst>
            <a:ext uri="{FF2B5EF4-FFF2-40B4-BE49-F238E27FC236}">
              <a16:creationId xmlns:a16="http://schemas.microsoft.com/office/drawing/2014/main" id="{BFFF11D3-85C8-44F3-8589-0A524DCB0CAE}"/>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436" name="フローチャート: 判断 435">
          <a:extLst>
            <a:ext uri="{FF2B5EF4-FFF2-40B4-BE49-F238E27FC236}">
              <a16:creationId xmlns:a16="http://schemas.microsoft.com/office/drawing/2014/main" id="{46ABBB4E-2119-4B97-9C9F-531B1C281F2E}"/>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47C6971D-EB43-4A77-841D-54DBFB66EB4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C33C4367-9810-4B8E-ABE4-55BBA1F67BB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F686A1AC-836E-4127-BD58-867C82A1E03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id="{DFED1265-25CE-408B-9CF5-C72E1B3DC11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1" name="テキスト ボックス 440">
          <a:extLst>
            <a:ext uri="{FF2B5EF4-FFF2-40B4-BE49-F238E27FC236}">
              <a16:creationId xmlns:a16="http://schemas.microsoft.com/office/drawing/2014/main" id="{D00BFBD4-ED74-44DC-88F9-AA302DD0386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66221</xdr:rowOff>
    </xdr:from>
    <xdr:to>
      <xdr:col>116</xdr:col>
      <xdr:colOff>114300</xdr:colOff>
      <xdr:row>105</xdr:row>
      <xdr:rowOff>167821</xdr:rowOff>
    </xdr:to>
    <xdr:sp macro="" textlink="">
      <xdr:nvSpPr>
        <xdr:cNvPr id="442" name="楕円 441">
          <a:extLst>
            <a:ext uri="{FF2B5EF4-FFF2-40B4-BE49-F238E27FC236}">
              <a16:creationId xmlns:a16="http://schemas.microsoft.com/office/drawing/2014/main" id="{AEEA2599-8562-4F97-B871-1D5CE21FCE80}"/>
            </a:ext>
          </a:extLst>
        </xdr:cNvPr>
        <xdr:cNvSpPr/>
      </xdr:nvSpPr>
      <xdr:spPr>
        <a:xfrm>
          <a:off x="221107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44648</xdr:rowOff>
    </xdr:from>
    <xdr:ext cx="469744" cy="259045"/>
    <xdr:sp macro="" textlink="">
      <xdr:nvSpPr>
        <xdr:cNvPr id="443" name="【庁舎】&#10;一人当たり面積該当値テキスト">
          <a:extLst>
            <a:ext uri="{FF2B5EF4-FFF2-40B4-BE49-F238E27FC236}">
              <a16:creationId xmlns:a16="http://schemas.microsoft.com/office/drawing/2014/main" id="{E4335819-88D6-44E5-9BA5-33464C284008}"/>
            </a:ext>
          </a:extLst>
        </xdr:cNvPr>
        <xdr:cNvSpPr txBox="1"/>
      </xdr:nvSpPr>
      <xdr:spPr>
        <a:xfrm>
          <a:off x="22199600" y="1804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70576</xdr:rowOff>
    </xdr:from>
    <xdr:to>
      <xdr:col>112</xdr:col>
      <xdr:colOff>38100</xdr:colOff>
      <xdr:row>106</xdr:row>
      <xdr:rowOff>726</xdr:rowOff>
    </xdr:to>
    <xdr:sp macro="" textlink="">
      <xdr:nvSpPr>
        <xdr:cNvPr id="444" name="楕円 443">
          <a:extLst>
            <a:ext uri="{FF2B5EF4-FFF2-40B4-BE49-F238E27FC236}">
              <a16:creationId xmlns:a16="http://schemas.microsoft.com/office/drawing/2014/main" id="{27401D22-2578-4D40-BF07-1A0EC6DE7086}"/>
            </a:ext>
          </a:extLst>
        </xdr:cNvPr>
        <xdr:cNvSpPr/>
      </xdr:nvSpPr>
      <xdr:spPr>
        <a:xfrm>
          <a:off x="21272500" y="1807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117021</xdr:rowOff>
    </xdr:from>
    <xdr:to>
      <xdr:col>116</xdr:col>
      <xdr:colOff>63500</xdr:colOff>
      <xdr:row>105</xdr:row>
      <xdr:rowOff>121376</xdr:rowOff>
    </xdr:to>
    <xdr:cxnSp macro="">
      <xdr:nvCxnSpPr>
        <xdr:cNvPr id="445" name="直線コネクタ 444">
          <a:extLst>
            <a:ext uri="{FF2B5EF4-FFF2-40B4-BE49-F238E27FC236}">
              <a16:creationId xmlns:a16="http://schemas.microsoft.com/office/drawing/2014/main" id="{C9D26076-5294-4435-9D81-CBC13BA8088A}"/>
            </a:ext>
          </a:extLst>
        </xdr:cNvPr>
        <xdr:cNvCxnSpPr/>
      </xdr:nvCxnSpPr>
      <xdr:spPr>
        <a:xfrm flipV="1">
          <a:off x="21323300" y="18119271"/>
          <a:ext cx="8382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81462</xdr:rowOff>
    </xdr:from>
    <xdr:to>
      <xdr:col>107</xdr:col>
      <xdr:colOff>101600</xdr:colOff>
      <xdr:row>106</xdr:row>
      <xdr:rowOff>11612</xdr:rowOff>
    </xdr:to>
    <xdr:sp macro="" textlink="">
      <xdr:nvSpPr>
        <xdr:cNvPr id="446" name="楕円 445">
          <a:extLst>
            <a:ext uri="{FF2B5EF4-FFF2-40B4-BE49-F238E27FC236}">
              <a16:creationId xmlns:a16="http://schemas.microsoft.com/office/drawing/2014/main" id="{3A16D65E-CBBA-450E-805D-27B7BDE0BDE2}"/>
            </a:ext>
          </a:extLst>
        </xdr:cNvPr>
        <xdr:cNvSpPr/>
      </xdr:nvSpPr>
      <xdr:spPr>
        <a:xfrm>
          <a:off x="20383500" y="1808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121376</xdr:rowOff>
    </xdr:from>
    <xdr:to>
      <xdr:col>111</xdr:col>
      <xdr:colOff>177800</xdr:colOff>
      <xdr:row>105</xdr:row>
      <xdr:rowOff>132262</xdr:rowOff>
    </xdr:to>
    <xdr:cxnSp macro="">
      <xdr:nvCxnSpPr>
        <xdr:cNvPr id="447" name="直線コネクタ 446">
          <a:extLst>
            <a:ext uri="{FF2B5EF4-FFF2-40B4-BE49-F238E27FC236}">
              <a16:creationId xmlns:a16="http://schemas.microsoft.com/office/drawing/2014/main" id="{A9B22498-93E2-4C1E-96EA-4F1A5A5EB748}"/>
            </a:ext>
          </a:extLst>
        </xdr:cNvPr>
        <xdr:cNvCxnSpPr/>
      </xdr:nvCxnSpPr>
      <xdr:spPr>
        <a:xfrm flipV="1">
          <a:off x="20434300" y="18123626"/>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91258</xdr:rowOff>
    </xdr:from>
    <xdr:to>
      <xdr:col>102</xdr:col>
      <xdr:colOff>165100</xdr:colOff>
      <xdr:row>106</xdr:row>
      <xdr:rowOff>21408</xdr:rowOff>
    </xdr:to>
    <xdr:sp macro="" textlink="">
      <xdr:nvSpPr>
        <xdr:cNvPr id="448" name="楕円 447">
          <a:extLst>
            <a:ext uri="{FF2B5EF4-FFF2-40B4-BE49-F238E27FC236}">
              <a16:creationId xmlns:a16="http://schemas.microsoft.com/office/drawing/2014/main" id="{C17F8106-6983-4140-9788-6E7C9DD6C8CA}"/>
            </a:ext>
          </a:extLst>
        </xdr:cNvPr>
        <xdr:cNvSpPr/>
      </xdr:nvSpPr>
      <xdr:spPr>
        <a:xfrm>
          <a:off x="19494500" y="1809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132262</xdr:rowOff>
    </xdr:from>
    <xdr:to>
      <xdr:col>107</xdr:col>
      <xdr:colOff>50800</xdr:colOff>
      <xdr:row>105</xdr:row>
      <xdr:rowOff>142058</xdr:rowOff>
    </xdr:to>
    <xdr:cxnSp macro="">
      <xdr:nvCxnSpPr>
        <xdr:cNvPr id="449" name="直線コネクタ 448">
          <a:extLst>
            <a:ext uri="{FF2B5EF4-FFF2-40B4-BE49-F238E27FC236}">
              <a16:creationId xmlns:a16="http://schemas.microsoft.com/office/drawing/2014/main" id="{34CC6939-8075-479F-A592-77B622B49BD6}"/>
            </a:ext>
          </a:extLst>
        </xdr:cNvPr>
        <xdr:cNvCxnSpPr/>
      </xdr:nvCxnSpPr>
      <xdr:spPr>
        <a:xfrm flipV="1">
          <a:off x="19545300" y="18134512"/>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95613</xdr:rowOff>
    </xdr:from>
    <xdr:to>
      <xdr:col>98</xdr:col>
      <xdr:colOff>38100</xdr:colOff>
      <xdr:row>106</xdr:row>
      <xdr:rowOff>25763</xdr:rowOff>
    </xdr:to>
    <xdr:sp macro="" textlink="">
      <xdr:nvSpPr>
        <xdr:cNvPr id="450" name="楕円 449">
          <a:extLst>
            <a:ext uri="{FF2B5EF4-FFF2-40B4-BE49-F238E27FC236}">
              <a16:creationId xmlns:a16="http://schemas.microsoft.com/office/drawing/2014/main" id="{18FB2583-1BF6-4EA6-B50C-9B10D3F660D0}"/>
            </a:ext>
          </a:extLst>
        </xdr:cNvPr>
        <xdr:cNvSpPr/>
      </xdr:nvSpPr>
      <xdr:spPr>
        <a:xfrm>
          <a:off x="18605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142058</xdr:rowOff>
    </xdr:from>
    <xdr:to>
      <xdr:col>102</xdr:col>
      <xdr:colOff>114300</xdr:colOff>
      <xdr:row>105</xdr:row>
      <xdr:rowOff>146413</xdr:rowOff>
    </xdr:to>
    <xdr:cxnSp macro="">
      <xdr:nvCxnSpPr>
        <xdr:cNvPr id="451" name="直線コネクタ 450">
          <a:extLst>
            <a:ext uri="{FF2B5EF4-FFF2-40B4-BE49-F238E27FC236}">
              <a16:creationId xmlns:a16="http://schemas.microsoft.com/office/drawing/2014/main" id="{304A9601-C441-456F-B4D8-D191FA19425D}"/>
            </a:ext>
          </a:extLst>
        </xdr:cNvPr>
        <xdr:cNvCxnSpPr/>
      </xdr:nvCxnSpPr>
      <xdr:spPr>
        <a:xfrm flipV="1">
          <a:off x="18656300" y="18144308"/>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452" name="n_1aveValue【庁舎】&#10;一人当たり面積">
          <a:extLst>
            <a:ext uri="{FF2B5EF4-FFF2-40B4-BE49-F238E27FC236}">
              <a16:creationId xmlns:a16="http://schemas.microsoft.com/office/drawing/2014/main" id="{3FFB5917-7E06-4024-98D6-1BE40EE5FC39}"/>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453" name="n_2aveValue【庁舎】&#10;一人当たり面積">
          <a:extLst>
            <a:ext uri="{FF2B5EF4-FFF2-40B4-BE49-F238E27FC236}">
              <a16:creationId xmlns:a16="http://schemas.microsoft.com/office/drawing/2014/main" id="{76AEF2D7-0FE7-411B-BA74-347D724F9EB6}"/>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454" name="n_3aveValue【庁舎】&#10;一人当たり面積">
          <a:extLst>
            <a:ext uri="{FF2B5EF4-FFF2-40B4-BE49-F238E27FC236}">
              <a16:creationId xmlns:a16="http://schemas.microsoft.com/office/drawing/2014/main" id="{6B330D54-8C20-4E3C-BC1D-28C93E64F27F}"/>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455" name="n_4aveValue【庁舎】&#10;一人当たり面積">
          <a:extLst>
            <a:ext uri="{FF2B5EF4-FFF2-40B4-BE49-F238E27FC236}">
              <a16:creationId xmlns:a16="http://schemas.microsoft.com/office/drawing/2014/main" id="{89478AC6-ADB2-4BEE-B228-B14A491C7B36}"/>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163303</xdr:rowOff>
    </xdr:from>
    <xdr:ext cx="469744" cy="259045"/>
    <xdr:sp macro="" textlink="">
      <xdr:nvSpPr>
        <xdr:cNvPr id="456" name="n_1mainValue【庁舎】&#10;一人当たり面積">
          <a:extLst>
            <a:ext uri="{FF2B5EF4-FFF2-40B4-BE49-F238E27FC236}">
              <a16:creationId xmlns:a16="http://schemas.microsoft.com/office/drawing/2014/main" id="{D2796388-B579-4CBD-B0FF-5336D441CD21}"/>
            </a:ext>
          </a:extLst>
        </xdr:cNvPr>
        <xdr:cNvSpPr txBox="1"/>
      </xdr:nvSpPr>
      <xdr:spPr>
        <a:xfrm>
          <a:off x="21075727" y="1816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2739</xdr:rowOff>
    </xdr:from>
    <xdr:ext cx="469744" cy="259045"/>
    <xdr:sp macro="" textlink="">
      <xdr:nvSpPr>
        <xdr:cNvPr id="457" name="n_2mainValue【庁舎】&#10;一人当たり面積">
          <a:extLst>
            <a:ext uri="{FF2B5EF4-FFF2-40B4-BE49-F238E27FC236}">
              <a16:creationId xmlns:a16="http://schemas.microsoft.com/office/drawing/2014/main" id="{7D0A3DEA-0D4E-4C62-900C-74790CA4C65A}"/>
            </a:ext>
          </a:extLst>
        </xdr:cNvPr>
        <xdr:cNvSpPr txBox="1"/>
      </xdr:nvSpPr>
      <xdr:spPr>
        <a:xfrm>
          <a:off x="20199427" y="1817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12535</xdr:rowOff>
    </xdr:from>
    <xdr:ext cx="469744" cy="259045"/>
    <xdr:sp macro="" textlink="">
      <xdr:nvSpPr>
        <xdr:cNvPr id="458" name="n_3mainValue【庁舎】&#10;一人当たり面積">
          <a:extLst>
            <a:ext uri="{FF2B5EF4-FFF2-40B4-BE49-F238E27FC236}">
              <a16:creationId xmlns:a16="http://schemas.microsoft.com/office/drawing/2014/main" id="{6DD9FA71-3E7B-4F82-A145-5E66A9D4BF3A}"/>
            </a:ext>
          </a:extLst>
        </xdr:cNvPr>
        <xdr:cNvSpPr txBox="1"/>
      </xdr:nvSpPr>
      <xdr:spPr>
        <a:xfrm>
          <a:off x="19310427" y="18186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16890</xdr:rowOff>
    </xdr:from>
    <xdr:ext cx="469744" cy="259045"/>
    <xdr:sp macro="" textlink="">
      <xdr:nvSpPr>
        <xdr:cNvPr id="459" name="n_4mainValue【庁舎】&#10;一人当たり面積">
          <a:extLst>
            <a:ext uri="{FF2B5EF4-FFF2-40B4-BE49-F238E27FC236}">
              <a16:creationId xmlns:a16="http://schemas.microsoft.com/office/drawing/2014/main" id="{6E4F42E8-EDDF-4D92-B388-772DC4CC6D44}"/>
            </a:ext>
          </a:extLst>
        </xdr:cNvPr>
        <xdr:cNvSpPr txBox="1"/>
      </xdr:nvSpPr>
      <xdr:spPr>
        <a:xfrm>
          <a:off x="184214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0" name="正方形/長方形 459">
          <a:extLst>
            <a:ext uri="{FF2B5EF4-FFF2-40B4-BE49-F238E27FC236}">
              <a16:creationId xmlns:a16="http://schemas.microsoft.com/office/drawing/2014/main" id="{DEE9DA10-361A-42B4-A678-6752092D1A1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1" name="正方形/長方形 460">
          <a:extLst>
            <a:ext uri="{FF2B5EF4-FFF2-40B4-BE49-F238E27FC236}">
              <a16:creationId xmlns:a16="http://schemas.microsoft.com/office/drawing/2014/main" id="{97296F29-8DA0-4AAB-A564-9D1BC60D84D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2" name="テキスト ボックス 461">
          <a:extLst>
            <a:ext uri="{FF2B5EF4-FFF2-40B4-BE49-F238E27FC236}">
              <a16:creationId xmlns:a16="http://schemas.microsoft.com/office/drawing/2014/main" id="{4DC4E14D-1498-4DBB-A858-1A33D2C86A5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有形固定資産減価償却率について、体育館・プールに関しては、</a:t>
          </a:r>
          <a:r>
            <a:rPr kumimoji="1" lang="ja-JP" altLang="en-US" sz="1100">
              <a:solidFill>
                <a:schemeClr val="dk1"/>
              </a:solidFill>
              <a:effectLst/>
              <a:latin typeface="+mn-lt"/>
              <a:ea typeface="+mn-ea"/>
              <a:cs typeface="+mn-cs"/>
            </a:rPr>
            <a:t>前年度に</a:t>
          </a:r>
          <a:r>
            <a:rPr kumimoji="1" lang="ja-JP" altLang="ja-JP" sz="1100">
              <a:solidFill>
                <a:schemeClr val="dk1"/>
              </a:solidFill>
              <a:effectLst/>
              <a:latin typeface="+mn-lt"/>
              <a:ea typeface="+mn-ea"/>
              <a:cs typeface="+mn-cs"/>
            </a:rPr>
            <a:t>屋内運動施設の大規模改修を行ったこと</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類似団体内平均値</a:t>
          </a:r>
          <a:r>
            <a:rPr kumimoji="1" lang="ja-JP" altLang="en-US" sz="1100">
              <a:solidFill>
                <a:schemeClr val="dk1"/>
              </a:solidFill>
              <a:effectLst/>
              <a:latin typeface="+mn-lt"/>
              <a:ea typeface="+mn-ea"/>
              <a:cs typeface="+mn-cs"/>
            </a:rPr>
            <a:t>とほぼ同程度となっている</a:t>
          </a:r>
          <a:r>
            <a:rPr kumimoji="1" lang="ja-JP" altLang="ja-JP" sz="1100">
              <a:solidFill>
                <a:schemeClr val="dk1"/>
              </a:solidFill>
              <a:effectLst/>
              <a:latin typeface="+mn-lt"/>
              <a:ea typeface="+mn-ea"/>
              <a:cs typeface="+mn-cs"/>
            </a:rPr>
            <a:t>。一方で、消防施設</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庁舎に関しては、類似団体内平均値より高い水準となっており、老朽化が進んでいる。</a:t>
          </a:r>
          <a:endParaRPr lang="ja-JP" altLang="ja-JP" sz="1400">
            <a:effectLst/>
          </a:endParaRPr>
        </a:p>
        <a:p>
          <a:r>
            <a:rPr kumimoji="1" lang="ja-JP" altLang="ja-JP" sz="1100">
              <a:solidFill>
                <a:schemeClr val="dk1"/>
              </a:solidFill>
              <a:effectLst/>
              <a:latin typeface="+mn-lt"/>
              <a:ea typeface="+mn-ea"/>
              <a:cs typeface="+mn-cs"/>
            </a:rPr>
            <a:t>今後、公共施設総合管理計画に基づき、長寿命化対策等を検討しながら適切な管理及び計画的な改修に努める必要がある。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5904081</v>
      </c>
      <c r="BO4" s="462"/>
      <c r="BP4" s="462"/>
      <c r="BQ4" s="462"/>
      <c r="BR4" s="462"/>
      <c r="BS4" s="462"/>
      <c r="BT4" s="462"/>
      <c r="BU4" s="463"/>
      <c r="BV4" s="461">
        <v>5640032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9.1</v>
      </c>
      <c r="CU4" s="602"/>
      <c r="CV4" s="602"/>
      <c r="CW4" s="602"/>
      <c r="CX4" s="602"/>
      <c r="CY4" s="602"/>
      <c r="CZ4" s="602"/>
      <c r="DA4" s="603"/>
      <c r="DB4" s="601">
        <v>10.4</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5613835</v>
      </c>
      <c r="BO5" s="433"/>
      <c r="BP5" s="433"/>
      <c r="BQ5" s="433"/>
      <c r="BR5" s="433"/>
      <c r="BS5" s="433"/>
      <c r="BT5" s="433"/>
      <c r="BU5" s="434"/>
      <c r="BV5" s="432">
        <v>5319292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90.5</v>
      </c>
      <c r="CU5" s="430"/>
      <c r="CV5" s="430"/>
      <c r="CW5" s="430"/>
      <c r="CX5" s="430"/>
      <c r="CY5" s="430"/>
      <c r="CZ5" s="430"/>
      <c r="DA5" s="431"/>
      <c r="DB5" s="429">
        <v>88.6</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290246</v>
      </c>
      <c r="BO6" s="433"/>
      <c r="BP6" s="433"/>
      <c r="BQ6" s="433"/>
      <c r="BR6" s="433"/>
      <c r="BS6" s="433"/>
      <c r="BT6" s="433"/>
      <c r="BU6" s="434"/>
      <c r="BV6" s="432">
        <v>320740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90.8</v>
      </c>
      <c r="CU6" s="576"/>
      <c r="CV6" s="576"/>
      <c r="CW6" s="576"/>
      <c r="CX6" s="576"/>
      <c r="CY6" s="576"/>
      <c r="CZ6" s="576"/>
      <c r="DA6" s="577"/>
      <c r="DB6" s="575">
        <v>89.1</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7331</v>
      </c>
      <c r="BO7" s="433"/>
      <c r="BP7" s="433"/>
      <c r="BQ7" s="433"/>
      <c r="BR7" s="433"/>
      <c r="BS7" s="433"/>
      <c r="BT7" s="433"/>
      <c r="BU7" s="434"/>
      <c r="BV7" s="432">
        <v>3787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3095777</v>
      </c>
      <c r="CU7" s="433"/>
      <c r="CV7" s="433"/>
      <c r="CW7" s="433"/>
      <c r="CX7" s="433"/>
      <c r="CY7" s="433"/>
      <c r="CZ7" s="433"/>
      <c r="DA7" s="434"/>
      <c r="DB7" s="432">
        <v>3043294</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282915</v>
      </c>
      <c r="BO8" s="433"/>
      <c r="BP8" s="433"/>
      <c r="BQ8" s="433"/>
      <c r="BR8" s="433"/>
      <c r="BS8" s="433"/>
      <c r="BT8" s="433"/>
      <c r="BU8" s="434"/>
      <c r="BV8" s="432">
        <v>316953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0.37</v>
      </c>
      <c r="CU8" s="536"/>
      <c r="CV8" s="536"/>
      <c r="CW8" s="536"/>
      <c r="CX8" s="536"/>
      <c r="CY8" s="536"/>
      <c r="CZ8" s="536"/>
      <c r="DA8" s="537"/>
      <c r="DB8" s="535">
        <v>0.37</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7601</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-34038</v>
      </c>
      <c r="BO9" s="433"/>
      <c r="BP9" s="433"/>
      <c r="BQ9" s="433"/>
      <c r="BR9" s="433"/>
      <c r="BS9" s="433"/>
      <c r="BT9" s="433"/>
      <c r="BU9" s="434"/>
      <c r="BV9" s="432">
        <v>-29799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10.9</v>
      </c>
      <c r="CU9" s="430"/>
      <c r="CV9" s="430"/>
      <c r="CW9" s="430"/>
      <c r="CX9" s="430"/>
      <c r="CY9" s="430"/>
      <c r="CZ9" s="430"/>
      <c r="DA9" s="431"/>
      <c r="DB9" s="429">
        <v>10.9</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7728</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203600</v>
      </c>
      <c r="BO10" s="433"/>
      <c r="BP10" s="433"/>
      <c r="BQ10" s="433"/>
      <c r="BR10" s="433"/>
      <c r="BS10" s="433"/>
      <c r="BT10" s="433"/>
      <c r="BU10" s="434"/>
      <c r="BV10" s="432">
        <v>173700</v>
      </c>
      <c r="BW10" s="433"/>
      <c r="BX10" s="433"/>
      <c r="BY10" s="433"/>
      <c r="BZ10" s="433"/>
      <c r="CA10" s="433"/>
      <c r="CB10" s="433"/>
      <c r="CC10" s="43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7009</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218727</v>
      </c>
      <c r="BO12" s="433"/>
      <c r="BP12" s="433"/>
      <c r="BQ12" s="433"/>
      <c r="BR12" s="433"/>
      <c r="BS12" s="433"/>
      <c r="BT12" s="433"/>
      <c r="BU12" s="434"/>
      <c r="BV12" s="432">
        <v>97000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129</v>
      </c>
      <c r="N13" s="517"/>
      <c r="O13" s="517"/>
      <c r="P13" s="517"/>
      <c r="Q13" s="518"/>
      <c r="R13" s="519">
        <v>6971</v>
      </c>
      <c r="S13" s="520"/>
      <c r="T13" s="520"/>
      <c r="U13" s="520"/>
      <c r="V13" s="521"/>
      <c r="W13" s="522" t="s">
        <v>130</v>
      </c>
      <c r="X13" s="418"/>
      <c r="Y13" s="418"/>
      <c r="Z13" s="418"/>
      <c r="AA13" s="418"/>
      <c r="AB13" s="419"/>
      <c r="AC13" s="385">
        <v>565</v>
      </c>
      <c r="AD13" s="386"/>
      <c r="AE13" s="386"/>
      <c r="AF13" s="386"/>
      <c r="AG13" s="387"/>
      <c r="AH13" s="385">
        <v>623</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-49165</v>
      </c>
      <c r="BO13" s="433"/>
      <c r="BP13" s="433"/>
      <c r="BQ13" s="433"/>
      <c r="BR13" s="433"/>
      <c r="BS13" s="433"/>
      <c r="BT13" s="433"/>
      <c r="BU13" s="434"/>
      <c r="BV13" s="432">
        <v>46901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10.7</v>
      </c>
      <c r="CU13" s="430"/>
      <c r="CV13" s="430"/>
      <c r="CW13" s="430"/>
      <c r="CX13" s="430"/>
      <c r="CY13" s="430"/>
      <c r="CZ13" s="430"/>
      <c r="DA13" s="431"/>
      <c r="DB13" s="429">
        <v>10.3</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7062</v>
      </c>
      <c r="S14" s="520"/>
      <c r="T14" s="520"/>
      <c r="U14" s="520"/>
      <c r="V14" s="521"/>
      <c r="W14" s="523"/>
      <c r="X14" s="421"/>
      <c r="Y14" s="421"/>
      <c r="Z14" s="421"/>
      <c r="AA14" s="421"/>
      <c r="AB14" s="422"/>
      <c r="AC14" s="512">
        <v>14.6</v>
      </c>
      <c r="AD14" s="513"/>
      <c r="AE14" s="513"/>
      <c r="AF14" s="513"/>
      <c r="AG14" s="514"/>
      <c r="AH14" s="512">
        <v>15.8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79.5</v>
      </c>
      <c r="CU14" s="530"/>
      <c r="CV14" s="530"/>
      <c r="CW14" s="530"/>
      <c r="CX14" s="530"/>
      <c r="CY14" s="530"/>
      <c r="CZ14" s="530"/>
      <c r="DA14" s="531"/>
      <c r="DB14" s="529">
        <v>98.7</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129</v>
      </c>
      <c r="N15" s="517"/>
      <c r="O15" s="517"/>
      <c r="P15" s="517"/>
      <c r="Q15" s="518"/>
      <c r="R15" s="519">
        <v>7033</v>
      </c>
      <c r="S15" s="520"/>
      <c r="T15" s="520"/>
      <c r="U15" s="520"/>
      <c r="V15" s="521"/>
      <c r="W15" s="522" t="s">
        <v>137</v>
      </c>
      <c r="X15" s="418"/>
      <c r="Y15" s="418"/>
      <c r="Z15" s="418"/>
      <c r="AA15" s="418"/>
      <c r="AB15" s="419"/>
      <c r="AC15" s="385">
        <v>1165</v>
      </c>
      <c r="AD15" s="386"/>
      <c r="AE15" s="386"/>
      <c r="AF15" s="386"/>
      <c r="AG15" s="387"/>
      <c r="AH15" s="385">
        <v>1134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1020844</v>
      </c>
      <c r="BO15" s="462"/>
      <c r="BP15" s="462"/>
      <c r="BQ15" s="462"/>
      <c r="BR15" s="462"/>
      <c r="BS15" s="462"/>
      <c r="BT15" s="462"/>
      <c r="BU15" s="463"/>
      <c r="BV15" s="461">
        <v>1001581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30</v>
      </c>
      <c r="AD16" s="513"/>
      <c r="AE16" s="513"/>
      <c r="AF16" s="513"/>
      <c r="AG16" s="514"/>
      <c r="AH16" s="512">
        <v>28.8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2823689</v>
      </c>
      <c r="BO16" s="433"/>
      <c r="BP16" s="433"/>
      <c r="BQ16" s="433"/>
      <c r="BR16" s="433"/>
      <c r="BS16" s="433"/>
      <c r="BT16" s="433"/>
      <c r="BU16" s="434"/>
      <c r="BV16" s="432">
        <v>2740810</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2147</v>
      </c>
      <c r="AD17" s="386"/>
      <c r="AE17" s="386"/>
      <c r="AF17" s="386"/>
      <c r="AG17" s="387"/>
      <c r="AH17" s="385">
        <v>2179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1284639</v>
      </c>
      <c r="BO17" s="433"/>
      <c r="BP17" s="433"/>
      <c r="BQ17" s="433"/>
      <c r="BR17" s="433"/>
      <c r="BS17" s="433"/>
      <c r="BT17" s="433"/>
      <c r="BU17" s="434"/>
      <c r="BV17" s="432">
        <v>1257220</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33.22</v>
      </c>
      <c r="M18" s="485"/>
      <c r="N18" s="485"/>
      <c r="O18" s="485"/>
      <c r="P18" s="485"/>
      <c r="Q18" s="485"/>
      <c r="R18" s="486"/>
      <c r="S18" s="486"/>
      <c r="T18" s="486"/>
      <c r="U18" s="486"/>
      <c r="V18" s="487"/>
      <c r="W18" s="503"/>
      <c r="X18" s="504"/>
      <c r="Y18" s="504"/>
      <c r="Z18" s="504"/>
      <c r="AA18" s="504"/>
      <c r="AB18" s="528"/>
      <c r="AC18" s="402">
        <v>55.4</v>
      </c>
      <c r="AD18" s="403"/>
      <c r="AE18" s="403"/>
      <c r="AF18" s="403"/>
      <c r="AG18" s="488"/>
      <c r="AH18" s="402">
        <v>55.4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2881081</v>
      </c>
      <c r="BO18" s="433"/>
      <c r="BP18" s="433"/>
      <c r="BQ18" s="433"/>
      <c r="BR18" s="433"/>
      <c r="BS18" s="433"/>
      <c r="BT18" s="433"/>
      <c r="BU18" s="434"/>
      <c r="BV18" s="432">
        <v>2751896</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229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4575845</v>
      </c>
      <c r="BO19" s="433"/>
      <c r="BP19" s="433"/>
      <c r="BQ19" s="433"/>
      <c r="BR19" s="433"/>
      <c r="BS19" s="433"/>
      <c r="BT19" s="433"/>
      <c r="BU19" s="434"/>
      <c r="BV19" s="432">
        <v>4268413</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2332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5457916</v>
      </c>
      <c r="BO22" s="462"/>
      <c r="BP22" s="462"/>
      <c r="BQ22" s="462"/>
      <c r="BR22" s="462"/>
      <c r="BS22" s="462"/>
      <c r="BT22" s="462"/>
      <c r="BU22" s="463"/>
      <c r="BV22" s="461">
        <v>5773015</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3839276</v>
      </c>
      <c r="BO23" s="433"/>
      <c r="BP23" s="433"/>
      <c r="BQ23" s="433"/>
      <c r="BR23" s="433"/>
      <c r="BS23" s="433"/>
      <c r="BT23" s="433"/>
      <c r="BU23" s="434"/>
      <c r="BV23" s="432">
        <v>4160253</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6250</v>
      </c>
      <c r="R24" s="386"/>
      <c r="S24" s="386"/>
      <c r="T24" s="386"/>
      <c r="U24" s="386"/>
      <c r="V24" s="387"/>
      <c r="W24" s="475"/>
      <c r="X24" s="412"/>
      <c r="Y24" s="413"/>
      <c r="Z24" s="388" t="s">
        <v>162</v>
      </c>
      <c r="AA24" s="389"/>
      <c r="AB24" s="389"/>
      <c r="AC24" s="389"/>
      <c r="AD24" s="389"/>
      <c r="AE24" s="389"/>
      <c r="AF24" s="389"/>
      <c r="AG24" s="390"/>
      <c r="AH24" s="385">
        <v>78</v>
      </c>
      <c r="AI24" s="386"/>
      <c r="AJ24" s="386"/>
      <c r="AK24" s="386"/>
      <c r="AL24" s="387"/>
      <c r="AM24" s="385">
        <v>239616</v>
      </c>
      <c r="AN24" s="386"/>
      <c r="AO24" s="386"/>
      <c r="AP24" s="386"/>
      <c r="AQ24" s="386"/>
      <c r="AR24" s="387"/>
      <c r="AS24" s="385">
        <v>3072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4074836</v>
      </c>
      <c r="BO24" s="433"/>
      <c r="BP24" s="433"/>
      <c r="BQ24" s="433"/>
      <c r="BR24" s="433"/>
      <c r="BS24" s="433"/>
      <c r="BT24" s="433"/>
      <c r="BU24" s="434"/>
      <c r="BV24" s="432">
        <v>4234890</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5420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108304</v>
      </c>
      <c r="BO25" s="462"/>
      <c r="BP25" s="462"/>
      <c r="BQ25" s="462"/>
      <c r="BR25" s="462"/>
      <c r="BS25" s="462"/>
      <c r="BT25" s="462"/>
      <c r="BU25" s="463"/>
      <c r="BV25" s="461">
        <v>40461</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5210</v>
      </c>
      <c r="R26" s="386"/>
      <c r="S26" s="386"/>
      <c r="T26" s="386"/>
      <c r="U26" s="386"/>
      <c r="V26" s="387"/>
      <c r="W26" s="475"/>
      <c r="X26" s="412"/>
      <c r="Y26" s="413"/>
      <c r="Z26" s="388" t="s">
        <v>168</v>
      </c>
      <c r="AA26" s="443"/>
      <c r="AB26" s="443"/>
      <c r="AC26" s="443"/>
      <c r="AD26" s="443"/>
      <c r="AE26" s="443"/>
      <c r="AF26" s="443"/>
      <c r="AG26" s="444"/>
      <c r="AH26" s="385">
        <v>7</v>
      </c>
      <c r="AI26" s="386"/>
      <c r="AJ26" s="386"/>
      <c r="AK26" s="386"/>
      <c r="AL26" s="387"/>
      <c r="AM26" s="385">
        <v>24731</v>
      </c>
      <c r="AN26" s="386"/>
      <c r="AO26" s="386"/>
      <c r="AP26" s="386"/>
      <c r="AQ26" s="386"/>
      <c r="AR26" s="387"/>
      <c r="AS26" s="385">
        <v>3533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3000</v>
      </c>
      <c r="R27" s="386"/>
      <c r="S27" s="386"/>
      <c r="T27" s="386"/>
      <c r="U27" s="386"/>
      <c r="V27" s="387"/>
      <c r="W27" s="475"/>
      <c r="X27" s="412"/>
      <c r="Y27" s="413"/>
      <c r="Z27" s="388" t="s">
        <v>171</v>
      </c>
      <c r="AA27" s="389"/>
      <c r="AB27" s="389"/>
      <c r="AC27" s="389"/>
      <c r="AD27" s="389"/>
      <c r="AE27" s="389"/>
      <c r="AF27" s="389"/>
      <c r="AG27" s="390"/>
      <c r="AH27" s="385">
        <v>7</v>
      </c>
      <c r="AI27" s="386"/>
      <c r="AJ27" s="386"/>
      <c r="AK27" s="386"/>
      <c r="AL27" s="387"/>
      <c r="AM27" s="385">
        <v>21221</v>
      </c>
      <c r="AN27" s="386"/>
      <c r="AO27" s="386"/>
      <c r="AP27" s="386"/>
      <c r="AQ27" s="386"/>
      <c r="AR27" s="387"/>
      <c r="AS27" s="385">
        <v>3032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2450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630257</v>
      </c>
      <c r="BO28" s="462"/>
      <c r="BP28" s="462"/>
      <c r="BQ28" s="462"/>
      <c r="BR28" s="462"/>
      <c r="BS28" s="462"/>
      <c r="BT28" s="462"/>
      <c r="BU28" s="463"/>
      <c r="BV28" s="461">
        <v>645384</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8</v>
      </c>
      <c r="M29" s="386"/>
      <c r="N29" s="386"/>
      <c r="O29" s="386"/>
      <c r="P29" s="387"/>
      <c r="Q29" s="385">
        <v>2200</v>
      </c>
      <c r="R29" s="386"/>
      <c r="S29" s="386"/>
      <c r="T29" s="386"/>
      <c r="U29" s="386"/>
      <c r="V29" s="387"/>
      <c r="W29" s="476"/>
      <c r="X29" s="477"/>
      <c r="Y29" s="478"/>
      <c r="Z29" s="388" t="s">
        <v>177</v>
      </c>
      <c r="AA29" s="389"/>
      <c r="AB29" s="389"/>
      <c r="AC29" s="389"/>
      <c r="AD29" s="389"/>
      <c r="AE29" s="389"/>
      <c r="AF29" s="389"/>
      <c r="AG29" s="390"/>
      <c r="AH29" s="385">
        <v>85</v>
      </c>
      <c r="AI29" s="386"/>
      <c r="AJ29" s="386"/>
      <c r="AK29" s="386"/>
      <c r="AL29" s="387"/>
      <c r="AM29" s="385">
        <v>260837</v>
      </c>
      <c r="AN29" s="386"/>
      <c r="AO29" s="386"/>
      <c r="AP29" s="386"/>
      <c r="AQ29" s="386"/>
      <c r="AR29" s="387"/>
      <c r="AS29" s="385">
        <v>3069</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68349</v>
      </c>
      <c r="BO29" s="433"/>
      <c r="BP29" s="433"/>
      <c r="BQ29" s="433"/>
      <c r="BR29" s="433"/>
      <c r="BS29" s="433"/>
      <c r="BT29" s="433"/>
      <c r="BU29" s="434"/>
      <c r="BV29" s="432">
        <v>68258</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1061605</v>
      </c>
      <c r="BO30" s="467"/>
      <c r="BP30" s="467"/>
      <c r="BQ30" s="467"/>
      <c r="BR30" s="467"/>
      <c r="BS30" s="467"/>
      <c r="BT30" s="467"/>
      <c r="BU30" s="468"/>
      <c r="BV30" s="466">
        <v>821223</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三川町国民健康保険特別会計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三川町下水道事業会計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山形県後期高齢者医療広域連合（普通会計）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みかわ振興公社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三川町後期高齢者医療特別会計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山形県後期高齢者医療広域連合（事業会計）</v>
      </c>
      <c r="BZ35" s="381"/>
      <c r="CA35" s="381"/>
      <c r="CB35" s="381"/>
      <c r="CC35" s="381"/>
      <c r="CD35" s="381"/>
      <c r="CE35" s="381"/>
      <c r="CF35" s="381"/>
      <c r="CG35" s="381"/>
      <c r="CH35" s="381"/>
      <c r="CI35" s="381"/>
      <c r="CJ35" s="381"/>
      <c r="CK35" s="381"/>
      <c r="CL35" s="381"/>
      <c r="CM35" s="381"/>
      <c r="CN35" s="163"/>
      <c r="CO35" s="380">
        <f t="shared" ref="CO35:CO43" si="3">IF(CQ35="","",CO34+1)</f>
        <v>16</v>
      </c>
      <c r="CP35" s="380"/>
      <c r="CQ35" s="381" t="str">
        <f>IF('各会計、関係団体の財政状況及び健全化判断比率'!BS8="","",'各会計、関係団体の財政状況及び健全化判断比率'!BS8)</f>
        <v>山形県東田川郡三川町土地開発公社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〇</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三川町介護保険特別会計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庄内広域行政組合（普通会計）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庄内広域行政組合（青果市場事業特別会計）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庄内広域行政組合（庄内食肉流通センター事業特別会計）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山形県消防補償等組合（普通会計）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山形県自治会館管理組合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13</v>
      </c>
      <c r="BX41" s="380"/>
      <c r="BY41" s="381" t="str">
        <f>IF('各会計、関係団体の財政状況及び健全化判断比率'!B75="","",'各会計、関係団体の財政状況及び健全化判断比率'!B75)</f>
        <v>山形県市町村職員退職手当組合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14</v>
      </c>
      <c r="BX42" s="380"/>
      <c r="BY42" s="381" t="str">
        <f>IF('各会計、関係団体の財政状況及び健全化判断比率'!B76="","",'各会計、関係団体の財政状況及び健全化判断比率'!B76)</f>
        <v>山形県市町村交通災害共済組合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rtvIyknD9nH7bR49imRaCkEKu0ZI+MVSKHOFDFHRJOrYTzF7kPJaG2biEU04q7jrbT5uGWiklc7nRkcOIcmE2w==" saltValue="ZUAIUIgUTLG7yLWxt8976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993678</v>
      </c>
      <c r="S5" s="690"/>
      <c r="T5" s="690"/>
      <c r="U5" s="690"/>
      <c r="V5" s="690"/>
      <c r="W5" s="690"/>
      <c r="X5" s="690"/>
      <c r="Y5" s="715"/>
      <c r="Z5" s="728">
        <v>16.8</v>
      </c>
      <c r="AA5" s="728"/>
      <c r="AB5" s="728"/>
      <c r="AC5" s="728"/>
      <c r="AD5" s="729">
        <v>993678</v>
      </c>
      <c r="AE5" s="729"/>
      <c r="AF5" s="729"/>
      <c r="AG5" s="729"/>
      <c r="AH5" s="729"/>
      <c r="AI5" s="729"/>
      <c r="AJ5" s="729"/>
      <c r="AK5" s="729"/>
      <c r="AL5" s="716">
        <v>31.3</v>
      </c>
      <c r="AM5" s="698"/>
      <c r="AN5" s="698"/>
      <c r="AO5" s="717"/>
      <c r="AP5" s="692" t="s">
        <v>216</v>
      </c>
      <c r="AQ5" s="693"/>
      <c r="AR5" s="693"/>
      <c r="AS5" s="693"/>
      <c r="AT5" s="693"/>
      <c r="AU5" s="693"/>
      <c r="AV5" s="693"/>
      <c r="AW5" s="693"/>
      <c r="AX5" s="693"/>
      <c r="AY5" s="693"/>
      <c r="AZ5" s="693"/>
      <c r="BA5" s="693"/>
      <c r="BB5" s="693"/>
      <c r="BC5" s="693"/>
      <c r="BD5" s="693"/>
      <c r="BE5" s="693"/>
      <c r="BF5" s="694"/>
      <c r="BG5" s="634">
        <v>978983</v>
      </c>
      <c r="BH5" s="635"/>
      <c r="BI5" s="635"/>
      <c r="BJ5" s="635"/>
      <c r="BK5" s="635"/>
      <c r="BL5" s="635"/>
      <c r="BM5" s="635"/>
      <c r="BN5" s="636"/>
      <c r="BO5" s="672">
        <v>98.5</v>
      </c>
      <c r="BP5" s="672"/>
      <c r="BQ5" s="672"/>
      <c r="BR5" s="672"/>
      <c r="BS5" s="673">
        <v>14921</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41624</v>
      </c>
      <c r="S6" s="635"/>
      <c r="T6" s="635"/>
      <c r="U6" s="635"/>
      <c r="V6" s="635"/>
      <c r="W6" s="635"/>
      <c r="X6" s="635"/>
      <c r="Y6" s="636"/>
      <c r="Z6" s="672">
        <v>0.7</v>
      </c>
      <c r="AA6" s="672"/>
      <c r="AB6" s="672"/>
      <c r="AC6" s="672"/>
      <c r="AD6" s="673">
        <v>41624</v>
      </c>
      <c r="AE6" s="673"/>
      <c r="AF6" s="673"/>
      <c r="AG6" s="673"/>
      <c r="AH6" s="673"/>
      <c r="AI6" s="673"/>
      <c r="AJ6" s="673"/>
      <c r="AK6" s="673"/>
      <c r="AL6" s="637">
        <v>1.3</v>
      </c>
      <c r="AM6" s="638"/>
      <c r="AN6" s="638"/>
      <c r="AO6" s="674"/>
      <c r="AP6" s="631" t="s">
        <v>221</v>
      </c>
      <c r="AQ6" s="632"/>
      <c r="AR6" s="632"/>
      <c r="AS6" s="632"/>
      <c r="AT6" s="632"/>
      <c r="AU6" s="632"/>
      <c r="AV6" s="632"/>
      <c r="AW6" s="632"/>
      <c r="AX6" s="632"/>
      <c r="AY6" s="632"/>
      <c r="AZ6" s="632"/>
      <c r="BA6" s="632"/>
      <c r="BB6" s="632"/>
      <c r="BC6" s="632"/>
      <c r="BD6" s="632"/>
      <c r="BE6" s="632"/>
      <c r="BF6" s="633"/>
      <c r="BG6" s="634">
        <v>978983</v>
      </c>
      <c r="BH6" s="635"/>
      <c r="BI6" s="635"/>
      <c r="BJ6" s="635"/>
      <c r="BK6" s="635"/>
      <c r="BL6" s="635"/>
      <c r="BM6" s="635"/>
      <c r="BN6" s="636"/>
      <c r="BO6" s="672">
        <v>98.5</v>
      </c>
      <c r="BP6" s="672"/>
      <c r="BQ6" s="672"/>
      <c r="BR6" s="672"/>
      <c r="BS6" s="673">
        <v>14921</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68733</v>
      </c>
      <c r="CS6" s="635"/>
      <c r="CT6" s="635"/>
      <c r="CU6" s="635"/>
      <c r="CV6" s="635"/>
      <c r="CW6" s="635"/>
      <c r="CX6" s="635"/>
      <c r="CY6" s="636"/>
      <c r="CZ6" s="716">
        <v>1.2</v>
      </c>
      <c r="DA6" s="698"/>
      <c r="DB6" s="698"/>
      <c r="DC6" s="718"/>
      <c r="DD6" s="640" t="s">
        <v>121</v>
      </c>
      <c r="DE6" s="635"/>
      <c r="DF6" s="635"/>
      <c r="DG6" s="635"/>
      <c r="DH6" s="635"/>
      <c r="DI6" s="635"/>
      <c r="DJ6" s="635"/>
      <c r="DK6" s="635"/>
      <c r="DL6" s="635"/>
      <c r="DM6" s="635"/>
      <c r="DN6" s="635"/>
      <c r="DO6" s="635"/>
      <c r="DP6" s="636"/>
      <c r="DQ6" s="640">
        <v>68733</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286</v>
      </c>
      <c r="S7" s="635"/>
      <c r="T7" s="635"/>
      <c r="U7" s="635"/>
      <c r="V7" s="635"/>
      <c r="W7" s="635"/>
      <c r="X7" s="635"/>
      <c r="Y7" s="636"/>
      <c r="Z7" s="672">
        <v>0</v>
      </c>
      <c r="AA7" s="672"/>
      <c r="AB7" s="672"/>
      <c r="AC7" s="672"/>
      <c r="AD7" s="673">
        <v>286</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377060</v>
      </c>
      <c r="BH7" s="635"/>
      <c r="BI7" s="635"/>
      <c r="BJ7" s="635"/>
      <c r="BK7" s="635"/>
      <c r="BL7" s="635"/>
      <c r="BM7" s="635"/>
      <c r="BN7" s="636"/>
      <c r="BO7" s="672">
        <v>37.9</v>
      </c>
      <c r="BP7" s="672"/>
      <c r="BQ7" s="672"/>
      <c r="BR7" s="672"/>
      <c r="BS7" s="673">
        <v>14921</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1143303</v>
      </c>
      <c r="CS7" s="635"/>
      <c r="CT7" s="635"/>
      <c r="CU7" s="635"/>
      <c r="CV7" s="635"/>
      <c r="CW7" s="635"/>
      <c r="CX7" s="635"/>
      <c r="CY7" s="636"/>
      <c r="CZ7" s="672">
        <v>20.399999999999999</v>
      </c>
      <c r="DA7" s="672"/>
      <c r="DB7" s="672"/>
      <c r="DC7" s="672"/>
      <c r="DD7" s="640">
        <v>35162</v>
      </c>
      <c r="DE7" s="635"/>
      <c r="DF7" s="635"/>
      <c r="DG7" s="635"/>
      <c r="DH7" s="635"/>
      <c r="DI7" s="635"/>
      <c r="DJ7" s="635"/>
      <c r="DK7" s="635"/>
      <c r="DL7" s="635"/>
      <c r="DM7" s="635"/>
      <c r="DN7" s="635"/>
      <c r="DO7" s="635"/>
      <c r="DP7" s="636"/>
      <c r="DQ7" s="640">
        <v>1032045</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3802</v>
      </c>
      <c r="S8" s="635"/>
      <c r="T8" s="635"/>
      <c r="U8" s="635"/>
      <c r="V8" s="635"/>
      <c r="W8" s="635"/>
      <c r="X8" s="635"/>
      <c r="Y8" s="636"/>
      <c r="Z8" s="672">
        <v>0.1</v>
      </c>
      <c r="AA8" s="672"/>
      <c r="AB8" s="672"/>
      <c r="AC8" s="672"/>
      <c r="AD8" s="673">
        <v>3802</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11364</v>
      </c>
      <c r="BH8" s="635"/>
      <c r="BI8" s="635"/>
      <c r="BJ8" s="635"/>
      <c r="BK8" s="635"/>
      <c r="BL8" s="635"/>
      <c r="BM8" s="635"/>
      <c r="BN8" s="636"/>
      <c r="BO8" s="672">
        <v>1.1000000000000001</v>
      </c>
      <c r="BP8" s="672"/>
      <c r="BQ8" s="672"/>
      <c r="BR8" s="672"/>
      <c r="BS8" s="673" t="s">
        <v>121</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1435365</v>
      </c>
      <c r="CS8" s="635"/>
      <c r="CT8" s="635"/>
      <c r="CU8" s="635"/>
      <c r="CV8" s="635"/>
      <c r="CW8" s="635"/>
      <c r="CX8" s="635"/>
      <c r="CY8" s="636"/>
      <c r="CZ8" s="672">
        <v>25.6</v>
      </c>
      <c r="DA8" s="672"/>
      <c r="DB8" s="672"/>
      <c r="DC8" s="672"/>
      <c r="DD8" s="640">
        <v>4800</v>
      </c>
      <c r="DE8" s="635"/>
      <c r="DF8" s="635"/>
      <c r="DG8" s="635"/>
      <c r="DH8" s="635"/>
      <c r="DI8" s="635"/>
      <c r="DJ8" s="635"/>
      <c r="DK8" s="635"/>
      <c r="DL8" s="635"/>
      <c r="DM8" s="635"/>
      <c r="DN8" s="635"/>
      <c r="DO8" s="635"/>
      <c r="DP8" s="636"/>
      <c r="DQ8" s="640">
        <v>790038</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5566</v>
      </c>
      <c r="S9" s="635"/>
      <c r="T9" s="635"/>
      <c r="U9" s="635"/>
      <c r="V9" s="635"/>
      <c r="W9" s="635"/>
      <c r="X9" s="635"/>
      <c r="Y9" s="636"/>
      <c r="Z9" s="672">
        <v>0.1</v>
      </c>
      <c r="AA9" s="672"/>
      <c r="AB9" s="672"/>
      <c r="AC9" s="672"/>
      <c r="AD9" s="673">
        <v>5566</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270085</v>
      </c>
      <c r="BH9" s="635"/>
      <c r="BI9" s="635"/>
      <c r="BJ9" s="635"/>
      <c r="BK9" s="635"/>
      <c r="BL9" s="635"/>
      <c r="BM9" s="635"/>
      <c r="BN9" s="636"/>
      <c r="BO9" s="672">
        <v>27.2</v>
      </c>
      <c r="BP9" s="672"/>
      <c r="BQ9" s="672"/>
      <c r="BR9" s="672"/>
      <c r="BS9" s="673" t="s">
        <v>121</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209555</v>
      </c>
      <c r="CS9" s="635"/>
      <c r="CT9" s="635"/>
      <c r="CU9" s="635"/>
      <c r="CV9" s="635"/>
      <c r="CW9" s="635"/>
      <c r="CX9" s="635"/>
      <c r="CY9" s="636"/>
      <c r="CZ9" s="672">
        <v>3.7</v>
      </c>
      <c r="DA9" s="672"/>
      <c r="DB9" s="672"/>
      <c r="DC9" s="672"/>
      <c r="DD9" s="640">
        <v>27438</v>
      </c>
      <c r="DE9" s="635"/>
      <c r="DF9" s="635"/>
      <c r="DG9" s="635"/>
      <c r="DH9" s="635"/>
      <c r="DI9" s="635"/>
      <c r="DJ9" s="635"/>
      <c r="DK9" s="635"/>
      <c r="DL9" s="635"/>
      <c r="DM9" s="635"/>
      <c r="DN9" s="635"/>
      <c r="DO9" s="635"/>
      <c r="DP9" s="636"/>
      <c r="DQ9" s="640">
        <v>168088</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43384</v>
      </c>
      <c r="BH10" s="635"/>
      <c r="BI10" s="635"/>
      <c r="BJ10" s="635"/>
      <c r="BK10" s="635"/>
      <c r="BL10" s="635"/>
      <c r="BM10" s="635"/>
      <c r="BN10" s="636"/>
      <c r="BO10" s="672">
        <v>4.4000000000000004</v>
      </c>
      <c r="BP10" s="672"/>
      <c r="BQ10" s="672"/>
      <c r="BR10" s="672"/>
      <c r="BS10" s="673" t="s">
        <v>121</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4427</v>
      </c>
      <c r="CS10" s="635"/>
      <c r="CT10" s="635"/>
      <c r="CU10" s="635"/>
      <c r="CV10" s="635"/>
      <c r="CW10" s="635"/>
      <c r="CX10" s="635"/>
      <c r="CY10" s="636"/>
      <c r="CZ10" s="672">
        <v>0.1</v>
      </c>
      <c r="DA10" s="672"/>
      <c r="DB10" s="672"/>
      <c r="DC10" s="672"/>
      <c r="DD10" s="640" t="s">
        <v>121</v>
      </c>
      <c r="DE10" s="635"/>
      <c r="DF10" s="635"/>
      <c r="DG10" s="635"/>
      <c r="DH10" s="635"/>
      <c r="DI10" s="635"/>
      <c r="DJ10" s="635"/>
      <c r="DK10" s="635"/>
      <c r="DL10" s="635"/>
      <c r="DM10" s="635"/>
      <c r="DN10" s="635"/>
      <c r="DO10" s="635"/>
      <c r="DP10" s="636"/>
      <c r="DQ10" s="640">
        <v>427</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221227</v>
      </c>
      <c r="S11" s="635"/>
      <c r="T11" s="635"/>
      <c r="U11" s="635"/>
      <c r="V11" s="635"/>
      <c r="W11" s="635"/>
      <c r="X11" s="635"/>
      <c r="Y11" s="636"/>
      <c r="Z11" s="637">
        <v>3.7</v>
      </c>
      <c r="AA11" s="638"/>
      <c r="AB11" s="638"/>
      <c r="AC11" s="639"/>
      <c r="AD11" s="640">
        <v>221227</v>
      </c>
      <c r="AE11" s="635"/>
      <c r="AF11" s="635"/>
      <c r="AG11" s="635"/>
      <c r="AH11" s="635"/>
      <c r="AI11" s="635"/>
      <c r="AJ11" s="635"/>
      <c r="AK11" s="636"/>
      <c r="AL11" s="637">
        <v>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52227</v>
      </c>
      <c r="BH11" s="635"/>
      <c r="BI11" s="635"/>
      <c r="BJ11" s="635"/>
      <c r="BK11" s="635"/>
      <c r="BL11" s="635"/>
      <c r="BM11" s="635"/>
      <c r="BN11" s="636"/>
      <c r="BO11" s="672">
        <v>5.3</v>
      </c>
      <c r="BP11" s="672"/>
      <c r="BQ11" s="672"/>
      <c r="BR11" s="672"/>
      <c r="BS11" s="673">
        <v>14921</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353691</v>
      </c>
      <c r="CS11" s="635"/>
      <c r="CT11" s="635"/>
      <c r="CU11" s="635"/>
      <c r="CV11" s="635"/>
      <c r="CW11" s="635"/>
      <c r="CX11" s="635"/>
      <c r="CY11" s="636"/>
      <c r="CZ11" s="672">
        <v>6.3</v>
      </c>
      <c r="DA11" s="672"/>
      <c r="DB11" s="672"/>
      <c r="DC11" s="672"/>
      <c r="DD11" s="640">
        <v>83410</v>
      </c>
      <c r="DE11" s="635"/>
      <c r="DF11" s="635"/>
      <c r="DG11" s="635"/>
      <c r="DH11" s="635"/>
      <c r="DI11" s="635"/>
      <c r="DJ11" s="635"/>
      <c r="DK11" s="635"/>
      <c r="DL11" s="635"/>
      <c r="DM11" s="635"/>
      <c r="DN11" s="635"/>
      <c r="DO11" s="635"/>
      <c r="DP11" s="636"/>
      <c r="DQ11" s="640">
        <v>118379</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497480</v>
      </c>
      <c r="BH12" s="635"/>
      <c r="BI12" s="635"/>
      <c r="BJ12" s="635"/>
      <c r="BK12" s="635"/>
      <c r="BL12" s="635"/>
      <c r="BM12" s="635"/>
      <c r="BN12" s="636"/>
      <c r="BO12" s="672">
        <v>50.1</v>
      </c>
      <c r="BP12" s="672"/>
      <c r="BQ12" s="672"/>
      <c r="BR12" s="672"/>
      <c r="BS12" s="673" t="s">
        <v>121</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477386</v>
      </c>
      <c r="CS12" s="635"/>
      <c r="CT12" s="635"/>
      <c r="CU12" s="635"/>
      <c r="CV12" s="635"/>
      <c r="CW12" s="635"/>
      <c r="CX12" s="635"/>
      <c r="CY12" s="636"/>
      <c r="CZ12" s="672">
        <v>8.5</v>
      </c>
      <c r="DA12" s="672"/>
      <c r="DB12" s="672"/>
      <c r="DC12" s="672"/>
      <c r="DD12" s="640">
        <v>62047</v>
      </c>
      <c r="DE12" s="635"/>
      <c r="DF12" s="635"/>
      <c r="DG12" s="635"/>
      <c r="DH12" s="635"/>
      <c r="DI12" s="635"/>
      <c r="DJ12" s="635"/>
      <c r="DK12" s="635"/>
      <c r="DL12" s="635"/>
      <c r="DM12" s="635"/>
      <c r="DN12" s="635"/>
      <c r="DO12" s="635"/>
      <c r="DP12" s="636"/>
      <c r="DQ12" s="640">
        <v>371455</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497097</v>
      </c>
      <c r="BH13" s="635"/>
      <c r="BI13" s="635"/>
      <c r="BJ13" s="635"/>
      <c r="BK13" s="635"/>
      <c r="BL13" s="635"/>
      <c r="BM13" s="635"/>
      <c r="BN13" s="636"/>
      <c r="BO13" s="672">
        <v>50</v>
      </c>
      <c r="BP13" s="672"/>
      <c r="BQ13" s="672"/>
      <c r="BR13" s="672"/>
      <c r="BS13" s="673" t="s">
        <v>121</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499098</v>
      </c>
      <c r="CS13" s="635"/>
      <c r="CT13" s="635"/>
      <c r="CU13" s="635"/>
      <c r="CV13" s="635"/>
      <c r="CW13" s="635"/>
      <c r="CX13" s="635"/>
      <c r="CY13" s="636"/>
      <c r="CZ13" s="672">
        <v>8.9</v>
      </c>
      <c r="DA13" s="672"/>
      <c r="DB13" s="672"/>
      <c r="DC13" s="672"/>
      <c r="DD13" s="640">
        <v>89899</v>
      </c>
      <c r="DE13" s="635"/>
      <c r="DF13" s="635"/>
      <c r="DG13" s="635"/>
      <c r="DH13" s="635"/>
      <c r="DI13" s="635"/>
      <c r="DJ13" s="635"/>
      <c r="DK13" s="635"/>
      <c r="DL13" s="635"/>
      <c r="DM13" s="635"/>
      <c r="DN13" s="635"/>
      <c r="DO13" s="635"/>
      <c r="DP13" s="636"/>
      <c r="DQ13" s="640">
        <v>402128</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34229</v>
      </c>
      <c r="BH14" s="635"/>
      <c r="BI14" s="635"/>
      <c r="BJ14" s="635"/>
      <c r="BK14" s="635"/>
      <c r="BL14" s="635"/>
      <c r="BM14" s="635"/>
      <c r="BN14" s="636"/>
      <c r="BO14" s="672">
        <v>3.4</v>
      </c>
      <c r="BP14" s="672"/>
      <c r="BQ14" s="672"/>
      <c r="BR14" s="672"/>
      <c r="BS14" s="673" t="s">
        <v>121</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321434</v>
      </c>
      <c r="CS14" s="635"/>
      <c r="CT14" s="635"/>
      <c r="CU14" s="635"/>
      <c r="CV14" s="635"/>
      <c r="CW14" s="635"/>
      <c r="CX14" s="635"/>
      <c r="CY14" s="636"/>
      <c r="CZ14" s="672">
        <v>5.7</v>
      </c>
      <c r="DA14" s="672"/>
      <c r="DB14" s="672"/>
      <c r="DC14" s="672"/>
      <c r="DD14" s="640">
        <v>52384</v>
      </c>
      <c r="DE14" s="635"/>
      <c r="DF14" s="635"/>
      <c r="DG14" s="635"/>
      <c r="DH14" s="635"/>
      <c r="DI14" s="635"/>
      <c r="DJ14" s="635"/>
      <c r="DK14" s="635"/>
      <c r="DL14" s="635"/>
      <c r="DM14" s="635"/>
      <c r="DN14" s="635"/>
      <c r="DO14" s="635"/>
      <c r="DP14" s="636"/>
      <c r="DQ14" s="640">
        <v>273392</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4452</v>
      </c>
      <c r="S15" s="635"/>
      <c r="T15" s="635"/>
      <c r="U15" s="635"/>
      <c r="V15" s="635"/>
      <c r="W15" s="635"/>
      <c r="X15" s="635"/>
      <c r="Y15" s="636"/>
      <c r="Z15" s="672">
        <v>0.1</v>
      </c>
      <c r="AA15" s="672"/>
      <c r="AB15" s="672"/>
      <c r="AC15" s="672"/>
      <c r="AD15" s="673">
        <v>4452</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70214</v>
      </c>
      <c r="BH15" s="635"/>
      <c r="BI15" s="635"/>
      <c r="BJ15" s="635"/>
      <c r="BK15" s="635"/>
      <c r="BL15" s="635"/>
      <c r="BM15" s="635"/>
      <c r="BN15" s="636"/>
      <c r="BO15" s="672">
        <v>7.1</v>
      </c>
      <c r="BP15" s="672"/>
      <c r="BQ15" s="672"/>
      <c r="BR15" s="672"/>
      <c r="BS15" s="673" t="s">
        <v>121</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595837</v>
      </c>
      <c r="CS15" s="635"/>
      <c r="CT15" s="635"/>
      <c r="CU15" s="635"/>
      <c r="CV15" s="635"/>
      <c r="CW15" s="635"/>
      <c r="CX15" s="635"/>
      <c r="CY15" s="636"/>
      <c r="CZ15" s="672">
        <v>10.6</v>
      </c>
      <c r="DA15" s="672"/>
      <c r="DB15" s="672"/>
      <c r="DC15" s="672"/>
      <c r="DD15" s="640">
        <v>25231</v>
      </c>
      <c r="DE15" s="635"/>
      <c r="DF15" s="635"/>
      <c r="DG15" s="635"/>
      <c r="DH15" s="635"/>
      <c r="DI15" s="635"/>
      <c r="DJ15" s="635"/>
      <c r="DK15" s="635"/>
      <c r="DL15" s="635"/>
      <c r="DM15" s="635"/>
      <c r="DN15" s="635"/>
      <c r="DO15" s="635"/>
      <c r="DP15" s="636"/>
      <c r="DQ15" s="640">
        <v>562942</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19674</v>
      </c>
      <c r="S16" s="635"/>
      <c r="T16" s="635"/>
      <c r="U16" s="635"/>
      <c r="V16" s="635"/>
      <c r="W16" s="635"/>
      <c r="X16" s="635"/>
      <c r="Y16" s="636"/>
      <c r="Z16" s="672">
        <v>0.3</v>
      </c>
      <c r="AA16" s="672"/>
      <c r="AB16" s="672"/>
      <c r="AC16" s="672"/>
      <c r="AD16" s="673">
        <v>19674</v>
      </c>
      <c r="AE16" s="673"/>
      <c r="AF16" s="673"/>
      <c r="AG16" s="673"/>
      <c r="AH16" s="673"/>
      <c r="AI16" s="673"/>
      <c r="AJ16" s="673"/>
      <c r="AK16" s="673"/>
      <c r="AL16" s="637">
        <v>0.6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121</v>
      </c>
      <c r="CS16" s="635"/>
      <c r="CT16" s="635"/>
      <c r="CU16" s="635"/>
      <c r="CV16" s="635"/>
      <c r="CW16" s="635"/>
      <c r="CX16" s="635"/>
      <c r="CY16" s="636"/>
      <c r="CZ16" s="672" t="s">
        <v>121</v>
      </c>
      <c r="DA16" s="672"/>
      <c r="DB16" s="672"/>
      <c r="DC16" s="672"/>
      <c r="DD16" s="640" t="s">
        <v>121</v>
      </c>
      <c r="DE16" s="635"/>
      <c r="DF16" s="635"/>
      <c r="DG16" s="635"/>
      <c r="DH16" s="635"/>
      <c r="DI16" s="635"/>
      <c r="DJ16" s="635"/>
      <c r="DK16" s="635"/>
      <c r="DL16" s="635"/>
      <c r="DM16" s="635"/>
      <c r="DN16" s="635"/>
      <c r="DO16" s="635"/>
      <c r="DP16" s="636"/>
      <c r="DQ16" s="640" t="s">
        <v>121</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40594</v>
      </c>
      <c r="S17" s="635"/>
      <c r="T17" s="635"/>
      <c r="U17" s="635"/>
      <c r="V17" s="635"/>
      <c r="W17" s="635"/>
      <c r="X17" s="635"/>
      <c r="Y17" s="636"/>
      <c r="Z17" s="672">
        <v>0.7</v>
      </c>
      <c r="AA17" s="672"/>
      <c r="AB17" s="672"/>
      <c r="AC17" s="672"/>
      <c r="AD17" s="673">
        <v>40594</v>
      </c>
      <c r="AE17" s="673"/>
      <c r="AF17" s="673"/>
      <c r="AG17" s="673"/>
      <c r="AH17" s="673"/>
      <c r="AI17" s="673"/>
      <c r="AJ17" s="673"/>
      <c r="AK17" s="673"/>
      <c r="AL17" s="637">
        <v>1.3</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505006</v>
      </c>
      <c r="CS17" s="635"/>
      <c r="CT17" s="635"/>
      <c r="CU17" s="635"/>
      <c r="CV17" s="635"/>
      <c r="CW17" s="635"/>
      <c r="CX17" s="635"/>
      <c r="CY17" s="636"/>
      <c r="CZ17" s="672">
        <v>9</v>
      </c>
      <c r="DA17" s="672"/>
      <c r="DB17" s="672"/>
      <c r="DC17" s="672"/>
      <c r="DD17" s="640" t="s">
        <v>121</v>
      </c>
      <c r="DE17" s="635"/>
      <c r="DF17" s="635"/>
      <c r="DG17" s="635"/>
      <c r="DH17" s="635"/>
      <c r="DI17" s="635"/>
      <c r="DJ17" s="635"/>
      <c r="DK17" s="635"/>
      <c r="DL17" s="635"/>
      <c r="DM17" s="635"/>
      <c r="DN17" s="635"/>
      <c r="DO17" s="635"/>
      <c r="DP17" s="636"/>
      <c r="DQ17" s="640">
        <v>497972</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6856</v>
      </c>
      <c r="S18" s="635"/>
      <c r="T18" s="635"/>
      <c r="U18" s="635"/>
      <c r="V18" s="635"/>
      <c r="W18" s="635"/>
      <c r="X18" s="635"/>
      <c r="Y18" s="636"/>
      <c r="Z18" s="672">
        <v>0.1</v>
      </c>
      <c r="AA18" s="672"/>
      <c r="AB18" s="672"/>
      <c r="AC18" s="672"/>
      <c r="AD18" s="673">
        <v>6856</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31645</v>
      </c>
      <c r="S19" s="635"/>
      <c r="T19" s="635"/>
      <c r="U19" s="635"/>
      <c r="V19" s="635"/>
      <c r="W19" s="635"/>
      <c r="X19" s="635"/>
      <c r="Y19" s="636"/>
      <c r="Z19" s="672">
        <v>0.5</v>
      </c>
      <c r="AA19" s="672"/>
      <c r="AB19" s="672"/>
      <c r="AC19" s="672"/>
      <c r="AD19" s="673">
        <v>31645</v>
      </c>
      <c r="AE19" s="673"/>
      <c r="AF19" s="673"/>
      <c r="AG19" s="673"/>
      <c r="AH19" s="673"/>
      <c r="AI19" s="673"/>
      <c r="AJ19" s="673"/>
      <c r="AK19" s="673"/>
      <c r="AL19" s="637">
        <v>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14695</v>
      </c>
      <c r="BH19" s="635"/>
      <c r="BI19" s="635"/>
      <c r="BJ19" s="635"/>
      <c r="BK19" s="635"/>
      <c r="BL19" s="635"/>
      <c r="BM19" s="635"/>
      <c r="BN19" s="636"/>
      <c r="BO19" s="672">
        <v>1.5</v>
      </c>
      <c r="BP19" s="672"/>
      <c r="BQ19" s="672"/>
      <c r="BR19" s="672"/>
      <c r="BS19" s="673" t="s">
        <v>121</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2093</v>
      </c>
      <c r="S20" s="635"/>
      <c r="T20" s="635"/>
      <c r="U20" s="635"/>
      <c r="V20" s="635"/>
      <c r="W20" s="635"/>
      <c r="X20" s="635"/>
      <c r="Y20" s="636"/>
      <c r="Z20" s="672">
        <v>0</v>
      </c>
      <c r="AA20" s="672"/>
      <c r="AB20" s="672"/>
      <c r="AC20" s="672"/>
      <c r="AD20" s="673">
        <v>2093</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14695</v>
      </c>
      <c r="BH20" s="635"/>
      <c r="BI20" s="635"/>
      <c r="BJ20" s="635"/>
      <c r="BK20" s="635"/>
      <c r="BL20" s="635"/>
      <c r="BM20" s="635"/>
      <c r="BN20" s="636"/>
      <c r="BO20" s="672">
        <v>1.5</v>
      </c>
      <c r="BP20" s="672"/>
      <c r="BQ20" s="672"/>
      <c r="BR20" s="672"/>
      <c r="BS20" s="673" t="s">
        <v>121</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5613835</v>
      </c>
      <c r="CS20" s="635"/>
      <c r="CT20" s="635"/>
      <c r="CU20" s="635"/>
      <c r="CV20" s="635"/>
      <c r="CW20" s="635"/>
      <c r="CX20" s="635"/>
      <c r="CY20" s="636"/>
      <c r="CZ20" s="672">
        <v>100</v>
      </c>
      <c r="DA20" s="672"/>
      <c r="DB20" s="672"/>
      <c r="DC20" s="672"/>
      <c r="DD20" s="640">
        <v>380371</v>
      </c>
      <c r="DE20" s="635"/>
      <c r="DF20" s="635"/>
      <c r="DG20" s="635"/>
      <c r="DH20" s="635"/>
      <c r="DI20" s="635"/>
      <c r="DJ20" s="635"/>
      <c r="DK20" s="635"/>
      <c r="DL20" s="635"/>
      <c r="DM20" s="635"/>
      <c r="DN20" s="635"/>
      <c r="DO20" s="635"/>
      <c r="DP20" s="636"/>
      <c r="DQ20" s="640">
        <v>4285599</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1960592</v>
      </c>
      <c r="S21" s="635"/>
      <c r="T21" s="635"/>
      <c r="U21" s="635"/>
      <c r="V21" s="635"/>
      <c r="W21" s="635"/>
      <c r="X21" s="635"/>
      <c r="Y21" s="636"/>
      <c r="Z21" s="672">
        <v>33.200000000000003</v>
      </c>
      <c r="AA21" s="672"/>
      <c r="AB21" s="672"/>
      <c r="AC21" s="672"/>
      <c r="AD21" s="673">
        <v>1802845</v>
      </c>
      <c r="AE21" s="673"/>
      <c r="AF21" s="673"/>
      <c r="AG21" s="673"/>
      <c r="AH21" s="673"/>
      <c r="AI21" s="673"/>
      <c r="AJ21" s="673"/>
      <c r="AK21" s="673"/>
      <c r="AL21" s="637">
        <v>56.8</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14695</v>
      </c>
      <c r="BH21" s="635"/>
      <c r="BI21" s="635"/>
      <c r="BJ21" s="635"/>
      <c r="BK21" s="635"/>
      <c r="BL21" s="635"/>
      <c r="BM21" s="635"/>
      <c r="BN21" s="636"/>
      <c r="BO21" s="672">
        <v>1.5</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1802845</v>
      </c>
      <c r="S22" s="635"/>
      <c r="T22" s="635"/>
      <c r="U22" s="635"/>
      <c r="V22" s="635"/>
      <c r="W22" s="635"/>
      <c r="X22" s="635"/>
      <c r="Y22" s="636"/>
      <c r="Z22" s="672">
        <v>30.5</v>
      </c>
      <c r="AA22" s="672"/>
      <c r="AB22" s="672"/>
      <c r="AC22" s="672"/>
      <c r="AD22" s="673">
        <v>1802845</v>
      </c>
      <c r="AE22" s="673"/>
      <c r="AF22" s="673"/>
      <c r="AG22" s="673"/>
      <c r="AH22" s="673"/>
      <c r="AI22" s="673"/>
      <c r="AJ22" s="673"/>
      <c r="AK22" s="673"/>
      <c r="AL22" s="637">
        <v>56.8</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157747</v>
      </c>
      <c r="S23" s="635"/>
      <c r="T23" s="635"/>
      <c r="U23" s="635"/>
      <c r="V23" s="635"/>
      <c r="W23" s="635"/>
      <c r="X23" s="635"/>
      <c r="Y23" s="636"/>
      <c r="Z23" s="672">
        <v>2.7</v>
      </c>
      <c r="AA23" s="672"/>
      <c r="AB23" s="672"/>
      <c r="AC23" s="672"/>
      <c r="AD23" s="673" t="s">
        <v>121</v>
      </c>
      <c r="AE23" s="673"/>
      <c r="AF23" s="673"/>
      <c r="AG23" s="673"/>
      <c r="AH23" s="673"/>
      <c r="AI23" s="673"/>
      <c r="AJ23" s="673"/>
      <c r="AK23" s="673"/>
      <c r="AL23" s="637" t="s">
        <v>121</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2213741</v>
      </c>
      <c r="CS24" s="690"/>
      <c r="CT24" s="690"/>
      <c r="CU24" s="690"/>
      <c r="CV24" s="690"/>
      <c r="CW24" s="690"/>
      <c r="CX24" s="690"/>
      <c r="CY24" s="715"/>
      <c r="CZ24" s="716">
        <v>39.4</v>
      </c>
      <c r="DA24" s="698"/>
      <c r="DB24" s="698"/>
      <c r="DC24" s="718"/>
      <c r="DD24" s="714">
        <v>1696584</v>
      </c>
      <c r="DE24" s="690"/>
      <c r="DF24" s="690"/>
      <c r="DG24" s="690"/>
      <c r="DH24" s="690"/>
      <c r="DI24" s="690"/>
      <c r="DJ24" s="690"/>
      <c r="DK24" s="715"/>
      <c r="DL24" s="714">
        <v>1611929</v>
      </c>
      <c r="DM24" s="690"/>
      <c r="DN24" s="690"/>
      <c r="DO24" s="690"/>
      <c r="DP24" s="690"/>
      <c r="DQ24" s="690"/>
      <c r="DR24" s="690"/>
      <c r="DS24" s="690"/>
      <c r="DT24" s="690"/>
      <c r="DU24" s="690"/>
      <c r="DV24" s="715"/>
      <c r="DW24" s="716">
        <v>50.7</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3291495</v>
      </c>
      <c r="S25" s="635"/>
      <c r="T25" s="635"/>
      <c r="U25" s="635"/>
      <c r="V25" s="635"/>
      <c r="W25" s="635"/>
      <c r="X25" s="635"/>
      <c r="Y25" s="636"/>
      <c r="Z25" s="672">
        <v>55.7</v>
      </c>
      <c r="AA25" s="672"/>
      <c r="AB25" s="672"/>
      <c r="AC25" s="672"/>
      <c r="AD25" s="673">
        <v>3133748</v>
      </c>
      <c r="AE25" s="673"/>
      <c r="AF25" s="673"/>
      <c r="AG25" s="673"/>
      <c r="AH25" s="673"/>
      <c r="AI25" s="673"/>
      <c r="AJ25" s="673"/>
      <c r="AK25" s="673"/>
      <c r="AL25" s="637">
        <v>98.7</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1013322</v>
      </c>
      <c r="CS25" s="647"/>
      <c r="CT25" s="647"/>
      <c r="CU25" s="647"/>
      <c r="CV25" s="647"/>
      <c r="CW25" s="647"/>
      <c r="CX25" s="647"/>
      <c r="CY25" s="648"/>
      <c r="CZ25" s="637">
        <v>18.100000000000001</v>
      </c>
      <c r="DA25" s="649"/>
      <c r="DB25" s="649"/>
      <c r="DC25" s="650"/>
      <c r="DD25" s="640">
        <v>937923</v>
      </c>
      <c r="DE25" s="647"/>
      <c r="DF25" s="647"/>
      <c r="DG25" s="647"/>
      <c r="DH25" s="647"/>
      <c r="DI25" s="647"/>
      <c r="DJ25" s="647"/>
      <c r="DK25" s="648"/>
      <c r="DL25" s="640">
        <v>891370</v>
      </c>
      <c r="DM25" s="647"/>
      <c r="DN25" s="647"/>
      <c r="DO25" s="647"/>
      <c r="DP25" s="647"/>
      <c r="DQ25" s="647"/>
      <c r="DR25" s="647"/>
      <c r="DS25" s="647"/>
      <c r="DT25" s="647"/>
      <c r="DU25" s="647"/>
      <c r="DV25" s="648"/>
      <c r="DW25" s="637">
        <v>28</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951</v>
      </c>
      <c r="S26" s="635"/>
      <c r="T26" s="635"/>
      <c r="U26" s="635"/>
      <c r="V26" s="635"/>
      <c r="W26" s="635"/>
      <c r="X26" s="635"/>
      <c r="Y26" s="636"/>
      <c r="Z26" s="672">
        <v>0</v>
      </c>
      <c r="AA26" s="672"/>
      <c r="AB26" s="672"/>
      <c r="AC26" s="672"/>
      <c r="AD26" s="673">
        <v>951</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499434</v>
      </c>
      <c r="CS26" s="635"/>
      <c r="CT26" s="635"/>
      <c r="CU26" s="635"/>
      <c r="CV26" s="635"/>
      <c r="CW26" s="635"/>
      <c r="CX26" s="635"/>
      <c r="CY26" s="636"/>
      <c r="CZ26" s="637">
        <v>8.9</v>
      </c>
      <c r="DA26" s="649"/>
      <c r="DB26" s="649"/>
      <c r="DC26" s="650"/>
      <c r="DD26" s="640">
        <v>432961</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14743</v>
      </c>
      <c r="S27" s="635"/>
      <c r="T27" s="635"/>
      <c r="U27" s="635"/>
      <c r="V27" s="635"/>
      <c r="W27" s="635"/>
      <c r="X27" s="635"/>
      <c r="Y27" s="636"/>
      <c r="Z27" s="672">
        <v>0.2</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993678</v>
      </c>
      <c r="BH27" s="635"/>
      <c r="BI27" s="635"/>
      <c r="BJ27" s="635"/>
      <c r="BK27" s="635"/>
      <c r="BL27" s="635"/>
      <c r="BM27" s="635"/>
      <c r="BN27" s="636"/>
      <c r="BO27" s="672">
        <v>100</v>
      </c>
      <c r="BP27" s="672"/>
      <c r="BQ27" s="672"/>
      <c r="BR27" s="672"/>
      <c r="BS27" s="673">
        <v>14921</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695413</v>
      </c>
      <c r="CS27" s="647"/>
      <c r="CT27" s="647"/>
      <c r="CU27" s="647"/>
      <c r="CV27" s="647"/>
      <c r="CW27" s="647"/>
      <c r="CX27" s="647"/>
      <c r="CY27" s="648"/>
      <c r="CZ27" s="637">
        <v>12.4</v>
      </c>
      <c r="DA27" s="649"/>
      <c r="DB27" s="649"/>
      <c r="DC27" s="650"/>
      <c r="DD27" s="640">
        <v>260689</v>
      </c>
      <c r="DE27" s="647"/>
      <c r="DF27" s="647"/>
      <c r="DG27" s="647"/>
      <c r="DH27" s="647"/>
      <c r="DI27" s="647"/>
      <c r="DJ27" s="647"/>
      <c r="DK27" s="648"/>
      <c r="DL27" s="640">
        <v>222587</v>
      </c>
      <c r="DM27" s="647"/>
      <c r="DN27" s="647"/>
      <c r="DO27" s="647"/>
      <c r="DP27" s="647"/>
      <c r="DQ27" s="647"/>
      <c r="DR27" s="647"/>
      <c r="DS27" s="647"/>
      <c r="DT27" s="647"/>
      <c r="DU27" s="647"/>
      <c r="DV27" s="648"/>
      <c r="DW27" s="637">
        <v>7</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31518</v>
      </c>
      <c r="S28" s="635"/>
      <c r="T28" s="635"/>
      <c r="U28" s="635"/>
      <c r="V28" s="635"/>
      <c r="W28" s="635"/>
      <c r="X28" s="635"/>
      <c r="Y28" s="636"/>
      <c r="Z28" s="672">
        <v>0.5</v>
      </c>
      <c r="AA28" s="672"/>
      <c r="AB28" s="672"/>
      <c r="AC28" s="672"/>
      <c r="AD28" s="673">
        <v>8214</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505006</v>
      </c>
      <c r="CS28" s="635"/>
      <c r="CT28" s="635"/>
      <c r="CU28" s="635"/>
      <c r="CV28" s="635"/>
      <c r="CW28" s="635"/>
      <c r="CX28" s="635"/>
      <c r="CY28" s="636"/>
      <c r="CZ28" s="637">
        <v>9</v>
      </c>
      <c r="DA28" s="649"/>
      <c r="DB28" s="649"/>
      <c r="DC28" s="650"/>
      <c r="DD28" s="640">
        <v>497972</v>
      </c>
      <c r="DE28" s="635"/>
      <c r="DF28" s="635"/>
      <c r="DG28" s="635"/>
      <c r="DH28" s="635"/>
      <c r="DI28" s="635"/>
      <c r="DJ28" s="635"/>
      <c r="DK28" s="636"/>
      <c r="DL28" s="640">
        <v>497972</v>
      </c>
      <c r="DM28" s="635"/>
      <c r="DN28" s="635"/>
      <c r="DO28" s="635"/>
      <c r="DP28" s="635"/>
      <c r="DQ28" s="635"/>
      <c r="DR28" s="635"/>
      <c r="DS28" s="635"/>
      <c r="DT28" s="635"/>
      <c r="DU28" s="635"/>
      <c r="DV28" s="636"/>
      <c r="DW28" s="637">
        <v>15.6</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3841</v>
      </c>
      <c r="S29" s="635"/>
      <c r="T29" s="635"/>
      <c r="U29" s="635"/>
      <c r="V29" s="635"/>
      <c r="W29" s="635"/>
      <c r="X29" s="635"/>
      <c r="Y29" s="636"/>
      <c r="Z29" s="672">
        <v>0.1</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505006</v>
      </c>
      <c r="CS29" s="647"/>
      <c r="CT29" s="647"/>
      <c r="CU29" s="647"/>
      <c r="CV29" s="647"/>
      <c r="CW29" s="647"/>
      <c r="CX29" s="647"/>
      <c r="CY29" s="648"/>
      <c r="CZ29" s="637">
        <v>9</v>
      </c>
      <c r="DA29" s="649"/>
      <c r="DB29" s="649"/>
      <c r="DC29" s="650"/>
      <c r="DD29" s="640">
        <v>497972</v>
      </c>
      <c r="DE29" s="647"/>
      <c r="DF29" s="647"/>
      <c r="DG29" s="647"/>
      <c r="DH29" s="647"/>
      <c r="DI29" s="647"/>
      <c r="DJ29" s="647"/>
      <c r="DK29" s="648"/>
      <c r="DL29" s="640">
        <v>497972</v>
      </c>
      <c r="DM29" s="647"/>
      <c r="DN29" s="647"/>
      <c r="DO29" s="647"/>
      <c r="DP29" s="647"/>
      <c r="DQ29" s="647"/>
      <c r="DR29" s="647"/>
      <c r="DS29" s="647"/>
      <c r="DT29" s="647"/>
      <c r="DU29" s="647"/>
      <c r="DV29" s="648"/>
      <c r="DW29" s="637">
        <v>15.6</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575374</v>
      </c>
      <c r="S30" s="635"/>
      <c r="T30" s="635"/>
      <c r="U30" s="635"/>
      <c r="V30" s="635"/>
      <c r="W30" s="635"/>
      <c r="X30" s="635"/>
      <c r="Y30" s="636"/>
      <c r="Z30" s="672">
        <v>9.6999999999999993</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478199</v>
      </c>
      <c r="CS30" s="635"/>
      <c r="CT30" s="635"/>
      <c r="CU30" s="635"/>
      <c r="CV30" s="635"/>
      <c r="CW30" s="635"/>
      <c r="CX30" s="635"/>
      <c r="CY30" s="636"/>
      <c r="CZ30" s="637">
        <v>8.5</v>
      </c>
      <c r="DA30" s="649"/>
      <c r="DB30" s="649"/>
      <c r="DC30" s="650"/>
      <c r="DD30" s="640">
        <v>471165</v>
      </c>
      <c r="DE30" s="635"/>
      <c r="DF30" s="635"/>
      <c r="DG30" s="635"/>
      <c r="DH30" s="635"/>
      <c r="DI30" s="635"/>
      <c r="DJ30" s="635"/>
      <c r="DK30" s="636"/>
      <c r="DL30" s="640">
        <v>471165</v>
      </c>
      <c r="DM30" s="635"/>
      <c r="DN30" s="635"/>
      <c r="DO30" s="635"/>
      <c r="DP30" s="635"/>
      <c r="DQ30" s="635"/>
      <c r="DR30" s="635"/>
      <c r="DS30" s="635"/>
      <c r="DT30" s="635"/>
      <c r="DU30" s="635"/>
      <c r="DV30" s="636"/>
      <c r="DW30" s="637">
        <v>14.8</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99.8</v>
      </c>
      <c r="BH31" s="697"/>
      <c r="BI31" s="697"/>
      <c r="BJ31" s="697"/>
      <c r="BK31" s="697"/>
      <c r="BL31" s="697"/>
      <c r="BM31" s="698">
        <v>99.3</v>
      </c>
      <c r="BN31" s="697"/>
      <c r="BO31" s="697"/>
      <c r="BP31" s="697"/>
      <c r="BQ31" s="699"/>
      <c r="BR31" s="696">
        <v>99.7</v>
      </c>
      <c r="BS31" s="697"/>
      <c r="BT31" s="697"/>
      <c r="BU31" s="697"/>
      <c r="BV31" s="697"/>
      <c r="BW31" s="697"/>
      <c r="BX31" s="698">
        <v>99.3</v>
      </c>
      <c r="BY31" s="697"/>
      <c r="BZ31" s="697"/>
      <c r="CA31" s="697"/>
      <c r="CB31" s="699"/>
      <c r="CD31" s="655"/>
      <c r="CE31" s="656"/>
      <c r="CF31" s="631" t="s">
        <v>300</v>
      </c>
      <c r="CG31" s="632"/>
      <c r="CH31" s="632"/>
      <c r="CI31" s="632"/>
      <c r="CJ31" s="632"/>
      <c r="CK31" s="632"/>
      <c r="CL31" s="632"/>
      <c r="CM31" s="632"/>
      <c r="CN31" s="632"/>
      <c r="CO31" s="632"/>
      <c r="CP31" s="632"/>
      <c r="CQ31" s="633"/>
      <c r="CR31" s="634">
        <v>26807</v>
      </c>
      <c r="CS31" s="647"/>
      <c r="CT31" s="647"/>
      <c r="CU31" s="647"/>
      <c r="CV31" s="647"/>
      <c r="CW31" s="647"/>
      <c r="CX31" s="647"/>
      <c r="CY31" s="648"/>
      <c r="CZ31" s="637">
        <v>0.5</v>
      </c>
      <c r="DA31" s="649"/>
      <c r="DB31" s="649"/>
      <c r="DC31" s="650"/>
      <c r="DD31" s="640">
        <v>26807</v>
      </c>
      <c r="DE31" s="647"/>
      <c r="DF31" s="647"/>
      <c r="DG31" s="647"/>
      <c r="DH31" s="647"/>
      <c r="DI31" s="647"/>
      <c r="DJ31" s="647"/>
      <c r="DK31" s="648"/>
      <c r="DL31" s="640">
        <v>26807</v>
      </c>
      <c r="DM31" s="647"/>
      <c r="DN31" s="647"/>
      <c r="DO31" s="647"/>
      <c r="DP31" s="647"/>
      <c r="DQ31" s="647"/>
      <c r="DR31" s="647"/>
      <c r="DS31" s="647"/>
      <c r="DT31" s="647"/>
      <c r="DU31" s="647"/>
      <c r="DV31" s="648"/>
      <c r="DW31" s="637">
        <v>0.8</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397336</v>
      </c>
      <c r="S32" s="635"/>
      <c r="T32" s="635"/>
      <c r="U32" s="635"/>
      <c r="V32" s="635"/>
      <c r="W32" s="635"/>
      <c r="X32" s="635"/>
      <c r="Y32" s="636"/>
      <c r="Z32" s="672">
        <v>6.7</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196" t="s">
        <v>302</v>
      </c>
      <c r="AX32" s="631" t="s">
        <v>303</v>
      </c>
      <c r="AY32" s="632"/>
      <c r="AZ32" s="632"/>
      <c r="BA32" s="632"/>
      <c r="BB32" s="632"/>
      <c r="BC32" s="632"/>
      <c r="BD32" s="632"/>
      <c r="BE32" s="632"/>
      <c r="BF32" s="633"/>
      <c r="BG32" s="700">
        <v>99.9</v>
      </c>
      <c r="BH32" s="647"/>
      <c r="BI32" s="647"/>
      <c r="BJ32" s="647"/>
      <c r="BK32" s="647"/>
      <c r="BL32" s="647"/>
      <c r="BM32" s="638">
        <v>99.5</v>
      </c>
      <c r="BN32" s="647"/>
      <c r="BO32" s="647"/>
      <c r="BP32" s="647"/>
      <c r="BQ32" s="670"/>
      <c r="BR32" s="700">
        <v>99.7</v>
      </c>
      <c r="BS32" s="647"/>
      <c r="BT32" s="647"/>
      <c r="BU32" s="647"/>
      <c r="BV32" s="647"/>
      <c r="BW32" s="647"/>
      <c r="BX32" s="638">
        <v>99.2</v>
      </c>
      <c r="BY32" s="647"/>
      <c r="BZ32" s="647"/>
      <c r="CA32" s="647"/>
      <c r="CB32" s="670"/>
      <c r="CD32" s="657"/>
      <c r="CE32" s="658"/>
      <c r="CF32" s="631" t="s">
        <v>304</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24217</v>
      </c>
      <c r="S33" s="635"/>
      <c r="T33" s="635"/>
      <c r="U33" s="635"/>
      <c r="V33" s="635"/>
      <c r="W33" s="635"/>
      <c r="X33" s="635"/>
      <c r="Y33" s="636"/>
      <c r="Z33" s="672">
        <v>0.4</v>
      </c>
      <c r="AA33" s="672"/>
      <c r="AB33" s="672"/>
      <c r="AC33" s="672"/>
      <c r="AD33" s="673">
        <v>23224</v>
      </c>
      <c r="AE33" s="673"/>
      <c r="AF33" s="673"/>
      <c r="AG33" s="673"/>
      <c r="AH33" s="673"/>
      <c r="AI33" s="673"/>
      <c r="AJ33" s="673"/>
      <c r="AK33" s="673"/>
      <c r="AL33" s="637">
        <v>0.7</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99.6</v>
      </c>
      <c r="BH33" s="619"/>
      <c r="BI33" s="619"/>
      <c r="BJ33" s="619"/>
      <c r="BK33" s="619"/>
      <c r="BL33" s="619"/>
      <c r="BM33" s="665">
        <v>99.1</v>
      </c>
      <c r="BN33" s="619"/>
      <c r="BO33" s="619"/>
      <c r="BP33" s="619"/>
      <c r="BQ33" s="682"/>
      <c r="BR33" s="695">
        <v>99.7</v>
      </c>
      <c r="BS33" s="619"/>
      <c r="BT33" s="619"/>
      <c r="BU33" s="619"/>
      <c r="BV33" s="619"/>
      <c r="BW33" s="619"/>
      <c r="BX33" s="665">
        <v>99.2</v>
      </c>
      <c r="BY33" s="619"/>
      <c r="BZ33" s="619"/>
      <c r="CA33" s="619"/>
      <c r="CB33" s="682"/>
      <c r="CD33" s="631" t="s">
        <v>307</v>
      </c>
      <c r="CE33" s="632"/>
      <c r="CF33" s="632"/>
      <c r="CG33" s="632"/>
      <c r="CH33" s="632"/>
      <c r="CI33" s="632"/>
      <c r="CJ33" s="632"/>
      <c r="CK33" s="632"/>
      <c r="CL33" s="632"/>
      <c r="CM33" s="632"/>
      <c r="CN33" s="632"/>
      <c r="CO33" s="632"/>
      <c r="CP33" s="632"/>
      <c r="CQ33" s="633"/>
      <c r="CR33" s="634">
        <v>3019723</v>
      </c>
      <c r="CS33" s="647"/>
      <c r="CT33" s="647"/>
      <c r="CU33" s="647"/>
      <c r="CV33" s="647"/>
      <c r="CW33" s="647"/>
      <c r="CX33" s="647"/>
      <c r="CY33" s="648"/>
      <c r="CZ33" s="637">
        <v>53.8</v>
      </c>
      <c r="DA33" s="649"/>
      <c r="DB33" s="649"/>
      <c r="DC33" s="650"/>
      <c r="DD33" s="640">
        <v>2526523</v>
      </c>
      <c r="DE33" s="647"/>
      <c r="DF33" s="647"/>
      <c r="DG33" s="647"/>
      <c r="DH33" s="647"/>
      <c r="DI33" s="647"/>
      <c r="DJ33" s="647"/>
      <c r="DK33" s="648"/>
      <c r="DL33" s="640">
        <v>1269152</v>
      </c>
      <c r="DM33" s="647"/>
      <c r="DN33" s="647"/>
      <c r="DO33" s="647"/>
      <c r="DP33" s="647"/>
      <c r="DQ33" s="647"/>
      <c r="DR33" s="647"/>
      <c r="DS33" s="647"/>
      <c r="DT33" s="647"/>
      <c r="DU33" s="647"/>
      <c r="DV33" s="648"/>
      <c r="DW33" s="637">
        <v>39.9</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582421</v>
      </c>
      <c r="S34" s="635"/>
      <c r="T34" s="635"/>
      <c r="U34" s="635"/>
      <c r="V34" s="635"/>
      <c r="W34" s="635"/>
      <c r="X34" s="635"/>
      <c r="Y34" s="636"/>
      <c r="Z34" s="672">
        <v>9.9</v>
      </c>
      <c r="AA34" s="672"/>
      <c r="AB34" s="672"/>
      <c r="AC34" s="672"/>
      <c r="AD34" s="673" t="s">
        <v>121</v>
      </c>
      <c r="AE34" s="673"/>
      <c r="AF34" s="673"/>
      <c r="AG34" s="673"/>
      <c r="AH34" s="673"/>
      <c r="AI34" s="673"/>
      <c r="AJ34" s="673"/>
      <c r="AK34" s="673"/>
      <c r="AL34" s="637" t="s">
        <v>121</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927577</v>
      </c>
      <c r="CS34" s="635"/>
      <c r="CT34" s="635"/>
      <c r="CU34" s="635"/>
      <c r="CV34" s="635"/>
      <c r="CW34" s="635"/>
      <c r="CX34" s="635"/>
      <c r="CY34" s="636"/>
      <c r="CZ34" s="637">
        <v>16.5</v>
      </c>
      <c r="DA34" s="649"/>
      <c r="DB34" s="649"/>
      <c r="DC34" s="650"/>
      <c r="DD34" s="640">
        <v>828633</v>
      </c>
      <c r="DE34" s="635"/>
      <c r="DF34" s="635"/>
      <c r="DG34" s="635"/>
      <c r="DH34" s="635"/>
      <c r="DI34" s="635"/>
      <c r="DJ34" s="635"/>
      <c r="DK34" s="636"/>
      <c r="DL34" s="640">
        <v>624042</v>
      </c>
      <c r="DM34" s="635"/>
      <c r="DN34" s="635"/>
      <c r="DO34" s="635"/>
      <c r="DP34" s="635"/>
      <c r="DQ34" s="635"/>
      <c r="DR34" s="635"/>
      <c r="DS34" s="635"/>
      <c r="DT34" s="635"/>
      <c r="DU34" s="635"/>
      <c r="DV34" s="636"/>
      <c r="DW34" s="637">
        <v>19.600000000000001</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360415</v>
      </c>
      <c r="S35" s="635"/>
      <c r="T35" s="635"/>
      <c r="U35" s="635"/>
      <c r="V35" s="635"/>
      <c r="W35" s="635"/>
      <c r="X35" s="635"/>
      <c r="Y35" s="636"/>
      <c r="Z35" s="672">
        <v>6.1</v>
      </c>
      <c r="AA35" s="672"/>
      <c r="AB35" s="672"/>
      <c r="AC35" s="672"/>
      <c r="AD35" s="673" t="s">
        <v>121</v>
      </c>
      <c r="AE35" s="673"/>
      <c r="AF35" s="673"/>
      <c r="AG35" s="673"/>
      <c r="AH35" s="673"/>
      <c r="AI35" s="673"/>
      <c r="AJ35" s="673"/>
      <c r="AK35" s="673"/>
      <c r="AL35" s="637" t="s">
        <v>121</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95271</v>
      </c>
      <c r="CS35" s="647"/>
      <c r="CT35" s="647"/>
      <c r="CU35" s="647"/>
      <c r="CV35" s="647"/>
      <c r="CW35" s="647"/>
      <c r="CX35" s="647"/>
      <c r="CY35" s="648"/>
      <c r="CZ35" s="637">
        <v>1.7</v>
      </c>
      <c r="DA35" s="649"/>
      <c r="DB35" s="649"/>
      <c r="DC35" s="650"/>
      <c r="DD35" s="640">
        <v>82714</v>
      </c>
      <c r="DE35" s="647"/>
      <c r="DF35" s="647"/>
      <c r="DG35" s="647"/>
      <c r="DH35" s="647"/>
      <c r="DI35" s="647"/>
      <c r="DJ35" s="647"/>
      <c r="DK35" s="648"/>
      <c r="DL35" s="640">
        <v>74272</v>
      </c>
      <c r="DM35" s="647"/>
      <c r="DN35" s="647"/>
      <c r="DO35" s="647"/>
      <c r="DP35" s="647"/>
      <c r="DQ35" s="647"/>
      <c r="DR35" s="647"/>
      <c r="DS35" s="647"/>
      <c r="DT35" s="647"/>
      <c r="DU35" s="647"/>
      <c r="DV35" s="648"/>
      <c r="DW35" s="637">
        <v>2.2999999999999998</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320740</v>
      </c>
      <c r="S36" s="635"/>
      <c r="T36" s="635"/>
      <c r="U36" s="635"/>
      <c r="V36" s="635"/>
      <c r="W36" s="635"/>
      <c r="X36" s="635"/>
      <c r="Y36" s="636"/>
      <c r="Z36" s="672">
        <v>5.4</v>
      </c>
      <c r="AA36" s="672"/>
      <c r="AB36" s="672"/>
      <c r="AC36" s="672"/>
      <c r="AD36" s="673" t="s">
        <v>121</v>
      </c>
      <c r="AE36" s="673"/>
      <c r="AF36" s="673"/>
      <c r="AG36" s="673"/>
      <c r="AH36" s="673"/>
      <c r="AI36" s="673"/>
      <c r="AJ36" s="673"/>
      <c r="AK36" s="673"/>
      <c r="AL36" s="637" t="s">
        <v>121</v>
      </c>
      <c r="AM36" s="638"/>
      <c r="AN36" s="638"/>
      <c r="AO36" s="674"/>
      <c r="AP36" s="206"/>
      <c r="AQ36" s="683" t="s">
        <v>315</v>
      </c>
      <c r="AR36" s="684"/>
      <c r="AS36" s="684"/>
      <c r="AT36" s="684"/>
      <c r="AU36" s="684"/>
      <c r="AV36" s="684"/>
      <c r="AW36" s="684"/>
      <c r="AX36" s="684"/>
      <c r="AY36" s="685"/>
      <c r="AZ36" s="689">
        <v>595541</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20800</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1063908</v>
      </c>
      <c r="CS36" s="635"/>
      <c r="CT36" s="635"/>
      <c r="CU36" s="635"/>
      <c r="CV36" s="635"/>
      <c r="CW36" s="635"/>
      <c r="CX36" s="635"/>
      <c r="CY36" s="636"/>
      <c r="CZ36" s="637">
        <v>19</v>
      </c>
      <c r="DA36" s="649"/>
      <c r="DB36" s="649"/>
      <c r="DC36" s="650"/>
      <c r="DD36" s="640">
        <v>766474</v>
      </c>
      <c r="DE36" s="635"/>
      <c r="DF36" s="635"/>
      <c r="DG36" s="635"/>
      <c r="DH36" s="635"/>
      <c r="DI36" s="635"/>
      <c r="DJ36" s="635"/>
      <c r="DK36" s="636"/>
      <c r="DL36" s="640">
        <v>315876</v>
      </c>
      <c r="DM36" s="635"/>
      <c r="DN36" s="635"/>
      <c r="DO36" s="635"/>
      <c r="DP36" s="635"/>
      <c r="DQ36" s="635"/>
      <c r="DR36" s="635"/>
      <c r="DS36" s="635"/>
      <c r="DT36" s="635"/>
      <c r="DU36" s="635"/>
      <c r="DV36" s="636"/>
      <c r="DW36" s="637">
        <v>9.9</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137930</v>
      </c>
      <c r="S37" s="635"/>
      <c r="T37" s="635"/>
      <c r="U37" s="635"/>
      <c r="V37" s="635"/>
      <c r="W37" s="635"/>
      <c r="X37" s="635"/>
      <c r="Y37" s="636"/>
      <c r="Z37" s="672">
        <v>2.2999999999999998</v>
      </c>
      <c r="AA37" s="672"/>
      <c r="AB37" s="672"/>
      <c r="AC37" s="672"/>
      <c r="AD37" s="673">
        <v>7917</v>
      </c>
      <c r="AE37" s="673"/>
      <c r="AF37" s="673"/>
      <c r="AG37" s="673"/>
      <c r="AH37" s="673"/>
      <c r="AI37" s="673"/>
      <c r="AJ37" s="673"/>
      <c r="AK37" s="673"/>
      <c r="AL37" s="637">
        <v>0.2</v>
      </c>
      <c r="AM37" s="638"/>
      <c r="AN37" s="638"/>
      <c r="AO37" s="674"/>
      <c r="AQ37" s="667" t="s">
        <v>319</v>
      </c>
      <c r="AR37" s="668"/>
      <c r="AS37" s="668"/>
      <c r="AT37" s="668"/>
      <c r="AU37" s="668"/>
      <c r="AV37" s="668"/>
      <c r="AW37" s="668"/>
      <c r="AX37" s="668"/>
      <c r="AY37" s="669"/>
      <c r="AZ37" s="634">
        <v>279997</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18397</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7607</v>
      </c>
      <c r="CS37" s="647"/>
      <c r="CT37" s="647"/>
      <c r="CU37" s="647"/>
      <c r="CV37" s="647"/>
      <c r="CW37" s="647"/>
      <c r="CX37" s="647"/>
      <c r="CY37" s="648"/>
      <c r="CZ37" s="637">
        <v>0.1</v>
      </c>
      <c r="DA37" s="649"/>
      <c r="DB37" s="649"/>
      <c r="DC37" s="650"/>
      <c r="DD37" s="640">
        <v>7607</v>
      </c>
      <c r="DE37" s="647"/>
      <c r="DF37" s="647"/>
      <c r="DG37" s="647"/>
      <c r="DH37" s="647"/>
      <c r="DI37" s="647"/>
      <c r="DJ37" s="647"/>
      <c r="DK37" s="648"/>
      <c r="DL37" s="640">
        <v>7607</v>
      </c>
      <c r="DM37" s="647"/>
      <c r="DN37" s="647"/>
      <c r="DO37" s="647"/>
      <c r="DP37" s="647"/>
      <c r="DQ37" s="647"/>
      <c r="DR37" s="647"/>
      <c r="DS37" s="647"/>
      <c r="DT37" s="647"/>
      <c r="DU37" s="647"/>
      <c r="DV37" s="648"/>
      <c r="DW37" s="637">
        <v>0.2</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163100</v>
      </c>
      <c r="S38" s="635"/>
      <c r="T38" s="635"/>
      <c r="U38" s="635"/>
      <c r="V38" s="635"/>
      <c r="W38" s="635"/>
      <c r="X38" s="635"/>
      <c r="Y38" s="636"/>
      <c r="Z38" s="672">
        <v>2.8</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1731</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827</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315544</v>
      </c>
      <c r="CS38" s="635"/>
      <c r="CT38" s="635"/>
      <c r="CU38" s="635"/>
      <c r="CV38" s="635"/>
      <c r="CW38" s="635"/>
      <c r="CX38" s="635"/>
      <c r="CY38" s="636"/>
      <c r="CZ38" s="637">
        <v>5.6</v>
      </c>
      <c r="DA38" s="649"/>
      <c r="DB38" s="649"/>
      <c r="DC38" s="650"/>
      <c r="DD38" s="640">
        <v>266135</v>
      </c>
      <c r="DE38" s="635"/>
      <c r="DF38" s="635"/>
      <c r="DG38" s="635"/>
      <c r="DH38" s="635"/>
      <c r="DI38" s="635"/>
      <c r="DJ38" s="635"/>
      <c r="DK38" s="636"/>
      <c r="DL38" s="640">
        <v>254962</v>
      </c>
      <c r="DM38" s="635"/>
      <c r="DN38" s="635"/>
      <c r="DO38" s="635"/>
      <c r="DP38" s="635"/>
      <c r="DQ38" s="635"/>
      <c r="DR38" s="635"/>
      <c r="DS38" s="635"/>
      <c r="DT38" s="635"/>
      <c r="DU38" s="635"/>
      <c r="DV38" s="636"/>
      <c r="DW38" s="637">
        <v>8</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v>545</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1342</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585070</v>
      </c>
      <c r="CS39" s="647"/>
      <c r="CT39" s="647"/>
      <c r="CU39" s="647"/>
      <c r="CV39" s="647"/>
      <c r="CW39" s="647"/>
      <c r="CX39" s="647"/>
      <c r="CY39" s="648"/>
      <c r="CZ39" s="637">
        <v>10.4</v>
      </c>
      <c r="DA39" s="649"/>
      <c r="DB39" s="649"/>
      <c r="DC39" s="650"/>
      <c r="DD39" s="640">
        <v>582567</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8200</v>
      </c>
      <c r="S40" s="635"/>
      <c r="T40" s="635"/>
      <c r="U40" s="635"/>
      <c r="V40" s="635"/>
      <c r="W40" s="635"/>
      <c r="X40" s="635"/>
      <c r="Y40" s="636"/>
      <c r="Z40" s="672">
        <v>0.1</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106</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32353</v>
      </c>
      <c r="CS40" s="635"/>
      <c r="CT40" s="635"/>
      <c r="CU40" s="635"/>
      <c r="CV40" s="635"/>
      <c r="CW40" s="635"/>
      <c r="CX40" s="635"/>
      <c r="CY40" s="636"/>
      <c r="CZ40" s="637">
        <v>0.6</v>
      </c>
      <c r="DA40" s="649"/>
      <c r="DB40" s="649"/>
      <c r="DC40" s="650"/>
      <c r="DD40" s="640" t="s">
        <v>121</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5904081</v>
      </c>
      <c r="S41" s="659"/>
      <c r="T41" s="659"/>
      <c r="U41" s="659"/>
      <c r="V41" s="659"/>
      <c r="W41" s="659"/>
      <c r="X41" s="659"/>
      <c r="Y41" s="662"/>
      <c r="Z41" s="663">
        <v>100</v>
      </c>
      <c r="AA41" s="663"/>
      <c r="AB41" s="663"/>
      <c r="AC41" s="663"/>
      <c r="AD41" s="664">
        <v>3174054</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52839</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3</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260429</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361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380371</v>
      </c>
      <c r="CS42" s="647"/>
      <c r="CT42" s="647"/>
      <c r="CU42" s="647"/>
      <c r="CV42" s="647"/>
      <c r="CW42" s="647"/>
      <c r="CX42" s="647"/>
      <c r="CY42" s="648"/>
      <c r="CZ42" s="637">
        <v>6.8</v>
      </c>
      <c r="DA42" s="649"/>
      <c r="DB42" s="649"/>
      <c r="DC42" s="650"/>
      <c r="DD42" s="640">
        <v>62492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15718</v>
      </c>
      <c r="CS43" s="647"/>
      <c r="CT43" s="647"/>
      <c r="CU43" s="647"/>
      <c r="CV43" s="647"/>
      <c r="CW43" s="647"/>
      <c r="CX43" s="647"/>
      <c r="CY43" s="648"/>
      <c r="CZ43" s="637">
        <v>0.3</v>
      </c>
      <c r="DA43" s="649"/>
      <c r="DB43" s="649"/>
      <c r="DC43" s="650"/>
      <c r="DD43" s="640">
        <v>15718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380371</v>
      </c>
      <c r="CS44" s="635"/>
      <c r="CT44" s="635"/>
      <c r="CU44" s="635"/>
      <c r="CV44" s="635"/>
      <c r="CW44" s="635"/>
      <c r="CX44" s="635"/>
      <c r="CY44" s="636"/>
      <c r="CZ44" s="637">
        <v>6.8</v>
      </c>
      <c r="DA44" s="638"/>
      <c r="DB44" s="638"/>
      <c r="DC44" s="639"/>
      <c r="DD44" s="640">
        <v>62492</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77867</v>
      </c>
      <c r="CS45" s="647"/>
      <c r="CT45" s="647"/>
      <c r="CU45" s="647"/>
      <c r="CV45" s="647"/>
      <c r="CW45" s="647"/>
      <c r="CX45" s="647"/>
      <c r="CY45" s="648"/>
      <c r="CZ45" s="637">
        <v>1.4</v>
      </c>
      <c r="DA45" s="649"/>
      <c r="DB45" s="649"/>
      <c r="DC45" s="650"/>
      <c r="DD45" s="640">
        <v>3762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292086</v>
      </c>
      <c r="CS46" s="635"/>
      <c r="CT46" s="635"/>
      <c r="CU46" s="635"/>
      <c r="CV46" s="635"/>
      <c r="CW46" s="635"/>
      <c r="CX46" s="635"/>
      <c r="CY46" s="636"/>
      <c r="CZ46" s="637">
        <v>5.2</v>
      </c>
      <c r="DA46" s="638"/>
      <c r="DB46" s="638"/>
      <c r="DC46" s="639"/>
      <c r="DD46" s="640">
        <v>58006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t="s">
        <v>121</v>
      </c>
      <c r="CS47" s="647"/>
      <c r="CT47" s="647"/>
      <c r="CU47" s="647"/>
      <c r="CV47" s="647"/>
      <c r="CW47" s="647"/>
      <c r="CX47" s="647"/>
      <c r="CY47" s="648"/>
      <c r="CZ47" s="637" t="s">
        <v>121</v>
      </c>
      <c r="DA47" s="649"/>
      <c r="DB47" s="649"/>
      <c r="DC47" s="650"/>
      <c r="DD47" s="640" t="s">
        <v>121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5613835</v>
      </c>
      <c r="CS49" s="619"/>
      <c r="CT49" s="619"/>
      <c r="CU49" s="619"/>
      <c r="CV49" s="619"/>
      <c r="CW49" s="619"/>
      <c r="CX49" s="619"/>
      <c r="CY49" s="620"/>
      <c r="CZ49" s="621">
        <v>100</v>
      </c>
      <c r="DA49" s="622"/>
      <c r="DB49" s="622"/>
      <c r="DC49" s="623"/>
      <c r="DD49" s="624">
        <v>4285599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fEAU9nj3pO4rcC29UJfUiJTzyNaxT6vV7jOjpbRYTFGOcqAssv/cJfJRGBCnMfXPZ63BN2ywEjyhW8eo3FYQ7Q==" saltValue="XlsKO7hjKurCLFzErijhC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374</v>
      </c>
      <c r="C7" s="1061"/>
      <c r="D7" s="1061"/>
      <c r="E7" s="1061"/>
      <c r="F7" s="1061"/>
      <c r="G7" s="1061"/>
      <c r="H7" s="1061"/>
      <c r="I7" s="1061"/>
      <c r="J7" s="1061"/>
      <c r="K7" s="1061"/>
      <c r="L7" s="1061"/>
      <c r="M7" s="1061"/>
      <c r="N7" s="1061"/>
      <c r="O7" s="1061"/>
      <c r="P7" s="1062"/>
      <c r="Q7" s="1115">
        <v>5904</v>
      </c>
      <c r="R7" s="1116"/>
      <c r="S7" s="1116"/>
      <c r="T7" s="1116"/>
      <c r="U7" s="1116"/>
      <c r="V7" s="1116">
        <v>5614</v>
      </c>
      <c r="W7" s="1116"/>
      <c r="X7" s="1116"/>
      <c r="Y7" s="1116"/>
      <c r="Z7" s="1116"/>
      <c r="AA7" s="1116">
        <v>290</v>
      </c>
      <c r="AB7" s="1116"/>
      <c r="AC7" s="1116"/>
      <c r="AD7" s="1116"/>
      <c r="AE7" s="1117"/>
      <c r="AF7" s="1118">
        <v>283</v>
      </c>
      <c r="AG7" s="1119"/>
      <c r="AH7" s="1119"/>
      <c r="AI7" s="1119"/>
      <c r="AJ7" s="1120"/>
      <c r="AK7" s="1121">
        <v>360</v>
      </c>
      <c r="AL7" s="1122"/>
      <c r="AM7" s="1122"/>
      <c r="AN7" s="1122"/>
      <c r="AO7" s="1122"/>
      <c r="AP7" s="1122">
        <v>5458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550</v>
      </c>
      <c r="BT7" s="1113"/>
      <c r="BU7" s="1113"/>
      <c r="BV7" s="1113"/>
      <c r="BW7" s="1113"/>
      <c r="BX7" s="1113"/>
      <c r="BY7" s="1113"/>
      <c r="BZ7" s="1113"/>
      <c r="CA7" s="1113"/>
      <c r="CB7" s="1113"/>
      <c r="CC7" s="1113"/>
      <c r="CD7" s="1113"/>
      <c r="CE7" s="1113"/>
      <c r="CF7" s="1113"/>
      <c r="CG7" s="1125"/>
      <c r="CH7" s="1109">
        <v>1</v>
      </c>
      <c r="CI7" s="1110"/>
      <c r="CJ7" s="1110"/>
      <c r="CK7" s="1110"/>
      <c r="CL7" s="1111"/>
      <c r="CM7" s="1109">
        <v>12</v>
      </c>
      <c r="CN7" s="1110"/>
      <c r="CO7" s="1110"/>
      <c r="CP7" s="1110"/>
      <c r="CQ7" s="1111"/>
      <c r="CR7" s="1109">
        <v>26</v>
      </c>
      <c r="CS7" s="1110"/>
      <c r="CT7" s="1110"/>
      <c r="CU7" s="1110"/>
      <c r="CV7" s="1111"/>
      <c r="CW7" s="1109">
        <v>10</v>
      </c>
      <c r="CX7" s="1110"/>
      <c r="CY7" s="1110"/>
      <c r="CZ7" s="1110"/>
      <c r="DA7" s="1111"/>
      <c r="DB7" s="1109" t="s">
        <v>553</v>
      </c>
      <c r="DC7" s="1110"/>
      <c r="DD7" s="1110"/>
      <c r="DE7" s="1110"/>
      <c r="DF7" s="1111"/>
      <c r="DG7" s="1109" t="s">
        <v>553</v>
      </c>
      <c r="DH7" s="1110"/>
      <c r="DI7" s="1110"/>
      <c r="DJ7" s="1110"/>
      <c r="DK7" s="1111"/>
      <c r="DL7" s="1109" t="s">
        <v>553</v>
      </c>
      <c r="DM7" s="1110"/>
      <c r="DN7" s="1110"/>
      <c r="DO7" s="1110"/>
      <c r="DP7" s="1111"/>
      <c r="DQ7" s="1109" t="s">
        <v>553</v>
      </c>
      <c r="DR7" s="1110"/>
      <c r="DS7" s="1110"/>
      <c r="DT7" s="1110"/>
      <c r="DU7" s="1111"/>
      <c r="DV7" s="1112"/>
      <c r="DW7" s="1113"/>
      <c r="DX7" s="1113"/>
      <c r="DY7" s="1113"/>
      <c r="DZ7" s="1114"/>
      <c r="EA7" s="217"/>
    </row>
    <row r="8" spans="1:131" s="218" customFormat="1" ht="26.25" customHeight="1" x14ac:dyDescent="0.15">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t="s">
        <v>552</v>
      </c>
      <c r="BS8" s="1005" t="s">
        <v>551</v>
      </c>
      <c r="BT8" s="1006"/>
      <c r="BU8" s="1006"/>
      <c r="BV8" s="1006"/>
      <c r="BW8" s="1006"/>
      <c r="BX8" s="1006"/>
      <c r="BY8" s="1006"/>
      <c r="BZ8" s="1006"/>
      <c r="CA8" s="1006"/>
      <c r="CB8" s="1006"/>
      <c r="CC8" s="1006"/>
      <c r="CD8" s="1006"/>
      <c r="CE8" s="1006"/>
      <c r="CF8" s="1006"/>
      <c r="CG8" s="1027"/>
      <c r="CH8" s="1002">
        <v>3</v>
      </c>
      <c r="CI8" s="1003"/>
      <c r="CJ8" s="1003"/>
      <c r="CK8" s="1003"/>
      <c r="CL8" s="1004"/>
      <c r="CM8" s="1002">
        <v>94</v>
      </c>
      <c r="CN8" s="1003"/>
      <c r="CO8" s="1003"/>
      <c r="CP8" s="1003"/>
      <c r="CQ8" s="1004"/>
      <c r="CR8" s="1002">
        <v>3</v>
      </c>
      <c r="CS8" s="1003"/>
      <c r="CT8" s="1003"/>
      <c r="CU8" s="1003"/>
      <c r="CV8" s="1004"/>
      <c r="CW8" s="1002" t="s">
        <v>553</v>
      </c>
      <c r="CX8" s="1003"/>
      <c r="CY8" s="1003"/>
      <c r="CZ8" s="1003"/>
      <c r="DA8" s="1004"/>
      <c r="DB8" s="1002" t="s">
        <v>553</v>
      </c>
      <c r="DC8" s="1003"/>
      <c r="DD8" s="1003"/>
      <c r="DE8" s="1003"/>
      <c r="DF8" s="1004"/>
      <c r="DG8" s="1002" t="s">
        <v>553</v>
      </c>
      <c r="DH8" s="1003"/>
      <c r="DI8" s="1003"/>
      <c r="DJ8" s="1003"/>
      <c r="DK8" s="1004"/>
      <c r="DL8" s="1002" t="s">
        <v>553</v>
      </c>
      <c r="DM8" s="1003"/>
      <c r="DN8" s="1003"/>
      <c r="DO8" s="1003"/>
      <c r="DP8" s="1004"/>
      <c r="DQ8" s="1002" t="s">
        <v>553</v>
      </c>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376</v>
      </c>
      <c r="B23" s="950" t="s">
        <v>377</v>
      </c>
      <c r="C23" s="951"/>
      <c r="D23" s="951"/>
      <c r="E23" s="951"/>
      <c r="F23" s="951"/>
      <c r="G23" s="951"/>
      <c r="H23" s="951"/>
      <c r="I23" s="951"/>
      <c r="J23" s="951"/>
      <c r="K23" s="951"/>
      <c r="L23" s="951"/>
      <c r="M23" s="951"/>
      <c r="N23" s="951"/>
      <c r="O23" s="951"/>
      <c r="P23" s="961"/>
      <c r="Q23" s="1080">
        <v>5904</v>
      </c>
      <c r="R23" s="1074"/>
      <c r="S23" s="1074"/>
      <c r="T23" s="1074"/>
      <c r="U23" s="1074"/>
      <c r="V23" s="1074">
        <v>5614</v>
      </c>
      <c r="W23" s="1074"/>
      <c r="X23" s="1074"/>
      <c r="Y23" s="1074"/>
      <c r="Z23" s="1074"/>
      <c r="AA23" s="1074">
        <v>290</v>
      </c>
      <c r="AB23" s="1074"/>
      <c r="AC23" s="1074"/>
      <c r="AD23" s="1074"/>
      <c r="AE23" s="1081"/>
      <c r="AF23" s="1082">
        <v>283</v>
      </c>
      <c r="AG23" s="1074"/>
      <c r="AH23" s="1074"/>
      <c r="AI23" s="1074"/>
      <c r="AJ23" s="1083"/>
      <c r="AK23" s="1084"/>
      <c r="AL23" s="1085"/>
      <c r="AM23" s="1085"/>
      <c r="AN23" s="1085"/>
      <c r="AO23" s="1085"/>
      <c r="AP23" s="1074">
        <v>5458</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388</v>
      </c>
      <c r="C28" s="1061"/>
      <c r="D28" s="1061"/>
      <c r="E28" s="1061"/>
      <c r="F28" s="1061"/>
      <c r="G28" s="1061"/>
      <c r="H28" s="1061"/>
      <c r="I28" s="1061"/>
      <c r="J28" s="1061"/>
      <c r="K28" s="1061"/>
      <c r="L28" s="1061"/>
      <c r="M28" s="1061"/>
      <c r="N28" s="1061"/>
      <c r="O28" s="1061"/>
      <c r="P28" s="1062"/>
      <c r="Q28" s="1063">
        <v>742</v>
      </c>
      <c r="R28" s="1064"/>
      <c r="S28" s="1064"/>
      <c r="T28" s="1064"/>
      <c r="U28" s="1064"/>
      <c r="V28" s="1064">
        <v>721</v>
      </c>
      <c r="W28" s="1064"/>
      <c r="X28" s="1064"/>
      <c r="Y28" s="1064"/>
      <c r="Z28" s="1064"/>
      <c r="AA28" s="1064">
        <v>21</v>
      </c>
      <c r="AB28" s="1064"/>
      <c r="AC28" s="1064"/>
      <c r="AD28" s="1064"/>
      <c r="AE28" s="1065"/>
      <c r="AF28" s="1066">
        <v>21</v>
      </c>
      <c r="AG28" s="1064"/>
      <c r="AH28" s="1064"/>
      <c r="AI28" s="1064"/>
      <c r="AJ28" s="1067"/>
      <c r="AK28" s="1055">
        <v>53</v>
      </c>
      <c r="AL28" s="1056"/>
      <c r="AM28" s="1056"/>
      <c r="AN28" s="1056"/>
      <c r="AO28" s="1056"/>
      <c r="AP28" s="1056" t="s">
        <v>553</v>
      </c>
      <c r="AQ28" s="1056"/>
      <c r="AR28" s="1056"/>
      <c r="AS28" s="1056"/>
      <c r="AT28" s="1056"/>
      <c r="AU28" s="1056" t="s">
        <v>553</v>
      </c>
      <c r="AV28" s="1056"/>
      <c r="AW28" s="1056"/>
      <c r="AX28" s="1056"/>
      <c r="AY28" s="1056"/>
      <c r="AZ28" s="1057"/>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389</v>
      </c>
      <c r="C29" s="1044"/>
      <c r="D29" s="1044"/>
      <c r="E29" s="1044"/>
      <c r="F29" s="1044"/>
      <c r="G29" s="1044"/>
      <c r="H29" s="1044"/>
      <c r="I29" s="1044"/>
      <c r="J29" s="1044"/>
      <c r="K29" s="1044"/>
      <c r="L29" s="1044"/>
      <c r="M29" s="1044"/>
      <c r="N29" s="1044"/>
      <c r="O29" s="1044"/>
      <c r="P29" s="1045"/>
      <c r="Q29" s="1051">
        <v>123</v>
      </c>
      <c r="R29" s="1052"/>
      <c r="S29" s="1052"/>
      <c r="T29" s="1052"/>
      <c r="U29" s="1052"/>
      <c r="V29" s="1052">
        <v>119</v>
      </c>
      <c r="W29" s="1052"/>
      <c r="X29" s="1052"/>
      <c r="Y29" s="1052"/>
      <c r="Z29" s="1052"/>
      <c r="AA29" s="1052">
        <v>4</v>
      </c>
      <c r="AB29" s="1052"/>
      <c r="AC29" s="1052"/>
      <c r="AD29" s="1052"/>
      <c r="AE29" s="1053"/>
      <c r="AF29" s="1048">
        <v>4</v>
      </c>
      <c r="AG29" s="1049"/>
      <c r="AH29" s="1049"/>
      <c r="AI29" s="1049"/>
      <c r="AJ29" s="1050"/>
      <c r="AK29" s="993">
        <v>39</v>
      </c>
      <c r="AL29" s="984"/>
      <c r="AM29" s="984"/>
      <c r="AN29" s="984"/>
      <c r="AO29" s="984"/>
      <c r="AP29" s="984" t="s">
        <v>553</v>
      </c>
      <c r="AQ29" s="984"/>
      <c r="AR29" s="984"/>
      <c r="AS29" s="984"/>
      <c r="AT29" s="984"/>
      <c r="AU29" s="984" t="s">
        <v>553</v>
      </c>
      <c r="AV29" s="984"/>
      <c r="AW29" s="984"/>
      <c r="AX29" s="984"/>
      <c r="AY29" s="984"/>
      <c r="AZ29" s="1054"/>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390</v>
      </c>
      <c r="C30" s="1044"/>
      <c r="D30" s="1044"/>
      <c r="E30" s="1044"/>
      <c r="F30" s="1044"/>
      <c r="G30" s="1044"/>
      <c r="H30" s="1044"/>
      <c r="I30" s="1044"/>
      <c r="J30" s="1044"/>
      <c r="K30" s="1044"/>
      <c r="L30" s="1044"/>
      <c r="M30" s="1044"/>
      <c r="N30" s="1044"/>
      <c r="O30" s="1044"/>
      <c r="P30" s="1045"/>
      <c r="Q30" s="1051">
        <v>896</v>
      </c>
      <c r="R30" s="1052"/>
      <c r="S30" s="1052"/>
      <c r="T30" s="1052"/>
      <c r="U30" s="1052"/>
      <c r="V30" s="1052">
        <v>895</v>
      </c>
      <c r="W30" s="1052"/>
      <c r="X30" s="1052"/>
      <c r="Y30" s="1052"/>
      <c r="Z30" s="1052"/>
      <c r="AA30" s="1052">
        <v>1</v>
      </c>
      <c r="AB30" s="1052"/>
      <c r="AC30" s="1052"/>
      <c r="AD30" s="1052"/>
      <c r="AE30" s="1053"/>
      <c r="AF30" s="1048">
        <v>1</v>
      </c>
      <c r="AG30" s="1049"/>
      <c r="AH30" s="1049"/>
      <c r="AI30" s="1049"/>
      <c r="AJ30" s="1050"/>
      <c r="AK30" s="993">
        <v>139</v>
      </c>
      <c r="AL30" s="984"/>
      <c r="AM30" s="984"/>
      <c r="AN30" s="984"/>
      <c r="AO30" s="984"/>
      <c r="AP30" s="984" t="s">
        <v>553</v>
      </c>
      <c r="AQ30" s="984"/>
      <c r="AR30" s="984"/>
      <c r="AS30" s="984"/>
      <c r="AT30" s="984"/>
      <c r="AU30" s="984" t="s">
        <v>553</v>
      </c>
      <c r="AV30" s="984"/>
      <c r="AW30" s="984"/>
      <c r="AX30" s="984"/>
      <c r="AY30" s="984"/>
      <c r="AZ30" s="1054"/>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391</v>
      </c>
      <c r="C31" s="1044"/>
      <c r="D31" s="1044"/>
      <c r="E31" s="1044"/>
      <c r="F31" s="1044"/>
      <c r="G31" s="1044"/>
      <c r="H31" s="1044"/>
      <c r="I31" s="1044"/>
      <c r="J31" s="1044"/>
      <c r="K31" s="1044"/>
      <c r="L31" s="1044"/>
      <c r="M31" s="1044"/>
      <c r="N31" s="1044"/>
      <c r="O31" s="1044"/>
      <c r="P31" s="1045"/>
      <c r="Q31" s="1051">
        <v>390</v>
      </c>
      <c r="R31" s="1052"/>
      <c r="S31" s="1052"/>
      <c r="T31" s="1052"/>
      <c r="U31" s="1052"/>
      <c r="V31" s="1052">
        <v>375</v>
      </c>
      <c r="W31" s="1052"/>
      <c r="X31" s="1052"/>
      <c r="Y31" s="1052"/>
      <c r="Z31" s="1052"/>
      <c r="AA31" s="1052">
        <v>15</v>
      </c>
      <c r="AB31" s="1052"/>
      <c r="AC31" s="1052"/>
      <c r="AD31" s="1052"/>
      <c r="AE31" s="1053"/>
      <c r="AF31" s="1048">
        <v>35</v>
      </c>
      <c r="AG31" s="1049"/>
      <c r="AH31" s="1049"/>
      <c r="AI31" s="1049"/>
      <c r="AJ31" s="1050"/>
      <c r="AK31" s="993">
        <v>280</v>
      </c>
      <c r="AL31" s="984"/>
      <c r="AM31" s="984"/>
      <c r="AN31" s="984"/>
      <c r="AO31" s="984"/>
      <c r="AP31" s="984">
        <v>2474</v>
      </c>
      <c r="AQ31" s="984"/>
      <c r="AR31" s="984"/>
      <c r="AS31" s="984"/>
      <c r="AT31" s="984"/>
      <c r="AU31" s="984">
        <v>2195</v>
      </c>
      <c r="AV31" s="984"/>
      <c r="AW31" s="984"/>
      <c r="AX31" s="984"/>
      <c r="AY31" s="984"/>
      <c r="AZ31" s="1054"/>
      <c r="BA31" s="1054"/>
      <c r="BB31" s="1054"/>
      <c r="BC31" s="1054"/>
      <c r="BD31" s="1054"/>
      <c r="BE31" s="985" t="s">
        <v>392</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393</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376</v>
      </c>
      <c r="B63" s="950" t="s">
        <v>394</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61</v>
      </c>
      <c r="AG63" s="972"/>
      <c r="AH63" s="972"/>
      <c r="AI63" s="972"/>
      <c r="AJ63" s="1035"/>
      <c r="AK63" s="1036"/>
      <c r="AL63" s="976"/>
      <c r="AM63" s="976"/>
      <c r="AN63" s="976"/>
      <c r="AO63" s="976"/>
      <c r="AP63" s="972">
        <v>2474</v>
      </c>
      <c r="AQ63" s="972"/>
      <c r="AR63" s="972"/>
      <c r="AS63" s="972"/>
      <c r="AT63" s="972"/>
      <c r="AU63" s="972">
        <v>2195</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396</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397</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541</v>
      </c>
      <c r="C68" s="999"/>
      <c r="D68" s="999"/>
      <c r="E68" s="999"/>
      <c r="F68" s="999"/>
      <c r="G68" s="999"/>
      <c r="H68" s="999"/>
      <c r="I68" s="999"/>
      <c r="J68" s="999"/>
      <c r="K68" s="999"/>
      <c r="L68" s="999"/>
      <c r="M68" s="999"/>
      <c r="N68" s="999"/>
      <c r="O68" s="999"/>
      <c r="P68" s="1000"/>
      <c r="Q68" s="1001">
        <v>335</v>
      </c>
      <c r="R68" s="995"/>
      <c r="S68" s="995"/>
      <c r="T68" s="995"/>
      <c r="U68" s="995"/>
      <c r="V68" s="995">
        <v>181</v>
      </c>
      <c r="W68" s="995"/>
      <c r="X68" s="995"/>
      <c r="Y68" s="995"/>
      <c r="Z68" s="995"/>
      <c r="AA68" s="995">
        <v>154</v>
      </c>
      <c r="AB68" s="995"/>
      <c r="AC68" s="995"/>
      <c r="AD68" s="995"/>
      <c r="AE68" s="995"/>
      <c r="AF68" s="995">
        <v>154</v>
      </c>
      <c r="AG68" s="995"/>
      <c r="AH68" s="995"/>
      <c r="AI68" s="995"/>
      <c r="AJ68" s="995"/>
      <c r="AK68" s="995">
        <v>162</v>
      </c>
      <c r="AL68" s="995"/>
      <c r="AM68" s="995"/>
      <c r="AN68" s="995"/>
      <c r="AO68" s="995"/>
      <c r="AP68" s="995" t="s">
        <v>553</v>
      </c>
      <c r="AQ68" s="995"/>
      <c r="AR68" s="995"/>
      <c r="AS68" s="995"/>
      <c r="AT68" s="995"/>
      <c r="AU68" s="995" t="s">
        <v>553</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542</v>
      </c>
      <c r="C69" s="988"/>
      <c r="D69" s="988"/>
      <c r="E69" s="988"/>
      <c r="F69" s="988"/>
      <c r="G69" s="988"/>
      <c r="H69" s="988"/>
      <c r="I69" s="988"/>
      <c r="J69" s="988"/>
      <c r="K69" s="988"/>
      <c r="L69" s="988"/>
      <c r="M69" s="988"/>
      <c r="N69" s="988"/>
      <c r="O69" s="988"/>
      <c r="P69" s="989"/>
      <c r="Q69" s="990">
        <v>116278</v>
      </c>
      <c r="R69" s="984"/>
      <c r="S69" s="984"/>
      <c r="T69" s="984"/>
      <c r="U69" s="984"/>
      <c r="V69" s="984">
        <v>162373</v>
      </c>
      <c r="W69" s="984"/>
      <c r="X69" s="984"/>
      <c r="Y69" s="984"/>
      <c r="Z69" s="984"/>
      <c r="AA69" s="984">
        <v>3905</v>
      </c>
      <c r="AB69" s="984"/>
      <c r="AC69" s="984"/>
      <c r="AD69" s="984"/>
      <c r="AE69" s="984"/>
      <c r="AF69" s="984">
        <v>3905</v>
      </c>
      <c r="AG69" s="984"/>
      <c r="AH69" s="984"/>
      <c r="AI69" s="984"/>
      <c r="AJ69" s="984"/>
      <c r="AK69" s="984">
        <v>1502</v>
      </c>
      <c r="AL69" s="984"/>
      <c r="AM69" s="984"/>
      <c r="AN69" s="984"/>
      <c r="AO69" s="984"/>
      <c r="AP69" s="984" t="s">
        <v>553</v>
      </c>
      <c r="AQ69" s="984"/>
      <c r="AR69" s="984"/>
      <c r="AS69" s="984"/>
      <c r="AT69" s="984"/>
      <c r="AU69" s="984" t="s">
        <v>553</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543</v>
      </c>
      <c r="C70" s="988"/>
      <c r="D70" s="988"/>
      <c r="E70" s="988"/>
      <c r="F70" s="988"/>
      <c r="G70" s="988"/>
      <c r="H70" s="988"/>
      <c r="I70" s="988"/>
      <c r="J70" s="988"/>
      <c r="K70" s="988"/>
      <c r="L70" s="988"/>
      <c r="M70" s="988"/>
      <c r="N70" s="988"/>
      <c r="O70" s="988"/>
      <c r="P70" s="989"/>
      <c r="Q70" s="990">
        <v>39</v>
      </c>
      <c r="R70" s="984"/>
      <c r="S70" s="984"/>
      <c r="T70" s="984"/>
      <c r="U70" s="984"/>
      <c r="V70" s="984">
        <v>36</v>
      </c>
      <c r="W70" s="984"/>
      <c r="X70" s="984"/>
      <c r="Y70" s="984"/>
      <c r="Z70" s="984"/>
      <c r="AA70" s="984">
        <v>3</v>
      </c>
      <c r="AB70" s="984"/>
      <c r="AC70" s="984"/>
      <c r="AD70" s="984"/>
      <c r="AE70" s="984"/>
      <c r="AF70" s="984">
        <v>3</v>
      </c>
      <c r="AG70" s="984"/>
      <c r="AH70" s="984"/>
      <c r="AI70" s="984"/>
      <c r="AJ70" s="984"/>
      <c r="AK70" s="984">
        <v>21</v>
      </c>
      <c r="AL70" s="984"/>
      <c r="AM70" s="984"/>
      <c r="AN70" s="984"/>
      <c r="AO70" s="984"/>
      <c r="AP70" s="984" t="s">
        <v>553</v>
      </c>
      <c r="AQ70" s="984"/>
      <c r="AR70" s="984"/>
      <c r="AS70" s="984"/>
      <c r="AT70" s="984"/>
      <c r="AU70" s="984" t="s">
        <v>553</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544</v>
      </c>
      <c r="C71" s="988"/>
      <c r="D71" s="988"/>
      <c r="E71" s="988"/>
      <c r="F71" s="988"/>
      <c r="G71" s="988"/>
      <c r="H71" s="988"/>
      <c r="I71" s="988"/>
      <c r="J71" s="988"/>
      <c r="K71" s="988"/>
      <c r="L71" s="988"/>
      <c r="M71" s="988"/>
      <c r="N71" s="988"/>
      <c r="O71" s="988"/>
      <c r="P71" s="989"/>
      <c r="Q71" s="990">
        <v>140</v>
      </c>
      <c r="R71" s="984"/>
      <c r="S71" s="984"/>
      <c r="T71" s="984"/>
      <c r="U71" s="984"/>
      <c r="V71" s="984">
        <v>116</v>
      </c>
      <c r="W71" s="984"/>
      <c r="X71" s="984"/>
      <c r="Y71" s="984"/>
      <c r="Z71" s="984"/>
      <c r="AA71" s="984">
        <v>24</v>
      </c>
      <c r="AB71" s="984"/>
      <c r="AC71" s="984"/>
      <c r="AD71" s="984"/>
      <c r="AE71" s="984"/>
      <c r="AF71" s="984">
        <v>24</v>
      </c>
      <c r="AG71" s="984"/>
      <c r="AH71" s="984"/>
      <c r="AI71" s="984"/>
      <c r="AJ71" s="984"/>
      <c r="AK71" s="984" t="s">
        <v>553</v>
      </c>
      <c r="AL71" s="984"/>
      <c r="AM71" s="984"/>
      <c r="AN71" s="984"/>
      <c r="AO71" s="984"/>
      <c r="AP71" s="984">
        <v>52</v>
      </c>
      <c r="AQ71" s="984"/>
      <c r="AR71" s="984"/>
      <c r="AS71" s="984"/>
      <c r="AT71" s="984"/>
      <c r="AU71" s="984">
        <v>1</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545</v>
      </c>
      <c r="C72" s="988"/>
      <c r="D72" s="988"/>
      <c r="E72" s="988"/>
      <c r="F72" s="988"/>
      <c r="G72" s="988"/>
      <c r="H72" s="988"/>
      <c r="I72" s="988"/>
      <c r="J72" s="988"/>
      <c r="K72" s="988"/>
      <c r="L72" s="988"/>
      <c r="M72" s="988"/>
      <c r="N72" s="988"/>
      <c r="O72" s="988"/>
      <c r="P72" s="989"/>
      <c r="Q72" s="990">
        <v>486</v>
      </c>
      <c r="R72" s="984"/>
      <c r="S72" s="984"/>
      <c r="T72" s="984"/>
      <c r="U72" s="984"/>
      <c r="V72" s="984">
        <v>450</v>
      </c>
      <c r="W72" s="984"/>
      <c r="X72" s="984"/>
      <c r="Y72" s="984"/>
      <c r="Z72" s="984"/>
      <c r="AA72" s="984">
        <v>36</v>
      </c>
      <c r="AB72" s="984"/>
      <c r="AC72" s="984"/>
      <c r="AD72" s="984"/>
      <c r="AE72" s="984"/>
      <c r="AF72" s="984">
        <v>36</v>
      </c>
      <c r="AG72" s="984"/>
      <c r="AH72" s="984"/>
      <c r="AI72" s="984"/>
      <c r="AJ72" s="984"/>
      <c r="AK72" s="984" t="s">
        <v>553</v>
      </c>
      <c r="AL72" s="984"/>
      <c r="AM72" s="984"/>
      <c r="AN72" s="984"/>
      <c r="AO72" s="984"/>
      <c r="AP72" s="984">
        <v>418</v>
      </c>
      <c r="AQ72" s="984"/>
      <c r="AR72" s="984"/>
      <c r="AS72" s="984"/>
      <c r="AT72" s="984"/>
      <c r="AU72" s="984">
        <v>1</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546</v>
      </c>
      <c r="C73" s="988"/>
      <c r="D73" s="988"/>
      <c r="E73" s="988"/>
      <c r="F73" s="988"/>
      <c r="G73" s="988"/>
      <c r="H73" s="988"/>
      <c r="I73" s="988"/>
      <c r="J73" s="988"/>
      <c r="K73" s="988"/>
      <c r="L73" s="988"/>
      <c r="M73" s="988"/>
      <c r="N73" s="988"/>
      <c r="O73" s="988"/>
      <c r="P73" s="989"/>
      <c r="Q73" s="990">
        <v>1046</v>
      </c>
      <c r="R73" s="984"/>
      <c r="S73" s="984"/>
      <c r="T73" s="984"/>
      <c r="U73" s="984"/>
      <c r="V73" s="984">
        <v>1043</v>
      </c>
      <c r="W73" s="984"/>
      <c r="X73" s="984"/>
      <c r="Y73" s="984"/>
      <c r="Z73" s="984"/>
      <c r="AA73" s="984">
        <v>3</v>
      </c>
      <c r="AB73" s="984"/>
      <c r="AC73" s="984"/>
      <c r="AD73" s="984"/>
      <c r="AE73" s="984"/>
      <c r="AF73" s="984">
        <v>3</v>
      </c>
      <c r="AG73" s="984"/>
      <c r="AH73" s="984"/>
      <c r="AI73" s="984"/>
      <c r="AJ73" s="984"/>
      <c r="AK73" s="984" t="s">
        <v>553</v>
      </c>
      <c r="AL73" s="984"/>
      <c r="AM73" s="984"/>
      <c r="AN73" s="984"/>
      <c r="AO73" s="984"/>
      <c r="AP73" s="984" t="s">
        <v>553</v>
      </c>
      <c r="AQ73" s="984"/>
      <c r="AR73" s="984"/>
      <c r="AS73" s="984"/>
      <c r="AT73" s="984"/>
      <c r="AU73" s="984" t="s">
        <v>553</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547</v>
      </c>
      <c r="C74" s="988"/>
      <c r="D74" s="988"/>
      <c r="E74" s="988"/>
      <c r="F74" s="988"/>
      <c r="G74" s="988"/>
      <c r="H74" s="988"/>
      <c r="I74" s="988"/>
      <c r="J74" s="988"/>
      <c r="K74" s="988"/>
      <c r="L74" s="988"/>
      <c r="M74" s="988"/>
      <c r="N74" s="988"/>
      <c r="O74" s="988"/>
      <c r="P74" s="989"/>
      <c r="Q74" s="990">
        <v>127</v>
      </c>
      <c r="R74" s="984"/>
      <c r="S74" s="984"/>
      <c r="T74" s="984"/>
      <c r="U74" s="984"/>
      <c r="V74" s="984">
        <v>112</v>
      </c>
      <c r="W74" s="984"/>
      <c r="X74" s="984"/>
      <c r="Y74" s="984"/>
      <c r="Z74" s="984"/>
      <c r="AA74" s="984">
        <v>15</v>
      </c>
      <c r="AB74" s="984"/>
      <c r="AC74" s="984"/>
      <c r="AD74" s="984"/>
      <c r="AE74" s="984"/>
      <c r="AF74" s="984">
        <v>15</v>
      </c>
      <c r="AG74" s="984"/>
      <c r="AH74" s="984"/>
      <c r="AI74" s="984"/>
      <c r="AJ74" s="984"/>
      <c r="AK74" s="984">
        <v>48</v>
      </c>
      <c r="AL74" s="984"/>
      <c r="AM74" s="984"/>
      <c r="AN74" s="984"/>
      <c r="AO74" s="984"/>
      <c r="AP74" s="984" t="s">
        <v>553</v>
      </c>
      <c r="AQ74" s="984"/>
      <c r="AR74" s="984"/>
      <c r="AS74" s="984"/>
      <c r="AT74" s="984"/>
      <c r="AU74" s="984" t="s">
        <v>553</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548</v>
      </c>
      <c r="C75" s="988"/>
      <c r="D75" s="988"/>
      <c r="E75" s="988"/>
      <c r="F75" s="988"/>
      <c r="G75" s="988"/>
      <c r="H75" s="988"/>
      <c r="I75" s="988"/>
      <c r="J75" s="988"/>
      <c r="K75" s="988"/>
      <c r="L75" s="988"/>
      <c r="M75" s="988"/>
      <c r="N75" s="988"/>
      <c r="O75" s="988"/>
      <c r="P75" s="989"/>
      <c r="Q75" s="991">
        <v>6413</v>
      </c>
      <c r="R75" s="992"/>
      <c r="S75" s="992"/>
      <c r="T75" s="992"/>
      <c r="U75" s="993"/>
      <c r="V75" s="994">
        <v>6154</v>
      </c>
      <c r="W75" s="992"/>
      <c r="X75" s="992"/>
      <c r="Y75" s="992"/>
      <c r="Z75" s="993"/>
      <c r="AA75" s="994">
        <v>259</v>
      </c>
      <c r="AB75" s="992"/>
      <c r="AC75" s="992"/>
      <c r="AD75" s="992"/>
      <c r="AE75" s="993"/>
      <c r="AF75" s="994">
        <v>259</v>
      </c>
      <c r="AG75" s="992"/>
      <c r="AH75" s="992"/>
      <c r="AI75" s="992"/>
      <c r="AJ75" s="993"/>
      <c r="AK75" s="994" t="s">
        <v>553</v>
      </c>
      <c r="AL75" s="992"/>
      <c r="AM75" s="992"/>
      <c r="AN75" s="992"/>
      <c r="AO75" s="993"/>
      <c r="AP75" s="994" t="s">
        <v>553</v>
      </c>
      <c r="AQ75" s="992"/>
      <c r="AR75" s="992"/>
      <c r="AS75" s="992"/>
      <c r="AT75" s="993"/>
      <c r="AU75" s="994" t="s">
        <v>553</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t="s">
        <v>549</v>
      </c>
      <c r="C76" s="988"/>
      <c r="D76" s="988"/>
      <c r="E76" s="988"/>
      <c r="F76" s="988"/>
      <c r="G76" s="988"/>
      <c r="H76" s="988"/>
      <c r="I76" s="988"/>
      <c r="J76" s="988"/>
      <c r="K76" s="988"/>
      <c r="L76" s="988"/>
      <c r="M76" s="988"/>
      <c r="N76" s="988"/>
      <c r="O76" s="988"/>
      <c r="P76" s="989"/>
      <c r="Q76" s="991">
        <v>30</v>
      </c>
      <c r="R76" s="992"/>
      <c r="S76" s="992"/>
      <c r="T76" s="992"/>
      <c r="U76" s="993"/>
      <c r="V76" s="994">
        <v>25</v>
      </c>
      <c r="W76" s="992"/>
      <c r="X76" s="992"/>
      <c r="Y76" s="992"/>
      <c r="Z76" s="993"/>
      <c r="AA76" s="994">
        <v>4</v>
      </c>
      <c r="AB76" s="992"/>
      <c r="AC76" s="992"/>
      <c r="AD76" s="992"/>
      <c r="AE76" s="993"/>
      <c r="AF76" s="994">
        <v>4</v>
      </c>
      <c r="AG76" s="992"/>
      <c r="AH76" s="992"/>
      <c r="AI76" s="992"/>
      <c r="AJ76" s="993"/>
      <c r="AK76" s="994">
        <v>8</v>
      </c>
      <c r="AL76" s="992"/>
      <c r="AM76" s="992"/>
      <c r="AN76" s="992"/>
      <c r="AO76" s="993"/>
      <c r="AP76" s="994" t="s">
        <v>553</v>
      </c>
      <c r="AQ76" s="992"/>
      <c r="AR76" s="992"/>
      <c r="AS76" s="992"/>
      <c r="AT76" s="993"/>
      <c r="AU76" s="994" t="s">
        <v>553</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376</v>
      </c>
      <c r="B88" s="950" t="s">
        <v>398</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4403</v>
      </c>
      <c r="AG88" s="972"/>
      <c r="AH88" s="972"/>
      <c r="AI88" s="972"/>
      <c r="AJ88" s="972"/>
      <c r="AK88" s="976"/>
      <c r="AL88" s="976"/>
      <c r="AM88" s="976"/>
      <c r="AN88" s="976"/>
      <c r="AO88" s="976"/>
      <c r="AP88" s="972">
        <v>470</v>
      </c>
      <c r="AQ88" s="972"/>
      <c r="AR88" s="972"/>
      <c r="AS88" s="972"/>
      <c r="AT88" s="972"/>
      <c r="AU88" s="972">
        <v>2</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399</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29</v>
      </c>
      <c r="CS102" s="966"/>
      <c r="CT102" s="966"/>
      <c r="CU102" s="966"/>
      <c r="CV102" s="967"/>
      <c r="CW102" s="965">
        <v>10</v>
      </c>
      <c r="CX102" s="966"/>
      <c r="CY102" s="966"/>
      <c r="CZ102" s="966"/>
      <c r="DA102" s="967"/>
      <c r="DB102" s="965" t="s">
        <v>553</v>
      </c>
      <c r="DC102" s="966"/>
      <c r="DD102" s="966"/>
      <c r="DE102" s="966"/>
      <c r="DF102" s="967"/>
      <c r="DG102" s="965" t="s">
        <v>553</v>
      </c>
      <c r="DH102" s="966"/>
      <c r="DI102" s="966"/>
      <c r="DJ102" s="966"/>
      <c r="DK102" s="967"/>
      <c r="DL102" s="965" t="s">
        <v>553</v>
      </c>
      <c r="DM102" s="966"/>
      <c r="DN102" s="966"/>
      <c r="DO102" s="966"/>
      <c r="DP102" s="967"/>
      <c r="DQ102" s="965" t="s">
        <v>553</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400</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401</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404</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405</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406</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407</v>
      </c>
      <c r="AB109" s="909"/>
      <c r="AC109" s="909"/>
      <c r="AD109" s="909"/>
      <c r="AE109" s="910"/>
      <c r="AF109" s="911" t="s">
        <v>408</v>
      </c>
      <c r="AG109" s="909"/>
      <c r="AH109" s="909"/>
      <c r="AI109" s="909"/>
      <c r="AJ109" s="910"/>
      <c r="AK109" s="911" t="s">
        <v>294</v>
      </c>
      <c r="AL109" s="909"/>
      <c r="AM109" s="909"/>
      <c r="AN109" s="909"/>
      <c r="AO109" s="910"/>
      <c r="AP109" s="911" t="s">
        <v>409</v>
      </c>
      <c r="AQ109" s="909"/>
      <c r="AR109" s="909"/>
      <c r="AS109" s="909"/>
      <c r="AT109" s="942"/>
      <c r="AU109" s="908" t="s">
        <v>406</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407</v>
      </c>
      <c r="BR109" s="909"/>
      <c r="BS109" s="909"/>
      <c r="BT109" s="909"/>
      <c r="BU109" s="910"/>
      <c r="BV109" s="911" t="s">
        <v>408</v>
      </c>
      <c r="BW109" s="909"/>
      <c r="BX109" s="909"/>
      <c r="BY109" s="909"/>
      <c r="BZ109" s="910"/>
      <c r="CA109" s="911" t="s">
        <v>294</v>
      </c>
      <c r="CB109" s="909"/>
      <c r="CC109" s="909"/>
      <c r="CD109" s="909"/>
      <c r="CE109" s="910"/>
      <c r="CF109" s="949" t="s">
        <v>409</v>
      </c>
      <c r="CG109" s="949"/>
      <c r="CH109" s="949"/>
      <c r="CI109" s="949"/>
      <c r="CJ109" s="949"/>
      <c r="CK109" s="911" t="s">
        <v>410</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407</v>
      </c>
      <c r="DH109" s="909"/>
      <c r="DI109" s="909"/>
      <c r="DJ109" s="909"/>
      <c r="DK109" s="910"/>
      <c r="DL109" s="911" t="s">
        <v>408</v>
      </c>
      <c r="DM109" s="909"/>
      <c r="DN109" s="909"/>
      <c r="DO109" s="909"/>
      <c r="DP109" s="910"/>
      <c r="DQ109" s="911" t="s">
        <v>294</v>
      </c>
      <c r="DR109" s="909"/>
      <c r="DS109" s="909"/>
      <c r="DT109" s="909"/>
      <c r="DU109" s="910"/>
      <c r="DV109" s="911" t="s">
        <v>409</v>
      </c>
      <c r="DW109" s="909"/>
      <c r="DX109" s="909"/>
      <c r="DY109" s="909"/>
      <c r="DZ109" s="942"/>
    </row>
    <row r="110" spans="1:131" s="212" customFormat="1" ht="26.25" customHeight="1" x14ac:dyDescent="0.15">
      <c r="A110" s="820" t="s">
        <v>411</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431512</v>
      </c>
      <c r="AB110" s="902"/>
      <c r="AC110" s="902"/>
      <c r="AD110" s="902"/>
      <c r="AE110" s="903"/>
      <c r="AF110" s="904">
        <v>471396</v>
      </c>
      <c r="AG110" s="902"/>
      <c r="AH110" s="902"/>
      <c r="AI110" s="902"/>
      <c r="AJ110" s="903"/>
      <c r="AK110" s="904">
        <v>505006</v>
      </c>
      <c r="AL110" s="902"/>
      <c r="AM110" s="902"/>
      <c r="AN110" s="902"/>
      <c r="AO110" s="903"/>
      <c r="AP110" s="905">
        <v>18.8</v>
      </c>
      <c r="AQ110" s="906"/>
      <c r="AR110" s="906"/>
      <c r="AS110" s="906"/>
      <c r="AT110" s="907"/>
      <c r="AU110" s="943" t="s">
        <v>69</v>
      </c>
      <c r="AV110" s="944"/>
      <c r="AW110" s="944"/>
      <c r="AX110" s="944"/>
      <c r="AY110" s="944"/>
      <c r="AZ110" s="873" t="s">
        <v>412</v>
      </c>
      <c r="BA110" s="821"/>
      <c r="BB110" s="821"/>
      <c r="BC110" s="821"/>
      <c r="BD110" s="821"/>
      <c r="BE110" s="821"/>
      <c r="BF110" s="821"/>
      <c r="BG110" s="821"/>
      <c r="BH110" s="821"/>
      <c r="BI110" s="821"/>
      <c r="BJ110" s="821"/>
      <c r="BK110" s="821"/>
      <c r="BL110" s="821"/>
      <c r="BM110" s="821"/>
      <c r="BN110" s="821"/>
      <c r="BO110" s="821"/>
      <c r="BP110" s="822"/>
      <c r="BQ110" s="874">
        <v>6055946</v>
      </c>
      <c r="BR110" s="855"/>
      <c r="BS110" s="855"/>
      <c r="BT110" s="855"/>
      <c r="BU110" s="855"/>
      <c r="BV110" s="855">
        <v>5773015</v>
      </c>
      <c r="BW110" s="855"/>
      <c r="BX110" s="855"/>
      <c r="BY110" s="855"/>
      <c r="BZ110" s="855"/>
      <c r="CA110" s="855">
        <v>5457916</v>
      </c>
      <c r="CB110" s="855"/>
      <c r="CC110" s="855"/>
      <c r="CD110" s="855"/>
      <c r="CE110" s="855"/>
      <c r="CF110" s="879">
        <v>202.8</v>
      </c>
      <c r="CG110" s="880"/>
      <c r="CH110" s="880"/>
      <c r="CI110" s="880"/>
      <c r="CJ110" s="880"/>
      <c r="CK110" s="939" t="s">
        <v>413</v>
      </c>
      <c r="CL110" s="832"/>
      <c r="CM110" s="873" t="s">
        <v>414</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15">
      <c r="A111" s="787" t="s">
        <v>415</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416</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417</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418</v>
      </c>
      <c r="B112" s="926"/>
      <c r="C112" s="765" t="s">
        <v>419</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420</v>
      </c>
      <c r="BA112" s="765"/>
      <c r="BB112" s="765"/>
      <c r="BC112" s="765"/>
      <c r="BD112" s="765"/>
      <c r="BE112" s="765"/>
      <c r="BF112" s="765"/>
      <c r="BG112" s="765"/>
      <c r="BH112" s="765"/>
      <c r="BI112" s="765"/>
      <c r="BJ112" s="765"/>
      <c r="BK112" s="765"/>
      <c r="BL112" s="765"/>
      <c r="BM112" s="765"/>
      <c r="BN112" s="765"/>
      <c r="BO112" s="765"/>
      <c r="BP112" s="766"/>
      <c r="BQ112" s="829">
        <v>2554692</v>
      </c>
      <c r="BR112" s="830"/>
      <c r="BS112" s="830"/>
      <c r="BT112" s="830"/>
      <c r="BU112" s="830"/>
      <c r="BV112" s="830">
        <v>2448608</v>
      </c>
      <c r="BW112" s="830"/>
      <c r="BX112" s="830"/>
      <c r="BY112" s="830"/>
      <c r="BZ112" s="830"/>
      <c r="CA112" s="830">
        <v>2194684</v>
      </c>
      <c r="CB112" s="830"/>
      <c r="CC112" s="830"/>
      <c r="CD112" s="830"/>
      <c r="CE112" s="830"/>
      <c r="CF112" s="888">
        <v>81.5</v>
      </c>
      <c r="CG112" s="889"/>
      <c r="CH112" s="889"/>
      <c r="CI112" s="889"/>
      <c r="CJ112" s="889"/>
      <c r="CK112" s="940"/>
      <c r="CL112" s="834"/>
      <c r="CM112" s="828" t="s">
        <v>421</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422</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218695</v>
      </c>
      <c r="AB113" s="932"/>
      <c r="AC113" s="932"/>
      <c r="AD113" s="932"/>
      <c r="AE113" s="933"/>
      <c r="AF113" s="934">
        <v>237535</v>
      </c>
      <c r="AG113" s="932"/>
      <c r="AH113" s="932"/>
      <c r="AI113" s="932"/>
      <c r="AJ113" s="933"/>
      <c r="AK113" s="934">
        <v>190810</v>
      </c>
      <c r="AL113" s="932"/>
      <c r="AM113" s="932"/>
      <c r="AN113" s="932"/>
      <c r="AO113" s="933"/>
      <c r="AP113" s="935">
        <v>7.1</v>
      </c>
      <c r="AQ113" s="936"/>
      <c r="AR113" s="936"/>
      <c r="AS113" s="936"/>
      <c r="AT113" s="937"/>
      <c r="AU113" s="945"/>
      <c r="AV113" s="946"/>
      <c r="AW113" s="946"/>
      <c r="AX113" s="946"/>
      <c r="AY113" s="946"/>
      <c r="AZ113" s="828" t="s">
        <v>423</v>
      </c>
      <c r="BA113" s="765"/>
      <c r="BB113" s="765"/>
      <c r="BC113" s="765"/>
      <c r="BD113" s="765"/>
      <c r="BE113" s="765"/>
      <c r="BF113" s="765"/>
      <c r="BG113" s="765"/>
      <c r="BH113" s="765"/>
      <c r="BI113" s="765"/>
      <c r="BJ113" s="765"/>
      <c r="BK113" s="765"/>
      <c r="BL113" s="765"/>
      <c r="BM113" s="765"/>
      <c r="BN113" s="765"/>
      <c r="BO113" s="765"/>
      <c r="BP113" s="766"/>
      <c r="BQ113" s="829">
        <v>1617</v>
      </c>
      <c r="BR113" s="830"/>
      <c r="BS113" s="830"/>
      <c r="BT113" s="830"/>
      <c r="BU113" s="830"/>
      <c r="BV113" s="830">
        <v>1581</v>
      </c>
      <c r="BW113" s="830"/>
      <c r="BX113" s="830"/>
      <c r="BY113" s="830"/>
      <c r="BZ113" s="830"/>
      <c r="CA113" s="830">
        <v>1776</v>
      </c>
      <c r="CB113" s="830"/>
      <c r="CC113" s="830"/>
      <c r="CD113" s="830"/>
      <c r="CE113" s="830"/>
      <c r="CF113" s="888">
        <v>0.1</v>
      </c>
      <c r="CG113" s="889"/>
      <c r="CH113" s="889"/>
      <c r="CI113" s="889"/>
      <c r="CJ113" s="889"/>
      <c r="CK113" s="940"/>
      <c r="CL113" s="834"/>
      <c r="CM113" s="828" t="s">
        <v>424</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425</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272</v>
      </c>
      <c r="AB114" s="793"/>
      <c r="AC114" s="793"/>
      <c r="AD114" s="793"/>
      <c r="AE114" s="794"/>
      <c r="AF114" s="795">
        <v>430</v>
      </c>
      <c r="AG114" s="793"/>
      <c r="AH114" s="793"/>
      <c r="AI114" s="793"/>
      <c r="AJ114" s="794"/>
      <c r="AK114" s="795">
        <v>488</v>
      </c>
      <c r="AL114" s="793"/>
      <c r="AM114" s="793"/>
      <c r="AN114" s="793"/>
      <c r="AO114" s="794"/>
      <c r="AP114" s="837">
        <v>0</v>
      </c>
      <c r="AQ114" s="838"/>
      <c r="AR114" s="838"/>
      <c r="AS114" s="838"/>
      <c r="AT114" s="839"/>
      <c r="AU114" s="945"/>
      <c r="AV114" s="946"/>
      <c r="AW114" s="946"/>
      <c r="AX114" s="946"/>
      <c r="AY114" s="946"/>
      <c r="AZ114" s="828" t="s">
        <v>426</v>
      </c>
      <c r="BA114" s="765"/>
      <c r="BB114" s="765"/>
      <c r="BC114" s="765"/>
      <c r="BD114" s="765"/>
      <c r="BE114" s="765"/>
      <c r="BF114" s="765"/>
      <c r="BG114" s="765"/>
      <c r="BH114" s="765"/>
      <c r="BI114" s="765"/>
      <c r="BJ114" s="765"/>
      <c r="BK114" s="765"/>
      <c r="BL114" s="765"/>
      <c r="BM114" s="765"/>
      <c r="BN114" s="765"/>
      <c r="BO114" s="765"/>
      <c r="BP114" s="766"/>
      <c r="BQ114" s="829">
        <v>584558</v>
      </c>
      <c r="BR114" s="830"/>
      <c r="BS114" s="830"/>
      <c r="BT114" s="830"/>
      <c r="BU114" s="830"/>
      <c r="BV114" s="830">
        <v>550218</v>
      </c>
      <c r="BW114" s="830"/>
      <c r="BX114" s="830"/>
      <c r="BY114" s="830"/>
      <c r="BZ114" s="830"/>
      <c r="CA114" s="830">
        <v>549851</v>
      </c>
      <c r="CB114" s="830"/>
      <c r="CC114" s="830"/>
      <c r="CD114" s="830"/>
      <c r="CE114" s="830"/>
      <c r="CF114" s="888">
        <v>20.399999999999999</v>
      </c>
      <c r="CG114" s="889"/>
      <c r="CH114" s="889"/>
      <c r="CI114" s="889"/>
      <c r="CJ114" s="889"/>
      <c r="CK114" s="940"/>
      <c r="CL114" s="834"/>
      <c r="CM114" s="828" t="s">
        <v>427</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428</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429</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430</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431</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432</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433</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434</v>
      </c>
      <c r="Z117" s="910"/>
      <c r="AA117" s="915">
        <v>650479</v>
      </c>
      <c r="AB117" s="916"/>
      <c r="AC117" s="916"/>
      <c r="AD117" s="916"/>
      <c r="AE117" s="917"/>
      <c r="AF117" s="918">
        <v>709361</v>
      </c>
      <c r="AG117" s="916"/>
      <c r="AH117" s="916"/>
      <c r="AI117" s="916"/>
      <c r="AJ117" s="917"/>
      <c r="AK117" s="918">
        <v>696304</v>
      </c>
      <c r="AL117" s="916"/>
      <c r="AM117" s="916"/>
      <c r="AN117" s="916"/>
      <c r="AO117" s="917"/>
      <c r="AP117" s="919"/>
      <c r="AQ117" s="920"/>
      <c r="AR117" s="920"/>
      <c r="AS117" s="920"/>
      <c r="AT117" s="921"/>
      <c r="AU117" s="945"/>
      <c r="AV117" s="946"/>
      <c r="AW117" s="946"/>
      <c r="AX117" s="946"/>
      <c r="AY117" s="946"/>
      <c r="AZ117" s="876" t="s">
        <v>435</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436</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410</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407</v>
      </c>
      <c r="AB118" s="909"/>
      <c r="AC118" s="909"/>
      <c r="AD118" s="909"/>
      <c r="AE118" s="910"/>
      <c r="AF118" s="911" t="s">
        <v>408</v>
      </c>
      <c r="AG118" s="909"/>
      <c r="AH118" s="909"/>
      <c r="AI118" s="909"/>
      <c r="AJ118" s="910"/>
      <c r="AK118" s="911" t="s">
        <v>294</v>
      </c>
      <c r="AL118" s="909"/>
      <c r="AM118" s="909"/>
      <c r="AN118" s="909"/>
      <c r="AO118" s="910"/>
      <c r="AP118" s="912" t="s">
        <v>409</v>
      </c>
      <c r="AQ118" s="913"/>
      <c r="AR118" s="913"/>
      <c r="AS118" s="913"/>
      <c r="AT118" s="914"/>
      <c r="AU118" s="945"/>
      <c r="AV118" s="946"/>
      <c r="AW118" s="946"/>
      <c r="AX118" s="946"/>
      <c r="AY118" s="946"/>
      <c r="AZ118" s="851" t="s">
        <v>437</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438</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413</v>
      </c>
      <c r="B119" s="832"/>
      <c r="C119" s="873" t="s">
        <v>414</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439</v>
      </c>
      <c r="BP119" s="891"/>
      <c r="BQ119" s="892">
        <v>9196813</v>
      </c>
      <c r="BR119" s="858"/>
      <c r="BS119" s="858"/>
      <c r="BT119" s="858"/>
      <c r="BU119" s="858"/>
      <c r="BV119" s="858">
        <v>8773422</v>
      </c>
      <c r="BW119" s="858"/>
      <c r="BX119" s="858"/>
      <c r="BY119" s="858"/>
      <c r="BZ119" s="858"/>
      <c r="CA119" s="858">
        <v>8204227</v>
      </c>
      <c r="CB119" s="858"/>
      <c r="CC119" s="858"/>
      <c r="CD119" s="858"/>
      <c r="CE119" s="858"/>
      <c r="CF119" s="761"/>
      <c r="CG119" s="762"/>
      <c r="CH119" s="762"/>
      <c r="CI119" s="762"/>
      <c r="CJ119" s="847"/>
      <c r="CK119" s="941"/>
      <c r="CL119" s="836"/>
      <c r="CM119" s="851" t="s">
        <v>440</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15">
      <c r="A120" s="833"/>
      <c r="B120" s="834"/>
      <c r="C120" s="828" t="s">
        <v>417</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441</v>
      </c>
      <c r="AV120" s="894"/>
      <c r="AW120" s="894"/>
      <c r="AX120" s="894"/>
      <c r="AY120" s="895"/>
      <c r="AZ120" s="873" t="s">
        <v>442</v>
      </c>
      <c r="BA120" s="821"/>
      <c r="BB120" s="821"/>
      <c r="BC120" s="821"/>
      <c r="BD120" s="821"/>
      <c r="BE120" s="821"/>
      <c r="BF120" s="821"/>
      <c r="BG120" s="821"/>
      <c r="BH120" s="821"/>
      <c r="BI120" s="821"/>
      <c r="BJ120" s="821"/>
      <c r="BK120" s="821"/>
      <c r="BL120" s="821"/>
      <c r="BM120" s="821"/>
      <c r="BN120" s="821"/>
      <c r="BO120" s="821"/>
      <c r="BP120" s="822"/>
      <c r="BQ120" s="874">
        <v>1704077</v>
      </c>
      <c r="BR120" s="855"/>
      <c r="BS120" s="855"/>
      <c r="BT120" s="855"/>
      <c r="BU120" s="855"/>
      <c r="BV120" s="855">
        <v>1694835</v>
      </c>
      <c r="BW120" s="855"/>
      <c r="BX120" s="855"/>
      <c r="BY120" s="855"/>
      <c r="BZ120" s="855"/>
      <c r="CA120" s="855">
        <v>1923622</v>
      </c>
      <c r="CB120" s="855"/>
      <c r="CC120" s="855"/>
      <c r="CD120" s="855"/>
      <c r="CE120" s="855"/>
      <c r="CF120" s="879">
        <v>71.5</v>
      </c>
      <c r="CG120" s="880"/>
      <c r="CH120" s="880"/>
      <c r="CI120" s="880"/>
      <c r="CJ120" s="880"/>
      <c r="CK120" s="881" t="s">
        <v>443</v>
      </c>
      <c r="CL120" s="865"/>
      <c r="CM120" s="865"/>
      <c r="CN120" s="865"/>
      <c r="CO120" s="866"/>
      <c r="CP120" s="885" t="s">
        <v>391</v>
      </c>
      <c r="CQ120" s="886"/>
      <c r="CR120" s="886"/>
      <c r="CS120" s="886"/>
      <c r="CT120" s="886"/>
      <c r="CU120" s="886"/>
      <c r="CV120" s="886"/>
      <c r="CW120" s="886"/>
      <c r="CX120" s="886"/>
      <c r="CY120" s="886"/>
      <c r="CZ120" s="886"/>
      <c r="DA120" s="886"/>
      <c r="DB120" s="886"/>
      <c r="DC120" s="886"/>
      <c r="DD120" s="886"/>
      <c r="DE120" s="886"/>
      <c r="DF120" s="887"/>
      <c r="DG120" s="874" t="s">
        <v>121</v>
      </c>
      <c r="DH120" s="855"/>
      <c r="DI120" s="855"/>
      <c r="DJ120" s="855"/>
      <c r="DK120" s="855"/>
      <c r="DL120" s="855" t="s">
        <v>121</v>
      </c>
      <c r="DM120" s="855"/>
      <c r="DN120" s="855"/>
      <c r="DO120" s="855"/>
      <c r="DP120" s="855"/>
      <c r="DQ120" s="855">
        <v>2194684</v>
      </c>
      <c r="DR120" s="855"/>
      <c r="DS120" s="855"/>
      <c r="DT120" s="855"/>
      <c r="DU120" s="855"/>
      <c r="DV120" s="856">
        <v>81.5</v>
      </c>
      <c r="DW120" s="856"/>
      <c r="DX120" s="856"/>
      <c r="DY120" s="856"/>
      <c r="DZ120" s="857"/>
    </row>
    <row r="121" spans="1:130" s="212" customFormat="1" ht="26.25" customHeight="1" x14ac:dyDescent="0.15">
      <c r="A121" s="833"/>
      <c r="B121" s="834"/>
      <c r="C121" s="876" t="s">
        <v>444</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445</v>
      </c>
      <c r="BA121" s="765"/>
      <c r="BB121" s="765"/>
      <c r="BC121" s="765"/>
      <c r="BD121" s="765"/>
      <c r="BE121" s="765"/>
      <c r="BF121" s="765"/>
      <c r="BG121" s="765"/>
      <c r="BH121" s="765"/>
      <c r="BI121" s="765"/>
      <c r="BJ121" s="765"/>
      <c r="BK121" s="765"/>
      <c r="BL121" s="765"/>
      <c r="BM121" s="765"/>
      <c r="BN121" s="765"/>
      <c r="BO121" s="765"/>
      <c r="BP121" s="766"/>
      <c r="BQ121" s="829">
        <v>21109</v>
      </c>
      <c r="BR121" s="830"/>
      <c r="BS121" s="830"/>
      <c r="BT121" s="830"/>
      <c r="BU121" s="830"/>
      <c r="BV121" s="830">
        <v>14075</v>
      </c>
      <c r="BW121" s="830"/>
      <c r="BX121" s="830"/>
      <c r="BY121" s="830"/>
      <c r="BZ121" s="830"/>
      <c r="CA121" s="830">
        <v>7041</v>
      </c>
      <c r="CB121" s="830"/>
      <c r="CC121" s="830"/>
      <c r="CD121" s="830"/>
      <c r="CE121" s="830"/>
      <c r="CF121" s="888">
        <v>0.3</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121</v>
      </c>
      <c r="DH121" s="830"/>
      <c r="DI121" s="830"/>
      <c r="DJ121" s="830"/>
      <c r="DK121" s="830"/>
      <c r="DL121" s="830" t="s">
        <v>121</v>
      </c>
      <c r="DM121" s="830"/>
      <c r="DN121" s="830"/>
      <c r="DO121" s="830"/>
      <c r="DP121" s="830"/>
      <c r="DQ121" s="830" t="s">
        <v>121</v>
      </c>
      <c r="DR121" s="830"/>
      <c r="DS121" s="830"/>
      <c r="DT121" s="830"/>
      <c r="DU121" s="830"/>
      <c r="DV121" s="807" t="s">
        <v>121</v>
      </c>
      <c r="DW121" s="807"/>
      <c r="DX121" s="807"/>
      <c r="DY121" s="807"/>
      <c r="DZ121" s="808"/>
    </row>
    <row r="122" spans="1:130" s="212" customFormat="1" ht="26.25" customHeight="1" x14ac:dyDescent="0.15">
      <c r="A122" s="833"/>
      <c r="B122" s="834"/>
      <c r="C122" s="828" t="s">
        <v>427</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446</v>
      </c>
      <c r="BA122" s="852"/>
      <c r="BB122" s="852"/>
      <c r="BC122" s="852"/>
      <c r="BD122" s="852"/>
      <c r="BE122" s="852"/>
      <c r="BF122" s="852"/>
      <c r="BG122" s="852"/>
      <c r="BH122" s="852"/>
      <c r="BI122" s="852"/>
      <c r="BJ122" s="852"/>
      <c r="BK122" s="852"/>
      <c r="BL122" s="852"/>
      <c r="BM122" s="852"/>
      <c r="BN122" s="852"/>
      <c r="BO122" s="852"/>
      <c r="BP122" s="853"/>
      <c r="BQ122" s="892">
        <v>4733145</v>
      </c>
      <c r="BR122" s="858"/>
      <c r="BS122" s="858"/>
      <c r="BT122" s="858"/>
      <c r="BU122" s="858"/>
      <c r="BV122" s="858">
        <v>4453136</v>
      </c>
      <c r="BW122" s="858"/>
      <c r="BX122" s="858"/>
      <c r="BY122" s="858"/>
      <c r="BZ122" s="858"/>
      <c r="CA122" s="858">
        <v>4130996</v>
      </c>
      <c r="CB122" s="858"/>
      <c r="CC122" s="858"/>
      <c r="CD122" s="858"/>
      <c r="CE122" s="858"/>
      <c r="CF122" s="859">
        <v>153.5</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15">
      <c r="A123" s="833"/>
      <c r="B123" s="834"/>
      <c r="C123" s="828" t="s">
        <v>433</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447</v>
      </c>
      <c r="BP123" s="891"/>
      <c r="BQ123" s="845">
        <v>6458331</v>
      </c>
      <c r="BR123" s="846"/>
      <c r="BS123" s="846"/>
      <c r="BT123" s="846"/>
      <c r="BU123" s="846"/>
      <c r="BV123" s="846">
        <v>6162046</v>
      </c>
      <c r="BW123" s="846"/>
      <c r="BX123" s="846"/>
      <c r="BY123" s="846"/>
      <c r="BZ123" s="846"/>
      <c r="CA123" s="846">
        <v>6061659</v>
      </c>
      <c r="CB123" s="846"/>
      <c r="CC123" s="846"/>
      <c r="CD123" s="846"/>
      <c r="CE123" s="846"/>
      <c r="CF123" s="761"/>
      <c r="CG123" s="762"/>
      <c r="CH123" s="762"/>
      <c r="CI123" s="762"/>
      <c r="CJ123" s="847"/>
      <c r="CK123" s="882"/>
      <c r="CL123" s="868"/>
      <c r="CM123" s="868"/>
      <c r="CN123" s="868"/>
      <c r="CO123" s="869"/>
      <c r="CP123" s="848" t="s">
        <v>388</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
      <c r="A124" s="833"/>
      <c r="B124" s="834"/>
      <c r="C124" s="828" t="s">
        <v>436</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448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105.9</v>
      </c>
      <c r="BR124" s="844"/>
      <c r="BS124" s="844"/>
      <c r="BT124" s="844"/>
      <c r="BU124" s="844"/>
      <c r="BV124" s="844">
        <v>98.7</v>
      </c>
      <c r="BW124" s="844"/>
      <c r="BX124" s="844"/>
      <c r="BY124" s="844"/>
      <c r="BZ124" s="844"/>
      <c r="CA124" s="844">
        <v>79.5</v>
      </c>
      <c r="CB124" s="844"/>
      <c r="CC124" s="844"/>
      <c r="CD124" s="844"/>
      <c r="CE124" s="844"/>
      <c r="CF124" s="739"/>
      <c r="CG124" s="740"/>
      <c r="CH124" s="740"/>
      <c r="CI124" s="740"/>
      <c r="CJ124" s="875"/>
      <c r="CK124" s="883"/>
      <c r="CL124" s="883"/>
      <c r="CM124" s="883"/>
      <c r="CN124" s="883"/>
      <c r="CO124" s="884"/>
      <c r="CP124" s="848" t="s">
        <v>449</v>
      </c>
      <c r="CQ124" s="849"/>
      <c r="CR124" s="849"/>
      <c r="CS124" s="849"/>
      <c r="CT124" s="849"/>
      <c r="CU124" s="849"/>
      <c r="CV124" s="849"/>
      <c r="CW124" s="849"/>
      <c r="CX124" s="849"/>
      <c r="CY124" s="849"/>
      <c r="CZ124" s="849"/>
      <c r="DA124" s="849"/>
      <c r="DB124" s="849"/>
      <c r="DC124" s="849"/>
      <c r="DD124" s="849"/>
      <c r="DE124" s="849"/>
      <c r="DF124" s="850"/>
      <c r="DG124" s="776">
        <v>2554692</v>
      </c>
      <c r="DH124" s="777"/>
      <c r="DI124" s="777"/>
      <c r="DJ124" s="777"/>
      <c r="DK124" s="778"/>
      <c r="DL124" s="779">
        <v>2448608</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15">
      <c r="A125" s="833"/>
      <c r="B125" s="834"/>
      <c r="C125" s="828" t="s">
        <v>438</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450</v>
      </c>
      <c r="CL125" s="865"/>
      <c r="CM125" s="865"/>
      <c r="CN125" s="865"/>
      <c r="CO125" s="866"/>
      <c r="CP125" s="873" t="s">
        <v>451</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440</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452</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15">
      <c r="A127" s="835"/>
      <c r="B127" s="836"/>
      <c r="C127" s="851" t="s">
        <v>453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454</v>
      </c>
      <c r="AY127" s="825"/>
      <c r="AZ127" s="825"/>
      <c r="BA127" s="825"/>
      <c r="BB127" s="825"/>
      <c r="BC127" s="825"/>
      <c r="BD127" s="825"/>
      <c r="BE127" s="826"/>
      <c r="BF127" s="824" t="s">
        <v>455</v>
      </c>
      <c r="BG127" s="825"/>
      <c r="BH127" s="825"/>
      <c r="BI127" s="825"/>
      <c r="BJ127" s="825"/>
      <c r="BK127" s="825"/>
      <c r="BL127" s="826"/>
      <c r="BM127" s="824" t="s">
        <v>456</v>
      </c>
      <c r="BN127" s="825"/>
      <c r="BO127" s="825"/>
      <c r="BP127" s="825"/>
      <c r="BQ127" s="825"/>
      <c r="BR127" s="825"/>
      <c r="BS127" s="826"/>
      <c r="BT127" s="824" t="s">
        <v>457</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458</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459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460</v>
      </c>
      <c r="X128" s="811"/>
      <c r="Y128" s="811"/>
      <c r="Z128" s="812"/>
      <c r="AA128" s="813">
        <v>7034</v>
      </c>
      <c r="AB128" s="814"/>
      <c r="AC128" s="814"/>
      <c r="AD128" s="814"/>
      <c r="AE128" s="815"/>
      <c r="AF128" s="816">
        <v>7034</v>
      </c>
      <c r="AG128" s="814"/>
      <c r="AH128" s="814"/>
      <c r="AI128" s="814"/>
      <c r="AJ128" s="815"/>
      <c r="AK128" s="816">
        <v>7034</v>
      </c>
      <c r="AL128" s="814"/>
      <c r="AM128" s="814"/>
      <c r="AN128" s="814"/>
      <c r="AO128" s="815"/>
      <c r="AP128" s="817"/>
      <c r="AQ128" s="818"/>
      <c r="AR128" s="818"/>
      <c r="AS128" s="818"/>
      <c r="AT128" s="819"/>
      <c r="AU128" s="214"/>
      <c r="AV128" s="214"/>
      <c r="AW128" s="214"/>
      <c r="AX128" s="820" t="s">
        <v>461</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462</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463</v>
      </c>
      <c r="X129" s="790"/>
      <c r="Y129" s="790"/>
      <c r="Z129" s="791"/>
      <c r="AA129" s="792">
        <v>2965150</v>
      </c>
      <c r="AB129" s="793"/>
      <c r="AC129" s="793"/>
      <c r="AD129" s="793"/>
      <c r="AE129" s="794"/>
      <c r="AF129" s="795">
        <v>3043294</v>
      </c>
      <c r="AG129" s="793"/>
      <c r="AH129" s="793"/>
      <c r="AI129" s="793"/>
      <c r="AJ129" s="794"/>
      <c r="AK129" s="795">
        <v>3095777</v>
      </c>
      <c r="AL129" s="793"/>
      <c r="AM129" s="793"/>
      <c r="AN129" s="793"/>
      <c r="AO129" s="794"/>
      <c r="AP129" s="796"/>
      <c r="AQ129" s="797"/>
      <c r="AR129" s="797"/>
      <c r="AS129" s="797"/>
      <c r="AT129" s="798"/>
      <c r="AU129" s="215"/>
      <c r="AV129" s="215"/>
      <c r="AW129" s="215"/>
      <c r="AX129" s="764" t="s">
        <v>464</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466</v>
      </c>
      <c r="X130" s="790"/>
      <c r="Y130" s="790"/>
      <c r="Z130" s="791"/>
      <c r="AA130" s="792">
        <v>381406</v>
      </c>
      <c r="AB130" s="793"/>
      <c r="AC130" s="793"/>
      <c r="AD130" s="793"/>
      <c r="AE130" s="794"/>
      <c r="AF130" s="795">
        <v>397735</v>
      </c>
      <c r="AG130" s="793"/>
      <c r="AH130" s="793"/>
      <c r="AI130" s="793"/>
      <c r="AJ130" s="794"/>
      <c r="AK130" s="795">
        <v>404099</v>
      </c>
      <c r="AL130" s="793"/>
      <c r="AM130" s="793"/>
      <c r="AN130" s="793"/>
      <c r="AO130" s="794"/>
      <c r="AP130" s="796"/>
      <c r="AQ130" s="797"/>
      <c r="AR130" s="797"/>
      <c r="AS130" s="797"/>
      <c r="AT130" s="798"/>
      <c r="AU130" s="215"/>
      <c r="AV130" s="215"/>
      <c r="AW130" s="215"/>
      <c r="AX130" s="764" t="s">
        <v>467</v>
      </c>
      <c r="AY130" s="765"/>
      <c r="AZ130" s="765"/>
      <c r="BA130" s="765"/>
      <c r="BB130" s="765"/>
      <c r="BC130" s="765"/>
      <c r="BD130" s="765"/>
      <c r="BE130" s="766"/>
      <c r="BF130" s="767">
        <v>10.7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468</v>
      </c>
      <c r="X131" s="774"/>
      <c r="Y131" s="774"/>
      <c r="Z131" s="775"/>
      <c r="AA131" s="776">
        <v>2583744</v>
      </c>
      <c r="AB131" s="777"/>
      <c r="AC131" s="777"/>
      <c r="AD131" s="777"/>
      <c r="AE131" s="778"/>
      <c r="AF131" s="779">
        <v>2645559</v>
      </c>
      <c r="AG131" s="777"/>
      <c r="AH131" s="777"/>
      <c r="AI131" s="777"/>
      <c r="AJ131" s="778"/>
      <c r="AK131" s="779">
        <v>2691678</v>
      </c>
      <c r="AL131" s="777"/>
      <c r="AM131" s="777"/>
      <c r="AN131" s="777"/>
      <c r="AO131" s="778"/>
      <c r="AP131" s="780"/>
      <c r="AQ131" s="781"/>
      <c r="AR131" s="781"/>
      <c r="AS131" s="781"/>
      <c r="AT131" s="782"/>
      <c r="AU131" s="215"/>
      <c r="AV131" s="215"/>
      <c r="AW131" s="215"/>
      <c r="AX131" s="742" t="s">
        <v>469</v>
      </c>
      <c r="AY131" s="743"/>
      <c r="AZ131" s="743"/>
      <c r="BA131" s="743"/>
      <c r="BB131" s="743"/>
      <c r="BC131" s="743"/>
      <c r="BD131" s="743"/>
      <c r="BE131" s="744"/>
      <c r="BF131" s="745">
        <v>79.5</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471</v>
      </c>
      <c r="W132" s="755"/>
      <c r="X132" s="755"/>
      <c r="Y132" s="755"/>
      <c r="Z132" s="756"/>
      <c r="AA132" s="757">
        <v>10.14183294</v>
      </c>
      <c r="AB132" s="758"/>
      <c r="AC132" s="758"/>
      <c r="AD132" s="758"/>
      <c r="AE132" s="759"/>
      <c r="AF132" s="760">
        <v>11.51333234</v>
      </c>
      <c r="AG132" s="758"/>
      <c r="AH132" s="758"/>
      <c r="AI132" s="758"/>
      <c r="AJ132" s="759"/>
      <c r="AK132" s="760">
        <v>10.59454363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472</v>
      </c>
      <c r="W133" s="734"/>
      <c r="X133" s="734"/>
      <c r="Y133" s="734"/>
      <c r="Z133" s="735"/>
      <c r="AA133" s="736">
        <v>9.8000000000000007</v>
      </c>
      <c r="AB133" s="737"/>
      <c r="AC133" s="737"/>
      <c r="AD133" s="737"/>
      <c r="AE133" s="738"/>
      <c r="AF133" s="736">
        <v>10.3</v>
      </c>
      <c r="AG133" s="737"/>
      <c r="AH133" s="737"/>
      <c r="AI133" s="737"/>
      <c r="AJ133" s="738"/>
      <c r="AK133" s="736">
        <v>10.7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iHTvfwC+8KdK/Ru3rLVCZfGmlnl+zZBvw+P9jWoRe5LdHbT0GZtefYvU9AgQA5tkuFXyiePFVyu2rCVFuOoag==" saltValue="1a+LUWCpZHjwVz+sF881l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3mqDn0puQGDvb8UE0tQwijzRBqAdXbQmTllgWCxJFTAhoBtRc+3Hgel2fmly8V1fnyVNnliRwMLLbiOgdV2asQ==" saltValue="xHGT7e3TrOb3yWvExJhPF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X4j0Gp+qtun/LbHtkidxiq2TT7QHTjzJxt55Tiv6PLNn+VVNsaccSKKnF/7hgUAHMqP8qgYRtekJRWhnTlgTg==" saltValue="7yKaWpx3AKLmLL0fkUWXr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31" t="s">
        <v>476</v>
      </c>
      <c r="AP7" s="253"/>
      <c r="AQ7" s="254" t="s">
        <v>477</v>
      </c>
      <c r="AR7" s="255"/>
    </row>
    <row r="8" spans="1:46" x14ac:dyDescent="0.15">
      <c r="A8" s="247"/>
      <c r="AK8" s="256"/>
      <c r="AL8" s="257"/>
      <c r="AM8" s="257"/>
      <c r="AN8" s="258"/>
      <c r="AO8" s="1132"/>
      <c r="AP8" s="259" t="s">
        <v>478</v>
      </c>
      <c r="AQ8" s="260" t="s">
        <v>479</v>
      </c>
      <c r="AR8" s="261" t="s">
        <v>480</v>
      </c>
    </row>
    <row r="9" spans="1:46" x14ac:dyDescent="0.15">
      <c r="A9" s="247"/>
      <c r="AK9" s="1143" t="s">
        <v>481</v>
      </c>
      <c r="AL9" s="1144"/>
      <c r="AM9" s="1144"/>
      <c r="AN9" s="1145"/>
      <c r="AO9" s="262">
        <v>1013322</v>
      </c>
      <c r="AP9" s="262">
        <v>144574</v>
      </c>
      <c r="AQ9" s="263">
        <v>154424</v>
      </c>
      <c r="AR9" s="264">
        <v>-6.4</v>
      </c>
    </row>
    <row r="10" spans="1:46" ht="13.5" customHeight="1" x14ac:dyDescent="0.15">
      <c r="A10" s="247"/>
      <c r="AK10" s="1143" t="s">
        <v>482</v>
      </c>
      <c r="AL10" s="1144"/>
      <c r="AM10" s="1144"/>
      <c r="AN10" s="1145"/>
      <c r="AO10" s="265">
        <v>326</v>
      </c>
      <c r="AP10" s="265">
        <v>47</v>
      </c>
      <c r="AQ10" s="266">
        <v>18194</v>
      </c>
      <c r="AR10" s="267">
        <v>-99.7</v>
      </c>
    </row>
    <row r="11" spans="1:46" ht="13.5" customHeight="1" x14ac:dyDescent="0.15">
      <c r="A11" s="247"/>
      <c r="AK11" s="1143" t="s">
        <v>483</v>
      </c>
      <c r="AL11" s="1144"/>
      <c r="AM11" s="1144"/>
      <c r="AN11" s="1145"/>
      <c r="AO11" s="265" t="s">
        <v>484</v>
      </c>
      <c r="AP11" s="265" t="s">
        <v>484</v>
      </c>
      <c r="AQ11" s="266">
        <v>1285</v>
      </c>
      <c r="AR11" s="267" t="s">
        <v>484</v>
      </c>
    </row>
    <row r="12" spans="1:46" ht="13.5" customHeight="1" x14ac:dyDescent="0.15">
      <c r="A12" s="247"/>
      <c r="AK12" s="1143" t="s">
        <v>485</v>
      </c>
      <c r="AL12" s="1144"/>
      <c r="AM12" s="1144"/>
      <c r="AN12" s="1145"/>
      <c r="AO12" s="265" t="s">
        <v>484</v>
      </c>
      <c r="AP12" s="265" t="s">
        <v>484</v>
      </c>
      <c r="AQ12" s="266" t="s">
        <v>484</v>
      </c>
      <c r="AR12" s="267" t="s">
        <v>484</v>
      </c>
    </row>
    <row r="13" spans="1:46" ht="13.5" customHeight="1" x14ac:dyDescent="0.15">
      <c r="A13" s="247"/>
      <c r="AK13" s="1143" t="s">
        <v>486</v>
      </c>
      <c r="AL13" s="1144"/>
      <c r="AM13" s="1144"/>
      <c r="AN13" s="1145"/>
      <c r="AO13" s="265">
        <v>27247</v>
      </c>
      <c r="AP13" s="265">
        <v>3887</v>
      </c>
      <c r="AQ13" s="266">
        <v>5735</v>
      </c>
      <c r="AR13" s="267">
        <v>-32.200000000000003</v>
      </c>
    </row>
    <row r="14" spans="1:46" ht="13.5" customHeight="1" x14ac:dyDescent="0.15">
      <c r="A14" s="247"/>
      <c r="AK14" s="1143" t="s">
        <v>487</v>
      </c>
      <c r="AL14" s="1144"/>
      <c r="AM14" s="1144"/>
      <c r="AN14" s="1145"/>
      <c r="AO14" s="265">
        <v>15718</v>
      </c>
      <c r="AP14" s="265">
        <v>2243</v>
      </c>
      <c r="AQ14" s="266">
        <v>2950</v>
      </c>
      <c r="AR14" s="267">
        <v>-24</v>
      </c>
    </row>
    <row r="15" spans="1:46" ht="13.5" customHeight="1" x14ac:dyDescent="0.15">
      <c r="A15" s="247"/>
      <c r="AK15" s="1146" t="s">
        <v>488</v>
      </c>
      <c r="AL15" s="1147"/>
      <c r="AM15" s="1147"/>
      <c r="AN15" s="1148"/>
      <c r="AO15" s="265">
        <v>-57743</v>
      </c>
      <c r="AP15" s="265">
        <v>-8238</v>
      </c>
      <c r="AQ15" s="266">
        <v>-9110</v>
      </c>
      <c r="AR15" s="267">
        <v>-9.6</v>
      </c>
    </row>
    <row r="16" spans="1:46" x14ac:dyDescent="0.15">
      <c r="A16" s="247"/>
      <c r="AK16" s="1146" t="s">
        <v>177</v>
      </c>
      <c r="AL16" s="1147"/>
      <c r="AM16" s="1147"/>
      <c r="AN16" s="1148"/>
      <c r="AO16" s="265">
        <v>998870</v>
      </c>
      <c r="AP16" s="265">
        <v>142512</v>
      </c>
      <c r="AQ16" s="266">
        <v>173477</v>
      </c>
      <c r="AR16" s="267">
        <v>-17.8</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49" t="s">
        <v>493</v>
      </c>
      <c r="AL21" s="1150"/>
      <c r="AM21" s="1150"/>
      <c r="AN21" s="1151"/>
      <c r="AO21" s="277">
        <v>12.13</v>
      </c>
      <c r="AP21" s="278">
        <v>14.28</v>
      </c>
      <c r="AQ21" s="279">
        <v>-2.15</v>
      </c>
      <c r="AS21" s="280"/>
      <c r="AT21" s="276"/>
    </row>
    <row r="22" spans="1:46" s="248" customFormat="1" x14ac:dyDescent="0.15">
      <c r="A22" s="276"/>
      <c r="AK22" s="1149" t="s">
        <v>494</v>
      </c>
      <c r="AL22" s="1150"/>
      <c r="AM22" s="1150"/>
      <c r="AN22" s="1151"/>
      <c r="AO22" s="281">
        <v>97.7</v>
      </c>
      <c r="AP22" s="282">
        <v>96</v>
      </c>
      <c r="AQ22" s="283">
        <v>1.7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31" t="s">
        <v>476</v>
      </c>
      <c r="AP30" s="253"/>
      <c r="AQ30" s="254" t="s">
        <v>477</v>
      </c>
      <c r="AR30" s="255"/>
    </row>
    <row r="31" spans="1:46" x14ac:dyDescent="0.15">
      <c r="A31" s="247"/>
      <c r="AK31" s="256"/>
      <c r="AL31" s="257"/>
      <c r="AM31" s="257"/>
      <c r="AN31" s="258"/>
      <c r="AO31" s="1132"/>
      <c r="AP31" s="259" t="s">
        <v>478</v>
      </c>
      <c r="AQ31" s="260" t="s">
        <v>479</v>
      </c>
      <c r="AR31" s="261" t="s">
        <v>480</v>
      </c>
    </row>
    <row r="32" spans="1:46" ht="27" customHeight="1" x14ac:dyDescent="0.15">
      <c r="A32" s="247"/>
      <c r="AK32" s="1133" t="s">
        <v>498</v>
      </c>
      <c r="AL32" s="1134"/>
      <c r="AM32" s="1134"/>
      <c r="AN32" s="1135"/>
      <c r="AO32" s="291">
        <v>505006</v>
      </c>
      <c r="AP32" s="291">
        <v>72051</v>
      </c>
      <c r="AQ32" s="292">
        <v>83140</v>
      </c>
      <c r="AR32" s="293">
        <v>-13.3</v>
      </c>
    </row>
    <row r="33" spans="1:46" ht="13.5" customHeight="1" x14ac:dyDescent="0.15">
      <c r="A33" s="247"/>
      <c r="AK33" s="1133" t="s">
        <v>499</v>
      </c>
      <c r="AL33" s="1134"/>
      <c r="AM33" s="1134"/>
      <c r="AN33" s="1135"/>
      <c r="AO33" s="291" t="s">
        <v>484</v>
      </c>
      <c r="AP33" s="291" t="s">
        <v>484</v>
      </c>
      <c r="AQ33" s="292" t="s">
        <v>484</v>
      </c>
      <c r="AR33" s="293" t="s">
        <v>484</v>
      </c>
    </row>
    <row r="34" spans="1:46" ht="27" customHeight="1" x14ac:dyDescent="0.15">
      <c r="A34" s="247"/>
      <c r="AK34" s="1133" t="s">
        <v>500</v>
      </c>
      <c r="AL34" s="1134"/>
      <c r="AM34" s="1134"/>
      <c r="AN34" s="1135"/>
      <c r="AO34" s="291" t="s">
        <v>484</v>
      </c>
      <c r="AP34" s="291" t="s">
        <v>484</v>
      </c>
      <c r="AQ34" s="292" t="s">
        <v>484</v>
      </c>
      <c r="AR34" s="293" t="s">
        <v>484</v>
      </c>
    </row>
    <row r="35" spans="1:46" ht="27" customHeight="1" x14ac:dyDescent="0.15">
      <c r="A35" s="247"/>
      <c r="AK35" s="1133" t="s">
        <v>501</v>
      </c>
      <c r="AL35" s="1134"/>
      <c r="AM35" s="1134"/>
      <c r="AN35" s="1135"/>
      <c r="AO35" s="291">
        <v>190810</v>
      </c>
      <c r="AP35" s="291">
        <v>27224</v>
      </c>
      <c r="AQ35" s="292">
        <v>26106</v>
      </c>
      <c r="AR35" s="293">
        <v>4.3</v>
      </c>
    </row>
    <row r="36" spans="1:46" ht="27" customHeight="1" x14ac:dyDescent="0.15">
      <c r="A36" s="247"/>
      <c r="AK36" s="1133" t="s">
        <v>502</v>
      </c>
      <c r="AL36" s="1134"/>
      <c r="AM36" s="1134"/>
      <c r="AN36" s="1135"/>
      <c r="AO36" s="291">
        <v>488</v>
      </c>
      <c r="AP36" s="291">
        <v>70</v>
      </c>
      <c r="AQ36" s="292">
        <v>4689</v>
      </c>
      <c r="AR36" s="293">
        <v>-98.5</v>
      </c>
    </row>
    <row r="37" spans="1:46" ht="13.5" customHeight="1" x14ac:dyDescent="0.15">
      <c r="A37" s="247"/>
      <c r="AK37" s="1133" t="s">
        <v>503</v>
      </c>
      <c r="AL37" s="1134"/>
      <c r="AM37" s="1134"/>
      <c r="AN37" s="1135"/>
      <c r="AO37" s="291" t="s">
        <v>484</v>
      </c>
      <c r="AP37" s="291" t="s">
        <v>484</v>
      </c>
      <c r="AQ37" s="292">
        <v>554</v>
      </c>
      <c r="AR37" s="293" t="s">
        <v>484</v>
      </c>
    </row>
    <row r="38" spans="1:46" ht="27" customHeight="1" x14ac:dyDescent="0.15">
      <c r="A38" s="247"/>
      <c r="AK38" s="1136" t="s">
        <v>504</v>
      </c>
      <c r="AL38" s="1137"/>
      <c r="AM38" s="1137"/>
      <c r="AN38" s="1138"/>
      <c r="AO38" s="294" t="s">
        <v>484</v>
      </c>
      <c r="AP38" s="294" t="s">
        <v>484</v>
      </c>
      <c r="AQ38" s="295">
        <v>7</v>
      </c>
      <c r="AR38" s="283" t="s">
        <v>484</v>
      </c>
      <c r="AS38" s="290"/>
    </row>
    <row r="39" spans="1:46" x14ac:dyDescent="0.15">
      <c r="A39" s="247"/>
      <c r="AK39" s="1136" t="s">
        <v>505</v>
      </c>
      <c r="AL39" s="1137"/>
      <c r="AM39" s="1137"/>
      <c r="AN39" s="1138"/>
      <c r="AO39" s="291">
        <v>-7034</v>
      </c>
      <c r="AP39" s="291">
        <v>-1004</v>
      </c>
      <c r="AQ39" s="292">
        <v>-2038</v>
      </c>
      <c r="AR39" s="293">
        <v>-50.7</v>
      </c>
      <c r="AS39" s="290"/>
    </row>
    <row r="40" spans="1:46" ht="27" customHeight="1" x14ac:dyDescent="0.15">
      <c r="A40" s="247"/>
      <c r="AK40" s="1133" t="s">
        <v>506</v>
      </c>
      <c r="AL40" s="1134"/>
      <c r="AM40" s="1134"/>
      <c r="AN40" s="1135"/>
      <c r="AO40" s="291">
        <v>-404099</v>
      </c>
      <c r="AP40" s="291">
        <v>-57654</v>
      </c>
      <c r="AQ40" s="292">
        <v>-74354</v>
      </c>
      <c r="AR40" s="293">
        <v>-22.5</v>
      </c>
      <c r="AS40" s="290"/>
    </row>
    <row r="41" spans="1:46" x14ac:dyDescent="0.15">
      <c r="A41" s="247"/>
      <c r="AK41" s="1139" t="s">
        <v>287</v>
      </c>
      <c r="AL41" s="1140"/>
      <c r="AM41" s="1140"/>
      <c r="AN41" s="1141"/>
      <c r="AO41" s="291">
        <v>285171</v>
      </c>
      <c r="AP41" s="291">
        <v>40686</v>
      </c>
      <c r="AQ41" s="292">
        <v>38106</v>
      </c>
      <c r="AR41" s="293">
        <v>6.8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26" t="s">
        <v>476</v>
      </c>
      <c r="AN49" s="1128" t="s">
        <v>509</v>
      </c>
      <c r="AO49" s="1129"/>
      <c r="AP49" s="1129"/>
      <c r="AQ49" s="1129"/>
      <c r="AR49" s="1130"/>
    </row>
    <row r="50" spans="1:44" x14ac:dyDescent="0.15">
      <c r="A50" s="247"/>
      <c r="AK50" s="305"/>
      <c r="AL50" s="306"/>
      <c r="AM50" s="1127"/>
      <c r="AN50" s="307" t="s">
        <v>510</v>
      </c>
      <c r="AO50" s="308" t="s">
        <v>511</v>
      </c>
      <c r="AP50" s="309" t="s">
        <v>512</v>
      </c>
      <c r="AQ50" s="310" t="s">
        <v>513</v>
      </c>
      <c r="AR50" s="311" t="s">
        <v>514</v>
      </c>
    </row>
    <row r="51" spans="1:44" x14ac:dyDescent="0.15">
      <c r="A51" s="247"/>
      <c r="AK51" s="303" t="s">
        <v>515</v>
      </c>
      <c r="AL51" s="304"/>
      <c r="AM51" s="312">
        <v>2101211</v>
      </c>
      <c r="AN51" s="313">
        <v>284833</v>
      </c>
      <c r="AO51" s="314">
        <v>30.9</v>
      </c>
      <c r="AP51" s="315">
        <v>126525</v>
      </c>
      <c r="AQ51" s="316">
        <v>0.2</v>
      </c>
      <c r="AR51" s="317">
        <v>30.7</v>
      </c>
    </row>
    <row r="52" spans="1:44" x14ac:dyDescent="0.15">
      <c r="A52" s="247"/>
      <c r="AK52" s="318"/>
      <c r="AL52" s="319" t="s">
        <v>516</v>
      </c>
      <c r="AM52" s="320">
        <v>1413190</v>
      </c>
      <c r="AN52" s="321">
        <v>191567</v>
      </c>
      <c r="AO52" s="322">
        <v>716</v>
      </c>
      <c r="AP52" s="323">
        <v>67052</v>
      </c>
      <c r="AQ52" s="324">
        <v>18.100000000000001</v>
      </c>
      <c r="AR52" s="325">
        <v>697.9</v>
      </c>
    </row>
    <row r="53" spans="1:44" x14ac:dyDescent="0.15">
      <c r="A53" s="247"/>
      <c r="AK53" s="303" t="s">
        <v>517</v>
      </c>
      <c r="AL53" s="304"/>
      <c r="AM53" s="312">
        <v>1053037</v>
      </c>
      <c r="AN53" s="313">
        <v>144035</v>
      </c>
      <c r="AO53" s="314">
        <v>-49.4</v>
      </c>
      <c r="AP53" s="315">
        <v>122054</v>
      </c>
      <c r="AQ53" s="316">
        <v>-3.5</v>
      </c>
      <c r="AR53" s="317">
        <v>-45.9</v>
      </c>
    </row>
    <row r="54" spans="1:44" x14ac:dyDescent="0.15">
      <c r="A54" s="247"/>
      <c r="AK54" s="318"/>
      <c r="AL54" s="319" t="s">
        <v>516</v>
      </c>
      <c r="AM54" s="320">
        <v>662409</v>
      </c>
      <c r="AN54" s="321">
        <v>90604</v>
      </c>
      <c r="AO54" s="322">
        <v>-52.7</v>
      </c>
      <c r="AP54" s="323">
        <v>68298</v>
      </c>
      <c r="AQ54" s="324">
        <v>1.9</v>
      </c>
      <c r="AR54" s="325">
        <v>-54.6</v>
      </c>
    </row>
    <row r="55" spans="1:44" x14ac:dyDescent="0.15">
      <c r="A55" s="247"/>
      <c r="AK55" s="303" t="s">
        <v>518</v>
      </c>
      <c r="AL55" s="304"/>
      <c r="AM55" s="312">
        <v>313325</v>
      </c>
      <c r="AN55" s="313">
        <v>43548</v>
      </c>
      <c r="AO55" s="314">
        <v>-69.8</v>
      </c>
      <c r="AP55" s="315">
        <v>111644</v>
      </c>
      <c r="AQ55" s="316">
        <v>-8.5</v>
      </c>
      <c r="AR55" s="317">
        <v>-61.3</v>
      </c>
    </row>
    <row r="56" spans="1:44" x14ac:dyDescent="0.15">
      <c r="A56" s="247"/>
      <c r="AK56" s="318"/>
      <c r="AL56" s="319" t="s">
        <v>516</v>
      </c>
      <c r="AM56" s="320">
        <v>244453</v>
      </c>
      <c r="AN56" s="321">
        <v>33975</v>
      </c>
      <c r="AO56" s="322">
        <v>-62.5</v>
      </c>
      <c r="AP56" s="323">
        <v>66606</v>
      </c>
      <c r="AQ56" s="324">
        <v>-2.5</v>
      </c>
      <c r="AR56" s="325">
        <v>-60</v>
      </c>
    </row>
    <row r="57" spans="1:44" x14ac:dyDescent="0.15">
      <c r="A57" s="247"/>
      <c r="AK57" s="303" t="s">
        <v>519</v>
      </c>
      <c r="AL57" s="304"/>
      <c r="AM57" s="312">
        <v>581105</v>
      </c>
      <c r="AN57" s="313">
        <v>82286</v>
      </c>
      <c r="AO57" s="314">
        <v>89</v>
      </c>
      <c r="AP57" s="315">
        <v>127917</v>
      </c>
      <c r="AQ57" s="316">
        <v>14.6</v>
      </c>
      <c r="AR57" s="317">
        <v>74.400000000000006</v>
      </c>
    </row>
    <row r="58" spans="1:44" x14ac:dyDescent="0.15">
      <c r="A58" s="247"/>
      <c r="AK58" s="318"/>
      <c r="AL58" s="319" t="s">
        <v>516</v>
      </c>
      <c r="AM58" s="320">
        <v>349423</v>
      </c>
      <c r="AN58" s="321">
        <v>49479</v>
      </c>
      <c r="AO58" s="322">
        <v>45.6</v>
      </c>
      <c r="AP58" s="323">
        <v>69746</v>
      </c>
      <c r="AQ58" s="324">
        <v>4.7</v>
      </c>
      <c r="AR58" s="325">
        <v>40.9</v>
      </c>
    </row>
    <row r="59" spans="1:44" x14ac:dyDescent="0.15">
      <c r="A59" s="247"/>
      <c r="AK59" s="303" t="s">
        <v>520</v>
      </c>
      <c r="AL59" s="304"/>
      <c r="AM59" s="312">
        <v>380371</v>
      </c>
      <c r="AN59" s="313">
        <v>54269</v>
      </c>
      <c r="AO59" s="314">
        <v>-34</v>
      </c>
      <c r="AP59" s="315">
        <v>135931</v>
      </c>
      <c r="AQ59" s="316">
        <v>6.3</v>
      </c>
      <c r="AR59" s="317">
        <v>-40.299999999999997</v>
      </c>
    </row>
    <row r="60" spans="1:44" x14ac:dyDescent="0.15">
      <c r="A60" s="247"/>
      <c r="AK60" s="318"/>
      <c r="AL60" s="319" t="s">
        <v>516</v>
      </c>
      <c r="AM60" s="320">
        <v>292086</v>
      </c>
      <c r="AN60" s="321">
        <v>41673</v>
      </c>
      <c r="AO60" s="322">
        <v>-15.8</v>
      </c>
      <c r="AP60" s="323">
        <v>75320</v>
      </c>
      <c r="AQ60" s="324">
        <v>8</v>
      </c>
      <c r="AR60" s="325">
        <v>-23.8</v>
      </c>
    </row>
    <row r="61" spans="1:44" x14ac:dyDescent="0.15">
      <c r="A61" s="247"/>
      <c r="AK61" s="303" t="s">
        <v>521</v>
      </c>
      <c r="AL61" s="326"/>
      <c r="AM61" s="312">
        <v>885810</v>
      </c>
      <c r="AN61" s="313">
        <v>121794</v>
      </c>
      <c r="AO61" s="314">
        <v>-6.7</v>
      </c>
      <c r="AP61" s="315">
        <v>124814</v>
      </c>
      <c r="AQ61" s="327">
        <v>1.8</v>
      </c>
      <c r="AR61" s="317">
        <v>-8.5</v>
      </c>
    </row>
    <row r="62" spans="1:44" x14ac:dyDescent="0.15">
      <c r="A62" s="247"/>
      <c r="AK62" s="318"/>
      <c r="AL62" s="319" t="s">
        <v>516</v>
      </c>
      <c r="AM62" s="320">
        <v>592312</v>
      </c>
      <c r="AN62" s="321">
        <v>81460</v>
      </c>
      <c r="AO62" s="322">
        <v>126.1</v>
      </c>
      <c r="AP62" s="323">
        <v>69404</v>
      </c>
      <c r="AQ62" s="324">
        <v>6</v>
      </c>
      <c r="AR62" s="325">
        <v>120.1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wWMpK1JFiRi6LTiv05fYOO6faa4kGKPnqt9czlUYyO4n7Duuvl/KeJjVNGzF8F+RUJVj5EqogDLZcMWJulSnug==" saltValue="AUdskLaEFhcWKOe+vvM1A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P8qttaA/jMXcXjkmVm9aWrKl+WcE0y0BTYnsa6bs/2DLxlcIsGX2zlONLkgIhMY51fSggd/88LbviQsPPD1ltg==" saltValue="uhAkmuKOzsfPTntgz4n74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iwp2XEyGWt8CTtPBObMCc3zJ33Rty/lKOWe4kAQxhFjLr5xWNNcQWp0cI7qdmGfuvdn9ceaU56DN7s2Xxq7iVQ==" saltValue="/8jEIYoNBzROqs85T5G9o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52" t="s">
        <v>3</v>
      </c>
      <c r="D47" s="1152"/>
      <c r="E47" s="1153"/>
      <c r="F47" s="11">
        <v>20.07</v>
      </c>
      <c r="G47" s="12">
        <v>16.690000000000001</v>
      </c>
      <c r="H47" s="12">
        <v>19.18</v>
      </c>
      <c r="I47" s="12">
        <v>21.21</v>
      </c>
      <c r="J47" s="13">
        <v>20.36</v>
      </c>
    </row>
    <row r="48" spans="2:10" ht="57.75" customHeight="1" x14ac:dyDescent="0.15">
      <c r="B48" s="14"/>
      <c r="C48" s="1154" t="s">
        <v>4</v>
      </c>
      <c r="D48" s="1154"/>
      <c r="E48" s="1155"/>
      <c r="F48" s="15">
        <v>8.48</v>
      </c>
      <c r="G48" s="16">
        <v>10.34</v>
      </c>
      <c r="H48" s="16">
        <v>11.69</v>
      </c>
      <c r="I48" s="16">
        <v>10.41</v>
      </c>
      <c r="J48" s="17">
        <v>9.14</v>
      </c>
    </row>
    <row r="49" spans="2:10" ht="57.75" customHeight="1" thickBot="1" x14ac:dyDescent="0.2">
      <c r="B49" s="18"/>
      <c r="C49" s="1156" t="s">
        <v>5</v>
      </c>
      <c r="D49" s="1156"/>
      <c r="E49" s="1157"/>
      <c r="F49" s="19">
        <v>0.57999999999999996</v>
      </c>
      <c r="G49" s="20">
        <v>0.13</v>
      </c>
      <c r="H49" s="20">
        <v>3.44</v>
      </c>
      <c r="I49" s="20">
        <v>1.54</v>
      </c>
      <c r="J49" s="21" t="s">
        <v>528</v>
      </c>
    </row>
    <row r="50" spans="2:10" x14ac:dyDescent="0.15"/>
  </sheetData>
  <sheetProtection algorithmName="SHA-512" hashValue="4ejEEMCrw2C3pYJ2Fnubi+udLKVoSMOPpEBBAZSR0kwjQq6RPgkAJnH5iYDFuRUtWmwnn8GIkJHrvAJly0WXww==" saltValue="UcuZHRPrtsdWzx9NoQ3H/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62" t="s">
        <v>529</v>
      </c>
      <c r="D34" s="1162"/>
      <c r="E34" s="1163"/>
      <c r="F34" s="32">
        <v>8.4700000000000006</v>
      </c>
      <c r="G34" s="33">
        <v>10.33</v>
      </c>
      <c r="H34" s="33">
        <v>11.69</v>
      </c>
      <c r="I34" s="33">
        <v>10.41</v>
      </c>
      <c r="J34" s="34">
        <v>9.1300000000000008</v>
      </c>
      <c r="K34" s="22"/>
      <c r="L34" s="22"/>
      <c r="M34" s="22"/>
      <c r="N34" s="22"/>
      <c r="O34" s="22"/>
      <c r="P34" s="22"/>
    </row>
    <row r="35" spans="1:16" ht="39" customHeight="1" x14ac:dyDescent="0.15">
      <c r="A35" s="22"/>
      <c r="B35" s="35"/>
      <c r="C35" s="1158" t="s">
        <v>530</v>
      </c>
      <c r="D35" s="1158"/>
      <c r="E35" s="1159"/>
      <c r="F35" s="36" t="s">
        <v>484</v>
      </c>
      <c r="G35" s="37" t="s">
        <v>484</v>
      </c>
      <c r="H35" s="37" t="s">
        <v>484</v>
      </c>
      <c r="I35" s="37" t="s">
        <v>484</v>
      </c>
      <c r="J35" s="38">
        <v>1.1299999999999999</v>
      </c>
      <c r="K35" s="22"/>
      <c r="L35" s="22"/>
      <c r="M35" s="22"/>
      <c r="N35" s="22"/>
      <c r="O35" s="22"/>
      <c r="P35" s="22"/>
    </row>
    <row r="36" spans="1:16" ht="39" customHeight="1" x14ac:dyDescent="0.15">
      <c r="A36" s="22"/>
      <c r="B36" s="35"/>
      <c r="C36" s="1158" t="s">
        <v>531</v>
      </c>
      <c r="D36" s="1158"/>
      <c r="E36" s="1159"/>
      <c r="F36" s="36">
        <v>1.19</v>
      </c>
      <c r="G36" s="37">
        <v>0.72</v>
      </c>
      <c r="H36" s="37">
        <v>0.47</v>
      </c>
      <c r="I36" s="37">
        <v>1.17</v>
      </c>
      <c r="J36" s="38">
        <v>0.67</v>
      </c>
      <c r="K36" s="22"/>
      <c r="L36" s="22"/>
      <c r="M36" s="22"/>
      <c r="N36" s="22"/>
      <c r="O36" s="22"/>
      <c r="P36" s="22"/>
    </row>
    <row r="37" spans="1:16" ht="39" customHeight="1" x14ac:dyDescent="0.15">
      <c r="A37" s="22"/>
      <c r="B37" s="35"/>
      <c r="C37" s="1158" t="s">
        <v>532</v>
      </c>
      <c r="D37" s="1158"/>
      <c r="E37" s="1159"/>
      <c r="F37" s="36">
        <v>0.09</v>
      </c>
      <c r="G37" s="37">
        <v>0.08</v>
      </c>
      <c r="H37" s="37">
        <v>0.09</v>
      </c>
      <c r="I37" s="37">
        <v>0.21</v>
      </c>
      <c r="J37" s="38">
        <v>0.13</v>
      </c>
      <c r="K37" s="22"/>
      <c r="L37" s="22"/>
      <c r="M37" s="22"/>
      <c r="N37" s="22"/>
      <c r="O37" s="22"/>
      <c r="P37" s="22"/>
    </row>
    <row r="38" spans="1:16" ht="39" customHeight="1" x14ac:dyDescent="0.15">
      <c r="A38" s="22"/>
      <c r="B38" s="35"/>
      <c r="C38" s="1158" t="s">
        <v>533</v>
      </c>
      <c r="D38" s="1158"/>
      <c r="E38" s="1159"/>
      <c r="F38" s="36">
        <v>0.55000000000000004</v>
      </c>
      <c r="G38" s="37">
        <v>1.08</v>
      </c>
      <c r="H38" s="37">
        <v>1.1499999999999999</v>
      </c>
      <c r="I38" s="37">
        <v>0.42</v>
      </c>
      <c r="J38" s="38">
        <v>0.03</v>
      </c>
      <c r="K38" s="22"/>
      <c r="L38" s="22"/>
      <c r="M38" s="22"/>
      <c r="N38" s="22"/>
      <c r="O38" s="22"/>
      <c r="P38" s="22"/>
    </row>
    <row r="39" spans="1:16" ht="39" customHeight="1" x14ac:dyDescent="0.15">
      <c r="A39" s="22"/>
      <c r="B39" s="35"/>
      <c r="C39" s="1158"/>
      <c r="D39" s="1158"/>
      <c r="E39" s="1159"/>
      <c r="F39" s="36"/>
      <c r="G39" s="37"/>
      <c r="H39" s="37"/>
      <c r="I39" s="37"/>
      <c r="J39" s="38"/>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534</v>
      </c>
      <c r="D42" s="1158"/>
      <c r="E42" s="1159"/>
      <c r="F42" s="36" t="s">
        <v>484</v>
      </c>
      <c r="G42" s="37" t="s">
        <v>484</v>
      </c>
      <c r="H42" s="37" t="s">
        <v>484</v>
      </c>
      <c r="I42" s="37" t="s">
        <v>484</v>
      </c>
      <c r="J42" s="38" t="s">
        <v>484</v>
      </c>
      <c r="K42" s="22"/>
      <c r="L42" s="22"/>
      <c r="M42" s="22"/>
      <c r="N42" s="22"/>
      <c r="O42" s="22"/>
      <c r="P42" s="22"/>
    </row>
    <row r="43" spans="1:16" ht="39" customHeight="1" thickBot="1" x14ac:dyDescent="0.2">
      <c r="A43" s="22"/>
      <c r="B43" s="40"/>
      <c r="C43" s="1160" t="s">
        <v>535</v>
      </c>
      <c r="D43" s="1160"/>
      <c r="E43" s="1161"/>
      <c r="F43" s="41">
        <v>0</v>
      </c>
      <c r="G43" s="42">
        <v>0</v>
      </c>
      <c r="H43" s="42">
        <v>0</v>
      </c>
      <c r="I43" s="42">
        <v>0.43</v>
      </c>
      <c r="J43" s="43" t="s">
        <v>484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v/NuCo1ShhTnEzMDgr7FPDU/sWDSbP9d09SgHCYYm+gQ3zAdezKh9Cjty1gX2t3x+P+qCaRGrOoZvSxhiL3/A==" saltValue="qNc99GQbp8tindzxU0wd7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440</v>
      </c>
      <c r="L45" s="58">
        <v>432</v>
      </c>
      <c r="M45" s="58">
        <v>432</v>
      </c>
      <c r="N45" s="58">
        <v>471</v>
      </c>
      <c r="O45" s="59">
        <v>505</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484</v>
      </c>
      <c r="L46" s="62" t="s">
        <v>484</v>
      </c>
      <c r="M46" s="62" t="s">
        <v>484</v>
      </c>
      <c r="N46" s="62" t="s">
        <v>484</v>
      </c>
      <c r="O46" s="63" t="s">
        <v>484</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484</v>
      </c>
      <c r="L47" s="62" t="s">
        <v>484</v>
      </c>
      <c r="M47" s="62" t="s">
        <v>484</v>
      </c>
      <c r="N47" s="62" t="s">
        <v>484</v>
      </c>
      <c r="O47" s="63" t="s">
        <v>484</v>
      </c>
      <c r="P47" s="46"/>
      <c r="Q47" s="46"/>
      <c r="R47" s="46"/>
      <c r="S47" s="46"/>
      <c r="T47" s="46"/>
      <c r="U47" s="46"/>
    </row>
    <row r="48" spans="1:21" ht="30.75" customHeight="1" x14ac:dyDescent="0.15">
      <c r="A48" s="46"/>
      <c r="B48" s="1189"/>
      <c r="C48" s="1190"/>
      <c r="D48" s="60"/>
      <c r="E48" s="1166" t="s">
        <v>13</v>
      </c>
      <c r="F48" s="1166"/>
      <c r="G48" s="1166"/>
      <c r="H48" s="1166"/>
      <c r="I48" s="1166"/>
      <c r="J48" s="1167"/>
      <c r="K48" s="61">
        <v>204</v>
      </c>
      <c r="L48" s="62">
        <v>205</v>
      </c>
      <c r="M48" s="62">
        <v>219</v>
      </c>
      <c r="N48" s="62">
        <v>238</v>
      </c>
      <c r="O48" s="63">
        <v>191</v>
      </c>
      <c r="P48" s="46"/>
      <c r="Q48" s="46"/>
      <c r="R48" s="46"/>
      <c r="S48" s="46"/>
      <c r="T48" s="46"/>
      <c r="U48" s="46"/>
    </row>
    <row r="49" spans="1:21" ht="30.75" customHeight="1" x14ac:dyDescent="0.15">
      <c r="A49" s="46"/>
      <c r="B49" s="1189"/>
      <c r="C49" s="1190"/>
      <c r="D49" s="60"/>
      <c r="E49" s="1166" t="s">
        <v>14</v>
      </c>
      <c r="F49" s="1166"/>
      <c r="G49" s="1166"/>
      <c r="H49" s="1166"/>
      <c r="I49" s="1166"/>
      <c r="J49" s="1167"/>
      <c r="K49" s="61">
        <v>0</v>
      </c>
      <c r="L49" s="62">
        <v>0</v>
      </c>
      <c r="M49" s="62">
        <v>0</v>
      </c>
      <c r="N49" s="62">
        <v>0</v>
      </c>
      <c r="O49" s="63">
        <v>0</v>
      </c>
      <c r="P49" s="46"/>
      <c r="Q49" s="46"/>
      <c r="R49" s="46"/>
      <c r="S49" s="46"/>
      <c r="T49" s="46"/>
      <c r="U49" s="46"/>
    </row>
    <row r="50" spans="1:21" ht="30.75" customHeight="1" x14ac:dyDescent="0.15">
      <c r="A50" s="46"/>
      <c r="B50" s="1189"/>
      <c r="C50" s="1190"/>
      <c r="D50" s="60"/>
      <c r="E50" s="1166" t="s">
        <v>15</v>
      </c>
      <c r="F50" s="1166"/>
      <c r="G50" s="1166"/>
      <c r="H50" s="1166"/>
      <c r="I50" s="1166"/>
      <c r="J50" s="1167"/>
      <c r="K50" s="61">
        <v>4</v>
      </c>
      <c r="L50" s="62">
        <v>4</v>
      </c>
      <c r="M50" s="62" t="s">
        <v>484</v>
      </c>
      <c r="N50" s="62" t="s">
        <v>484</v>
      </c>
      <c r="O50" s="63" t="s">
        <v>484</v>
      </c>
      <c r="P50" s="46"/>
      <c r="Q50" s="46"/>
      <c r="R50" s="46"/>
      <c r="S50" s="46"/>
      <c r="T50" s="46"/>
      <c r="U50" s="46"/>
    </row>
    <row r="51" spans="1:21" ht="30.75" customHeight="1" x14ac:dyDescent="0.15">
      <c r="A51" s="46"/>
      <c r="B51" s="1191"/>
      <c r="C51" s="1192"/>
      <c r="D51" s="64"/>
      <c r="E51" s="1166" t="s">
        <v>16</v>
      </c>
      <c r="F51" s="1166"/>
      <c r="G51" s="1166"/>
      <c r="H51" s="1166"/>
      <c r="I51" s="1166"/>
      <c r="J51" s="1167"/>
      <c r="K51" s="61">
        <v>0</v>
      </c>
      <c r="L51" s="62" t="s">
        <v>484</v>
      </c>
      <c r="M51" s="62" t="s">
        <v>484</v>
      </c>
      <c r="N51" s="62" t="s">
        <v>484</v>
      </c>
      <c r="O51" s="63" t="s">
        <v>484</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407</v>
      </c>
      <c r="L52" s="62">
        <v>391</v>
      </c>
      <c r="M52" s="62">
        <v>388</v>
      </c>
      <c r="N52" s="62">
        <v>405</v>
      </c>
      <c r="O52" s="63">
        <v>411</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241</v>
      </c>
      <c r="L53" s="67">
        <v>250</v>
      </c>
      <c r="M53" s="67">
        <v>263</v>
      </c>
      <c r="N53" s="67">
        <v>304</v>
      </c>
      <c r="O53" s="68">
        <v>285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553</v>
      </c>
      <c r="L58" s="82" t="s">
        <v>553</v>
      </c>
      <c r="M58" s="82" t="s">
        <v>553</v>
      </c>
      <c r="N58" s="82" t="s">
        <v>553</v>
      </c>
      <c r="O58" s="83" t="s">
        <v>553</v>
      </c>
    </row>
    <row r="59" spans="1:21" ht="31.5" customHeight="1" x14ac:dyDescent="0.15">
      <c r="B59" s="1174"/>
      <c r="C59" s="1175"/>
      <c r="D59" s="1181" t="s">
        <v>26</v>
      </c>
      <c r="E59" s="1182"/>
      <c r="F59" s="1182"/>
      <c r="G59" s="1182"/>
      <c r="H59" s="1182"/>
      <c r="I59" s="1182"/>
      <c r="J59" s="1183"/>
      <c r="K59" s="84" t="s">
        <v>553</v>
      </c>
      <c r="L59" s="85" t="s">
        <v>553</v>
      </c>
      <c r="M59" s="85" t="s">
        <v>553</v>
      </c>
      <c r="N59" s="85" t="s">
        <v>553</v>
      </c>
      <c r="O59" s="86" t="s">
        <v>553</v>
      </c>
    </row>
    <row r="60" spans="1:21" ht="31.5" customHeight="1" thickBot="1" x14ac:dyDescent="0.2">
      <c r="B60" s="1176"/>
      <c r="C60" s="1177"/>
      <c r="D60" s="1184" t="s">
        <v>27</v>
      </c>
      <c r="E60" s="1185"/>
      <c r="F60" s="1185"/>
      <c r="G60" s="1185"/>
      <c r="H60" s="1185"/>
      <c r="I60" s="1185"/>
      <c r="J60" s="1186"/>
      <c r="K60" s="87" t="s">
        <v>553</v>
      </c>
      <c r="L60" s="88" t="s">
        <v>553</v>
      </c>
      <c r="M60" s="88" t="s">
        <v>553</v>
      </c>
      <c r="N60" s="88" t="s">
        <v>553</v>
      </c>
      <c r="O60" s="89" t="s">
        <v>553</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U7M2rWPKe1mivqXlcVlW6rHwmoHlLxb3cD7CgLlbbYWsxTfraO4R0U6NhILS9PcvrV5iL2CwxoTuDUZMdVcTA==" saltValue="WmsirM65RHKPbKkECEkw2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207" t="s">
        <v>30</v>
      </c>
      <c r="C41" s="1208"/>
      <c r="D41" s="103"/>
      <c r="E41" s="1209" t="s">
        <v>31</v>
      </c>
      <c r="F41" s="1209"/>
      <c r="G41" s="1209"/>
      <c r="H41" s="1210"/>
      <c r="I41" s="330">
        <v>5953</v>
      </c>
      <c r="J41" s="331">
        <v>6096</v>
      </c>
      <c r="K41" s="331">
        <v>6056</v>
      </c>
      <c r="L41" s="331">
        <v>5773</v>
      </c>
      <c r="M41" s="332">
        <v>5458</v>
      </c>
    </row>
    <row r="42" spans="2:13" ht="27.75" customHeight="1" x14ac:dyDescent="0.15">
      <c r="B42" s="1197"/>
      <c r="C42" s="1198"/>
      <c r="D42" s="104"/>
      <c r="E42" s="1201" t="s">
        <v>32</v>
      </c>
      <c r="F42" s="1201"/>
      <c r="G42" s="1201"/>
      <c r="H42" s="1202"/>
      <c r="I42" s="333">
        <v>4</v>
      </c>
      <c r="J42" s="334" t="s">
        <v>484</v>
      </c>
      <c r="K42" s="334" t="s">
        <v>484</v>
      </c>
      <c r="L42" s="334" t="s">
        <v>484</v>
      </c>
      <c r="M42" s="335" t="s">
        <v>484</v>
      </c>
    </row>
    <row r="43" spans="2:13" ht="27.75" customHeight="1" x14ac:dyDescent="0.15">
      <c r="B43" s="1197"/>
      <c r="C43" s="1198"/>
      <c r="D43" s="104"/>
      <c r="E43" s="1201" t="s">
        <v>33</v>
      </c>
      <c r="F43" s="1201"/>
      <c r="G43" s="1201"/>
      <c r="H43" s="1202"/>
      <c r="I43" s="333">
        <v>2804</v>
      </c>
      <c r="J43" s="334">
        <v>2674</v>
      </c>
      <c r="K43" s="334">
        <v>2555</v>
      </c>
      <c r="L43" s="334">
        <v>2449</v>
      </c>
      <c r="M43" s="335">
        <v>2195</v>
      </c>
    </row>
    <row r="44" spans="2:13" ht="27.75" customHeight="1" x14ac:dyDescent="0.15">
      <c r="B44" s="1197"/>
      <c r="C44" s="1198"/>
      <c r="D44" s="104"/>
      <c r="E44" s="1201" t="s">
        <v>34</v>
      </c>
      <c r="F44" s="1201"/>
      <c r="G44" s="1201"/>
      <c r="H44" s="1202"/>
      <c r="I44" s="333">
        <v>1</v>
      </c>
      <c r="J44" s="334">
        <v>1</v>
      </c>
      <c r="K44" s="334">
        <v>2</v>
      </c>
      <c r="L44" s="334">
        <v>2</v>
      </c>
      <c r="M44" s="335">
        <v>2</v>
      </c>
    </row>
    <row r="45" spans="2:13" ht="27.75" customHeight="1" x14ac:dyDescent="0.15">
      <c r="B45" s="1197"/>
      <c r="C45" s="1198"/>
      <c r="D45" s="104"/>
      <c r="E45" s="1201" t="s">
        <v>35</v>
      </c>
      <c r="F45" s="1201"/>
      <c r="G45" s="1201"/>
      <c r="H45" s="1202"/>
      <c r="I45" s="333">
        <v>612</v>
      </c>
      <c r="J45" s="334">
        <v>603</v>
      </c>
      <c r="K45" s="334">
        <v>585</v>
      </c>
      <c r="L45" s="334">
        <v>550</v>
      </c>
      <c r="M45" s="335">
        <v>550</v>
      </c>
    </row>
    <row r="46" spans="2:13" ht="27.75" customHeight="1" x14ac:dyDescent="0.15">
      <c r="B46" s="1197"/>
      <c r="C46" s="1198"/>
      <c r="D46" s="105"/>
      <c r="E46" s="1201" t="s">
        <v>36</v>
      </c>
      <c r="F46" s="1201"/>
      <c r="G46" s="1201"/>
      <c r="H46" s="1202"/>
      <c r="I46" s="333" t="s">
        <v>484</v>
      </c>
      <c r="J46" s="334" t="s">
        <v>484</v>
      </c>
      <c r="K46" s="334" t="s">
        <v>484</v>
      </c>
      <c r="L46" s="334" t="s">
        <v>484</v>
      </c>
      <c r="M46" s="335" t="s">
        <v>484</v>
      </c>
    </row>
    <row r="47" spans="2:13" ht="27.75" customHeight="1" x14ac:dyDescent="0.15">
      <c r="B47" s="1197"/>
      <c r="C47" s="1198"/>
      <c r="D47" s="106"/>
      <c r="E47" s="1211" t="s">
        <v>37</v>
      </c>
      <c r="F47" s="1212"/>
      <c r="G47" s="1212"/>
      <c r="H47" s="1213"/>
      <c r="I47" s="333" t="s">
        <v>484</v>
      </c>
      <c r="J47" s="334" t="s">
        <v>484</v>
      </c>
      <c r="K47" s="334" t="s">
        <v>484</v>
      </c>
      <c r="L47" s="334" t="s">
        <v>484</v>
      </c>
      <c r="M47" s="335" t="s">
        <v>484</v>
      </c>
    </row>
    <row r="48" spans="2:13" ht="27.75" customHeight="1" x14ac:dyDescent="0.15">
      <c r="B48" s="1197"/>
      <c r="C48" s="1198"/>
      <c r="D48" s="104"/>
      <c r="E48" s="1201" t="s">
        <v>38</v>
      </c>
      <c r="F48" s="1201"/>
      <c r="G48" s="1201"/>
      <c r="H48" s="1202"/>
      <c r="I48" s="333" t="s">
        <v>484</v>
      </c>
      <c r="J48" s="334" t="s">
        <v>484</v>
      </c>
      <c r="K48" s="334" t="s">
        <v>484</v>
      </c>
      <c r="L48" s="334" t="s">
        <v>484</v>
      </c>
      <c r="M48" s="335" t="s">
        <v>484</v>
      </c>
    </row>
    <row r="49" spans="2:13" ht="27.75" customHeight="1" x14ac:dyDescent="0.15">
      <c r="B49" s="1199"/>
      <c r="C49" s="1200"/>
      <c r="D49" s="104"/>
      <c r="E49" s="1201" t="s">
        <v>39</v>
      </c>
      <c r="F49" s="1201"/>
      <c r="G49" s="1201"/>
      <c r="H49" s="1202"/>
      <c r="I49" s="333" t="s">
        <v>484</v>
      </c>
      <c r="J49" s="334" t="s">
        <v>484</v>
      </c>
      <c r="K49" s="334" t="s">
        <v>484</v>
      </c>
      <c r="L49" s="334" t="s">
        <v>484</v>
      </c>
      <c r="M49" s="335" t="s">
        <v>484</v>
      </c>
    </row>
    <row r="50" spans="2:13" ht="27.75" customHeight="1" x14ac:dyDescent="0.15">
      <c r="B50" s="1195" t="s">
        <v>40</v>
      </c>
      <c r="C50" s="1196"/>
      <c r="D50" s="107"/>
      <c r="E50" s="1201" t="s">
        <v>41</v>
      </c>
      <c r="F50" s="1201"/>
      <c r="G50" s="1201"/>
      <c r="H50" s="1202"/>
      <c r="I50" s="333">
        <v>1446</v>
      </c>
      <c r="J50" s="334">
        <v>1495</v>
      </c>
      <c r="K50" s="334">
        <v>1704</v>
      </c>
      <c r="L50" s="334">
        <v>1695</v>
      </c>
      <c r="M50" s="335">
        <v>1924</v>
      </c>
    </row>
    <row r="51" spans="2:13" ht="27.75" customHeight="1" x14ac:dyDescent="0.15">
      <c r="B51" s="1197"/>
      <c r="C51" s="1198"/>
      <c r="D51" s="104"/>
      <c r="E51" s="1201" t="s">
        <v>42</v>
      </c>
      <c r="F51" s="1201"/>
      <c r="G51" s="1201"/>
      <c r="H51" s="1202"/>
      <c r="I51" s="333">
        <v>35</v>
      </c>
      <c r="J51" s="334">
        <v>28</v>
      </c>
      <c r="K51" s="334">
        <v>21</v>
      </c>
      <c r="L51" s="334">
        <v>14</v>
      </c>
      <c r="M51" s="335">
        <v>7</v>
      </c>
    </row>
    <row r="52" spans="2:13" ht="27.75" customHeight="1" x14ac:dyDescent="0.15">
      <c r="B52" s="1199"/>
      <c r="C52" s="1200"/>
      <c r="D52" s="104"/>
      <c r="E52" s="1201" t="s">
        <v>43</v>
      </c>
      <c r="F52" s="1201"/>
      <c r="G52" s="1201"/>
      <c r="H52" s="1202"/>
      <c r="I52" s="333">
        <v>5024</v>
      </c>
      <c r="J52" s="334">
        <v>4922</v>
      </c>
      <c r="K52" s="334">
        <v>4733</v>
      </c>
      <c r="L52" s="334">
        <v>4453</v>
      </c>
      <c r="M52" s="335">
        <v>4131</v>
      </c>
    </row>
    <row r="53" spans="2:13" ht="27.75" customHeight="1" thickBot="1" x14ac:dyDescent="0.2">
      <c r="B53" s="1203" t="s">
        <v>19</v>
      </c>
      <c r="C53" s="1204"/>
      <c r="D53" s="108"/>
      <c r="E53" s="1205" t="s">
        <v>44</v>
      </c>
      <c r="F53" s="1205"/>
      <c r="G53" s="1205"/>
      <c r="H53" s="1206"/>
      <c r="I53" s="336">
        <v>2869</v>
      </c>
      <c r="J53" s="337">
        <v>2928</v>
      </c>
      <c r="K53" s="337">
        <v>2738</v>
      </c>
      <c r="L53" s="337">
        <v>2611</v>
      </c>
      <c r="M53" s="338">
        <v>2143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CTHNhcn/GsNTYL3KtVJERXcKid36ZKafmPoaU6cfUeGpEo6dEOsdRoQu0VB30Zcc4fdbZXX/SPVDMXBsu60j1A==" saltValue="pyUvfkGFvgqgxXH3yuj2o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22" t="s">
        <v>46</v>
      </c>
      <c r="D55" s="1222"/>
      <c r="E55" s="1223"/>
      <c r="F55" s="339">
        <v>569</v>
      </c>
      <c r="G55" s="339">
        <v>645</v>
      </c>
      <c r="H55" s="340">
        <v>630</v>
      </c>
    </row>
    <row r="56" spans="2:8" ht="52.5" customHeight="1" x14ac:dyDescent="0.15">
      <c r="B56" s="120"/>
      <c r="C56" s="1224" t="s">
        <v>47</v>
      </c>
      <c r="D56" s="1224"/>
      <c r="E56" s="1225"/>
      <c r="F56" s="341">
        <v>68</v>
      </c>
      <c r="G56" s="341">
        <v>68</v>
      </c>
      <c r="H56" s="342">
        <v>68</v>
      </c>
    </row>
    <row r="57" spans="2:8" ht="53.25" customHeight="1" x14ac:dyDescent="0.15">
      <c r="B57" s="120"/>
      <c r="C57" s="1226" t="s">
        <v>48</v>
      </c>
      <c r="D57" s="1226"/>
      <c r="E57" s="1227"/>
      <c r="F57" s="343">
        <v>917</v>
      </c>
      <c r="G57" s="343">
        <v>821</v>
      </c>
      <c r="H57" s="344">
        <v>1062</v>
      </c>
    </row>
    <row r="58" spans="2:8" ht="45.75" customHeight="1" x14ac:dyDescent="0.15">
      <c r="B58" s="121"/>
      <c r="C58" s="1214" t="s">
        <v>554</v>
      </c>
      <c r="D58" s="1215"/>
      <c r="E58" s="1216"/>
      <c r="F58" s="345">
        <v>470</v>
      </c>
      <c r="G58" s="345">
        <v>497</v>
      </c>
      <c r="H58" s="346">
        <v>715</v>
      </c>
    </row>
    <row r="59" spans="2:8" ht="45.75" customHeight="1" x14ac:dyDescent="0.15">
      <c r="B59" s="121"/>
      <c r="C59" s="1214" t="s">
        <v>555</v>
      </c>
      <c r="D59" s="1215"/>
      <c r="E59" s="1216"/>
      <c r="F59" s="345">
        <v>338</v>
      </c>
      <c r="G59" s="345">
        <v>208</v>
      </c>
      <c r="H59" s="346">
        <v>252</v>
      </c>
    </row>
    <row r="60" spans="2:8" ht="45.75" customHeight="1" x14ac:dyDescent="0.15">
      <c r="B60" s="121"/>
      <c r="C60" s="1214" t="s">
        <v>556</v>
      </c>
      <c r="D60" s="1215"/>
      <c r="E60" s="1216"/>
      <c r="F60" s="345">
        <v>93</v>
      </c>
      <c r="G60" s="345">
        <v>99</v>
      </c>
      <c r="H60" s="346">
        <v>78</v>
      </c>
    </row>
    <row r="61" spans="2:8" ht="45.75" customHeight="1" x14ac:dyDescent="0.15">
      <c r="B61" s="121"/>
      <c r="C61" s="1214" t="s">
        <v>557</v>
      </c>
      <c r="D61" s="1215"/>
      <c r="E61" s="1216"/>
      <c r="F61" s="345">
        <v>12</v>
      </c>
      <c r="G61" s="345">
        <v>12</v>
      </c>
      <c r="H61" s="346">
        <v>12</v>
      </c>
    </row>
    <row r="62" spans="2:8" ht="45.75" customHeight="1" thickBot="1" x14ac:dyDescent="0.2">
      <c r="B62" s="122"/>
      <c r="C62" s="1217" t="s">
        <v>558</v>
      </c>
      <c r="D62" s="1218"/>
      <c r="E62" s="1219"/>
      <c r="F62" s="347">
        <v>2</v>
      </c>
      <c r="G62" s="347">
        <v>3</v>
      </c>
      <c r="H62" s="348">
        <v>4</v>
      </c>
    </row>
    <row r="63" spans="2:8" ht="52.5" customHeight="1" thickBot="1" x14ac:dyDescent="0.2">
      <c r="B63" s="123"/>
      <c r="C63" s="1220" t="s">
        <v>49</v>
      </c>
      <c r="D63" s="1220"/>
      <c r="E63" s="1221"/>
      <c r="F63" s="349">
        <v>1554</v>
      </c>
      <c r="G63" s="349">
        <v>1535</v>
      </c>
      <c r="H63" s="350">
        <v>1760</v>
      </c>
    </row>
    <row r="64" spans="2:8" x14ac:dyDescent="0.15"/>
  </sheetData>
  <sheetProtection algorithmName="SHA-512" hashValue="dBoCdgiF0EyDnja69MvlsB6SCnl35uL0rFBkTc60fpBi2577L5KEVQJWp2HQm1jB38irQ8KgsVmdAVLpzr6OHw==" saltValue="jfDsueusq8+kcJM/ziE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1B91C-F8BD-4DD1-981D-08E1C30615BF}">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561</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562</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523</v>
      </c>
      <c r="BQ50" s="1234"/>
      <c r="BR50" s="1234"/>
      <c r="BS50" s="1234"/>
      <c r="BT50" s="1234"/>
      <c r="BU50" s="1234"/>
      <c r="BV50" s="1234"/>
      <c r="BW50" s="1234"/>
      <c r="BX50" s="1234" t="s">
        <v>524</v>
      </c>
      <c r="BY50" s="1234"/>
      <c r="BZ50" s="1234"/>
      <c r="CA50" s="1234"/>
      <c r="CB50" s="1234"/>
      <c r="CC50" s="1234"/>
      <c r="CD50" s="1234"/>
      <c r="CE50" s="1234"/>
      <c r="CF50" s="1234" t="s">
        <v>525</v>
      </c>
      <c r="CG50" s="1234"/>
      <c r="CH50" s="1234"/>
      <c r="CI50" s="1234"/>
      <c r="CJ50" s="1234"/>
      <c r="CK50" s="1234"/>
      <c r="CL50" s="1234"/>
      <c r="CM50" s="1234"/>
      <c r="CN50" s="1234" t="s">
        <v>526</v>
      </c>
      <c r="CO50" s="1234"/>
      <c r="CP50" s="1234"/>
      <c r="CQ50" s="1234"/>
      <c r="CR50" s="1234"/>
      <c r="CS50" s="1234"/>
      <c r="CT50" s="1234"/>
      <c r="CU50" s="1234"/>
      <c r="CV50" s="1234" t="s">
        <v>527</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563</v>
      </c>
      <c r="AO51" s="1233"/>
      <c r="AP51" s="1233"/>
      <c r="AQ51" s="1233"/>
      <c r="AR51" s="1233"/>
      <c r="AS51" s="1233"/>
      <c r="AT51" s="1233"/>
      <c r="AU51" s="1233"/>
      <c r="AV51" s="1233"/>
      <c r="AW51" s="1233"/>
      <c r="AX51" s="1233"/>
      <c r="AY51" s="1233"/>
      <c r="AZ51" s="1233"/>
      <c r="BA51" s="1233"/>
      <c r="BB51" s="1233" t="s">
        <v>564</v>
      </c>
      <c r="BC51" s="1233"/>
      <c r="BD51" s="1233"/>
      <c r="BE51" s="1233"/>
      <c r="BF51" s="1233"/>
      <c r="BG51" s="1233"/>
      <c r="BH51" s="1233"/>
      <c r="BI51" s="1233"/>
      <c r="BJ51" s="1233"/>
      <c r="BK51" s="1233"/>
      <c r="BL51" s="1233"/>
      <c r="BM51" s="1233"/>
      <c r="BN51" s="1233"/>
      <c r="BO51" s="1233"/>
      <c r="BP51" s="1230">
        <v>117.8</v>
      </c>
      <c r="BQ51" s="1230"/>
      <c r="BR51" s="1230"/>
      <c r="BS51" s="1230"/>
      <c r="BT51" s="1230"/>
      <c r="BU51" s="1230"/>
      <c r="BV51" s="1230"/>
      <c r="BW51" s="1230"/>
      <c r="BX51" s="1230">
        <v>111.5</v>
      </c>
      <c r="BY51" s="1230"/>
      <c r="BZ51" s="1230"/>
      <c r="CA51" s="1230"/>
      <c r="CB51" s="1230"/>
      <c r="CC51" s="1230"/>
      <c r="CD51" s="1230"/>
      <c r="CE51" s="1230"/>
      <c r="CF51" s="1230">
        <v>105.9</v>
      </c>
      <c r="CG51" s="1230"/>
      <c r="CH51" s="1230"/>
      <c r="CI51" s="1230"/>
      <c r="CJ51" s="1230"/>
      <c r="CK51" s="1230"/>
      <c r="CL51" s="1230"/>
      <c r="CM51" s="1230"/>
      <c r="CN51" s="1230">
        <v>98.7</v>
      </c>
      <c r="CO51" s="1230"/>
      <c r="CP51" s="1230"/>
      <c r="CQ51" s="1230"/>
      <c r="CR51" s="1230"/>
      <c r="CS51" s="1230"/>
      <c r="CT51" s="1230"/>
      <c r="CU51" s="1230"/>
      <c r="CV51" s="1230">
        <v>79.5</v>
      </c>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565</v>
      </c>
      <c r="BC53" s="1233"/>
      <c r="BD53" s="1233"/>
      <c r="BE53" s="1233"/>
      <c r="BF53" s="1233"/>
      <c r="BG53" s="1233"/>
      <c r="BH53" s="1233"/>
      <c r="BI53" s="1233"/>
      <c r="BJ53" s="1233"/>
      <c r="BK53" s="1233"/>
      <c r="BL53" s="1233"/>
      <c r="BM53" s="1233"/>
      <c r="BN53" s="1233"/>
      <c r="BO53" s="1233"/>
      <c r="BP53" s="1230">
        <v>61.4</v>
      </c>
      <c r="BQ53" s="1230"/>
      <c r="BR53" s="1230"/>
      <c r="BS53" s="1230"/>
      <c r="BT53" s="1230"/>
      <c r="BU53" s="1230"/>
      <c r="BV53" s="1230"/>
      <c r="BW53" s="1230"/>
      <c r="BX53" s="1230">
        <v>62.9</v>
      </c>
      <c r="BY53" s="1230"/>
      <c r="BZ53" s="1230"/>
      <c r="CA53" s="1230"/>
      <c r="CB53" s="1230"/>
      <c r="CC53" s="1230"/>
      <c r="CD53" s="1230"/>
      <c r="CE53" s="1230"/>
      <c r="CF53" s="1230">
        <v>64.7</v>
      </c>
      <c r="CG53" s="1230"/>
      <c r="CH53" s="1230"/>
      <c r="CI53" s="1230"/>
      <c r="CJ53" s="1230"/>
      <c r="CK53" s="1230"/>
      <c r="CL53" s="1230"/>
      <c r="CM53" s="1230"/>
      <c r="CN53" s="1230">
        <v>65.7</v>
      </c>
      <c r="CO53" s="1230"/>
      <c r="CP53" s="1230"/>
      <c r="CQ53" s="1230"/>
      <c r="CR53" s="1230"/>
      <c r="CS53" s="1230"/>
      <c r="CT53" s="1230"/>
      <c r="CU53" s="1230"/>
      <c r="CV53" s="1230">
        <v>67.5</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566</v>
      </c>
      <c r="AO55" s="1234"/>
      <c r="AP55" s="1234"/>
      <c r="AQ55" s="1234"/>
      <c r="AR55" s="1234"/>
      <c r="AS55" s="1234"/>
      <c r="AT55" s="1234"/>
      <c r="AU55" s="1234"/>
      <c r="AV55" s="1234"/>
      <c r="AW55" s="1234"/>
      <c r="AX55" s="1234"/>
      <c r="AY55" s="1234"/>
      <c r="AZ55" s="1234"/>
      <c r="BA55" s="1234"/>
      <c r="BB55" s="1233" t="s">
        <v>564</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565</v>
      </c>
      <c r="BC57" s="1233"/>
      <c r="BD57" s="1233"/>
      <c r="BE57" s="1233"/>
      <c r="BF57" s="1233"/>
      <c r="BG57" s="1233"/>
      <c r="BH57" s="1233"/>
      <c r="BI57" s="1233"/>
      <c r="BJ57" s="1233"/>
      <c r="BK57" s="1233"/>
      <c r="BL57" s="1233"/>
      <c r="BM57" s="1233"/>
      <c r="BN57" s="1233"/>
      <c r="BO57" s="1233"/>
      <c r="BP57" s="1230">
        <v>64</v>
      </c>
      <c r="BQ57" s="1230"/>
      <c r="BR57" s="1230"/>
      <c r="BS57" s="1230"/>
      <c r="BT57" s="1230"/>
      <c r="BU57" s="1230"/>
      <c r="BV57" s="1230"/>
      <c r="BW57" s="1230"/>
      <c r="BX57" s="1230">
        <v>66.2</v>
      </c>
      <c r="BY57" s="1230"/>
      <c r="BZ57" s="1230"/>
      <c r="CA57" s="1230"/>
      <c r="CB57" s="1230"/>
      <c r="CC57" s="1230"/>
      <c r="CD57" s="1230"/>
      <c r="CE57" s="1230"/>
      <c r="CF57" s="1230">
        <v>67.099999999999994</v>
      </c>
      <c r="CG57" s="1230"/>
      <c r="CH57" s="1230"/>
      <c r="CI57" s="1230"/>
      <c r="CJ57" s="1230"/>
      <c r="CK57" s="1230"/>
      <c r="CL57" s="1230"/>
      <c r="CM57" s="1230"/>
      <c r="CN57" s="1230">
        <v>67</v>
      </c>
      <c r="CO57" s="1230"/>
      <c r="CP57" s="1230"/>
      <c r="CQ57" s="1230"/>
      <c r="CR57" s="1230"/>
      <c r="CS57" s="1230"/>
      <c r="CT57" s="1230"/>
      <c r="CU57" s="1230"/>
      <c r="CV57" s="1230">
        <v>68.2</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567</v>
      </c>
    </row>
    <row r="64" spans="1:109" x14ac:dyDescent="0.15">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568</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562</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523</v>
      </c>
      <c r="BQ72" s="1234"/>
      <c r="BR72" s="1234"/>
      <c r="BS72" s="1234"/>
      <c r="BT72" s="1234"/>
      <c r="BU72" s="1234"/>
      <c r="BV72" s="1234"/>
      <c r="BW72" s="1234"/>
      <c r="BX72" s="1234" t="s">
        <v>524</v>
      </c>
      <c r="BY72" s="1234"/>
      <c r="BZ72" s="1234"/>
      <c r="CA72" s="1234"/>
      <c r="CB72" s="1234"/>
      <c r="CC72" s="1234"/>
      <c r="CD72" s="1234"/>
      <c r="CE72" s="1234"/>
      <c r="CF72" s="1234" t="s">
        <v>525</v>
      </c>
      <c r="CG72" s="1234"/>
      <c r="CH72" s="1234"/>
      <c r="CI72" s="1234"/>
      <c r="CJ72" s="1234"/>
      <c r="CK72" s="1234"/>
      <c r="CL72" s="1234"/>
      <c r="CM72" s="1234"/>
      <c r="CN72" s="1234" t="s">
        <v>526</v>
      </c>
      <c r="CO72" s="1234"/>
      <c r="CP72" s="1234"/>
      <c r="CQ72" s="1234"/>
      <c r="CR72" s="1234"/>
      <c r="CS72" s="1234"/>
      <c r="CT72" s="1234"/>
      <c r="CU72" s="1234"/>
      <c r="CV72" s="1234" t="s">
        <v>527</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563</v>
      </c>
      <c r="AO73" s="1233"/>
      <c r="AP73" s="1233"/>
      <c r="AQ73" s="1233"/>
      <c r="AR73" s="1233"/>
      <c r="AS73" s="1233"/>
      <c r="AT73" s="1233"/>
      <c r="AU73" s="1233"/>
      <c r="AV73" s="1233"/>
      <c r="AW73" s="1233"/>
      <c r="AX73" s="1233"/>
      <c r="AY73" s="1233"/>
      <c r="AZ73" s="1233"/>
      <c r="BA73" s="1233"/>
      <c r="BB73" s="1233" t="s">
        <v>564</v>
      </c>
      <c r="BC73" s="1233"/>
      <c r="BD73" s="1233"/>
      <c r="BE73" s="1233"/>
      <c r="BF73" s="1233"/>
      <c r="BG73" s="1233"/>
      <c r="BH73" s="1233"/>
      <c r="BI73" s="1233"/>
      <c r="BJ73" s="1233"/>
      <c r="BK73" s="1233"/>
      <c r="BL73" s="1233"/>
      <c r="BM73" s="1233"/>
      <c r="BN73" s="1233"/>
      <c r="BO73" s="1233"/>
      <c r="BP73" s="1230">
        <v>117.8</v>
      </c>
      <c r="BQ73" s="1230"/>
      <c r="BR73" s="1230"/>
      <c r="BS73" s="1230"/>
      <c r="BT73" s="1230"/>
      <c r="BU73" s="1230"/>
      <c r="BV73" s="1230"/>
      <c r="BW73" s="1230"/>
      <c r="BX73" s="1230">
        <v>111.5</v>
      </c>
      <c r="BY73" s="1230"/>
      <c r="BZ73" s="1230"/>
      <c r="CA73" s="1230"/>
      <c r="CB73" s="1230"/>
      <c r="CC73" s="1230"/>
      <c r="CD73" s="1230"/>
      <c r="CE73" s="1230"/>
      <c r="CF73" s="1230">
        <v>105.9</v>
      </c>
      <c r="CG73" s="1230"/>
      <c r="CH73" s="1230"/>
      <c r="CI73" s="1230"/>
      <c r="CJ73" s="1230"/>
      <c r="CK73" s="1230"/>
      <c r="CL73" s="1230"/>
      <c r="CM73" s="1230"/>
      <c r="CN73" s="1230">
        <v>98.7</v>
      </c>
      <c r="CO73" s="1230"/>
      <c r="CP73" s="1230"/>
      <c r="CQ73" s="1230"/>
      <c r="CR73" s="1230"/>
      <c r="CS73" s="1230"/>
      <c r="CT73" s="1230"/>
      <c r="CU73" s="1230"/>
      <c r="CV73" s="1230">
        <v>79.5</v>
      </c>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569</v>
      </c>
      <c r="BC75" s="1233"/>
      <c r="BD75" s="1233"/>
      <c r="BE75" s="1233"/>
      <c r="BF75" s="1233"/>
      <c r="BG75" s="1233"/>
      <c r="BH75" s="1233"/>
      <c r="BI75" s="1233"/>
      <c r="BJ75" s="1233"/>
      <c r="BK75" s="1233"/>
      <c r="BL75" s="1233"/>
      <c r="BM75" s="1233"/>
      <c r="BN75" s="1233"/>
      <c r="BO75" s="1233"/>
      <c r="BP75" s="1230">
        <v>11.4</v>
      </c>
      <c r="BQ75" s="1230"/>
      <c r="BR75" s="1230"/>
      <c r="BS75" s="1230"/>
      <c r="BT75" s="1230"/>
      <c r="BU75" s="1230"/>
      <c r="BV75" s="1230"/>
      <c r="BW75" s="1230"/>
      <c r="BX75" s="1230">
        <v>10.6</v>
      </c>
      <c r="BY75" s="1230"/>
      <c r="BZ75" s="1230"/>
      <c r="CA75" s="1230"/>
      <c r="CB75" s="1230"/>
      <c r="CC75" s="1230"/>
      <c r="CD75" s="1230"/>
      <c r="CE75" s="1230"/>
      <c r="CF75" s="1230">
        <v>9.8000000000000007</v>
      </c>
      <c r="CG75" s="1230"/>
      <c r="CH75" s="1230"/>
      <c r="CI75" s="1230"/>
      <c r="CJ75" s="1230"/>
      <c r="CK75" s="1230"/>
      <c r="CL75" s="1230"/>
      <c r="CM75" s="1230"/>
      <c r="CN75" s="1230">
        <v>10.3</v>
      </c>
      <c r="CO75" s="1230"/>
      <c r="CP75" s="1230"/>
      <c r="CQ75" s="1230"/>
      <c r="CR75" s="1230"/>
      <c r="CS75" s="1230"/>
      <c r="CT75" s="1230"/>
      <c r="CU75" s="1230"/>
      <c r="CV75" s="1230">
        <v>10.7</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566</v>
      </c>
      <c r="AO77" s="1234"/>
      <c r="AP77" s="1234"/>
      <c r="AQ77" s="1234"/>
      <c r="AR77" s="1234"/>
      <c r="AS77" s="1234"/>
      <c r="AT77" s="1234"/>
      <c r="AU77" s="1234"/>
      <c r="AV77" s="1234"/>
      <c r="AW77" s="1234"/>
      <c r="AX77" s="1234"/>
      <c r="AY77" s="1234"/>
      <c r="AZ77" s="1234"/>
      <c r="BA77" s="1234"/>
      <c r="BB77" s="1233" t="s">
        <v>564</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569</v>
      </c>
      <c r="BC79" s="1233"/>
      <c r="BD79" s="1233"/>
      <c r="BE79" s="1233"/>
      <c r="BF79" s="1233"/>
      <c r="BG79" s="1233"/>
      <c r="BH79" s="1233"/>
      <c r="BI79" s="1233"/>
      <c r="BJ79" s="1233"/>
      <c r="BK79" s="1233"/>
      <c r="BL79" s="1233"/>
      <c r="BM79" s="1233"/>
      <c r="BN79" s="1233"/>
      <c r="BO79" s="1233"/>
      <c r="BP79" s="1230">
        <v>8</v>
      </c>
      <c r="BQ79" s="1230"/>
      <c r="BR79" s="1230"/>
      <c r="BS79" s="1230"/>
      <c r="BT79" s="1230"/>
      <c r="BU79" s="1230"/>
      <c r="BV79" s="1230"/>
      <c r="BW79" s="1230"/>
      <c r="BX79" s="1230">
        <v>8</v>
      </c>
      <c r="BY79" s="1230"/>
      <c r="BZ79" s="1230"/>
      <c r="CA79" s="1230"/>
      <c r="CB79" s="1230"/>
      <c r="CC79" s="1230"/>
      <c r="CD79" s="1230"/>
      <c r="CE79" s="1230"/>
      <c r="CF79" s="1230">
        <v>8.3000000000000007</v>
      </c>
      <c r="CG79" s="1230"/>
      <c r="CH79" s="1230"/>
      <c r="CI79" s="1230"/>
      <c r="CJ79" s="1230"/>
      <c r="CK79" s="1230"/>
      <c r="CL79" s="1230"/>
      <c r="CM79" s="1230"/>
      <c r="CN79" s="1230">
        <v>8.4</v>
      </c>
      <c r="CO79" s="1230"/>
      <c r="CP79" s="1230"/>
      <c r="CQ79" s="1230"/>
      <c r="CR79" s="1230"/>
      <c r="CS79" s="1230"/>
      <c r="CT79" s="1230"/>
      <c r="CU79" s="1230"/>
      <c r="CV79" s="1230">
        <v>8.6999999999999993</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YPft7DxorjAraLehiZQaDXsinFftivFuGw7I6IXIQT1GLXNPKsTMwwHJDCqsyXvGwMuSufFuMs+7LTYVMmcUkQ==" saltValue="biCrR6PTi4jOUbN0eYocp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812FE-C298-4812-A04F-C44E5BC40A2D}">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HHn7RY1Tmz4NHpi6UYmPkQZN4AqAiZSsoD8ffmhkGq2RJJ2CUQ6MSwPiOLPO7ZrhVSfjnczwwZkEArTi/s58dw==" saltValue="cxrNLicrLkidHnEmYcHa7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A918A-F288-4508-BDBD-950531226EC9}">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oWKDitTwmib2+tH7zirHn3aS7Y+uzaAegcMm5F/iPhv3DmmOu4rjgwuSymK8872KnaS2h7ORxr/amMthjVaUQg==" saltValue="AWPv9LJlGkE0I+hRiyT5A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284833</v>
      </c>
      <c r="E3" s="142"/>
      <c r="F3" s="143">
        <v>126525</v>
      </c>
      <c r="G3" s="144"/>
      <c r="H3" s="145"/>
    </row>
    <row r="4" spans="1:8" x14ac:dyDescent="0.15">
      <c r="A4" s="146"/>
      <c r="B4" s="147"/>
      <c r="C4" s="148"/>
      <c r="D4" s="149">
        <v>191567</v>
      </c>
      <c r="E4" s="150"/>
      <c r="F4" s="151">
        <v>67052</v>
      </c>
      <c r="G4" s="152"/>
      <c r="H4" s="153"/>
    </row>
    <row r="5" spans="1:8" x14ac:dyDescent="0.15">
      <c r="A5" s="134" t="s">
        <v>517</v>
      </c>
      <c r="B5" s="139"/>
      <c r="C5" s="140"/>
      <c r="D5" s="141">
        <v>144035</v>
      </c>
      <c r="E5" s="142"/>
      <c r="F5" s="143">
        <v>122054</v>
      </c>
      <c r="G5" s="144"/>
      <c r="H5" s="145"/>
    </row>
    <row r="6" spans="1:8" x14ac:dyDescent="0.15">
      <c r="A6" s="146"/>
      <c r="B6" s="147"/>
      <c r="C6" s="148"/>
      <c r="D6" s="149">
        <v>90604</v>
      </c>
      <c r="E6" s="150"/>
      <c r="F6" s="151">
        <v>68298</v>
      </c>
      <c r="G6" s="152"/>
      <c r="H6" s="153"/>
    </row>
    <row r="7" spans="1:8" x14ac:dyDescent="0.15">
      <c r="A7" s="134" t="s">
        <v>518</v>
      </c>
      <c r="B7" s="139"/>
      <c r="C7" s="140"/>
      <c r="D7" s="141">
        <v>43548</v>
      </c>
      <c r="E7" s="142"/>
      <c r="F7" s="143">
        <v>111644</v>
      </c>
      <c r="G7" s="144"/>
      <c r="H7" s="145"/>
    </row>
    <row r="8" spans="1:8" x14ac:dyDescent="0.15">
      <c r="A8" s="146"/>
      <c r="B8" s="147"/>
      <c r="C8" s="148"/>
      <c r="D8" s="149">
        <v>33975</v>
      </c>
      <c r="E8" s="150"/>
      <c r="F8" s="151">
        <v>66606</v>
      </c>
      <c r="G8" s="152"/>
      <c r="H8" s="153"/>
    </row>
    <row r="9" spans="1:8" x14ac:dyDescent="0.15">
      <c r="A9" s="134" t="s">
        <v>519</v>
      </c>
      <c r="B9" s="139"/>
      <c r="C9" s="140"/>
      <c r="D9" s="141">
        <v>82286</v>
      </c>
      <c r="E9" s="142"/>
      <c r="F9" s="143">
        <v>127917</v>
      </c>
      <c r="G9" s="144"/>
      <c r="H9" s="145"/>
    </row>
    <row r="10" spans="1:8" x14ac:dyDescent="0.15">
      <c r="A10" s="146"/>
      <c r="B10" s="147"/>
      <c r="C10" s="148"/>
      <c r="D10" s="149">
        <v>49479</v>
      </c>
      <c r="E10" s="150"/>
      <c r="F10" s="151">
        <v>69746</v>
      </c>
      <c r="G10" s="152"/>
      <c r="H10" s="153"/>
    </row>
    <row r="11" spans="1:8" x14ac:dyDescent="0.15">
      <c r="A11" s="134" t="s">
        <v>520</v>
      </c>
      <c r="B11" s="139"/>
      <c r="C11" s="140"/>
      <c r="D11" s="141">
        <v>54269</v>
      </c>
      <c r="E11" s="142"/>
      <c r="F11" s="143">
        <v>135931</v>
      </c>
      <c r="G11" s="144"/>
      <c r="H11" s="145"/>
    </row>
    <row r="12" spans="1:8" x14ac:dyDescent="0.15">
      <c r="A12" s="146"/>
      <c r="B12" s="147"/>
      <c r="C12" s="154"/>
      <c r="D12" s="149">
        <v>41673</v>
      </c>
      <c r="E12" s="150"/>
      <c r="F12" s="151">
        <v>75320</v>
      </c>
      <c r="G12" s="152"/>
      <c r="H12" s="153"/>
    </row>
    <row r="13" spans="1:8" x14ac:dyDescent="0.15">
      <c r="A13" s="134"/>
      <c r="B13" s="139"/>
      <c r="C13" s="140"/>
      <c r="D13" s="141">
        <v>121794</v>
      </c>
      <c r="E13" s="142"/>
      <c r="F13" s="143">
        <v>124814</v>
      </c>
      <c r="G13" s="155"/>
      <c r="H13" s="145"/>
    </row>
    <row r="14" spans="1:8" x14ac:dyDescent="0.15">
      <c r="A14" s="146"/>
      <c r="B14" s="147"/>
      <c r="C14" s="148"/>
      <c r="D14" s="149">
        <v>81460</v>
      </c>
      <c r="E14" s="150"/>
      <c r="F14" s="151">
        <v>69404</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8.48</v>
      </c>
      <c r="C19" s="156">
        <f>ROUND(VALUE(SUBSTITUTE(実質収支比率等に係る経年分析!G$48,"▲","-")),2)</f>
        <v>10.34</v>
      </c>
      <c r="D19" s="156">
        <f>ROUND(VALUE(SUBSTITUTE(実質収支比率等に係る経年分析!H$48,"▲","-")),2)</f>
        <v>11.69</v>
      </c>
      <c r="E19" s="156">
        <f>ROUND(VALUE(SUBSTITUTE(実質収支比率等に係る経年分析!I$48,"▲","-")),2)</f>
        <v>10.41</v>
      </c>
      <c r="F19" s="156">
        <f>ROUND(VALUE(SUBSTITUTE(実質収支比率等に係る経年分析!J$48,"▲","-")),2)</f>
        <v>9.14</v>
      </c>
    </row>
    <row r="20" spans="1:11" x14ac:dyDescent="0.15">
      <c r="A20" s="156" t="s">
        <v>53</v>
      </c>
      <c r="B20" s="156">
        <f>ROUND(VALUE(SUBSTITUTE(実質収支比率等に係る経年分析!F$47,"▲","-")),2)</f>
        <v>20.07</v>
      </c>
      <c r="C20" s="156">
        <f>ROUND(VALUE(SUBSTITUTE(実質収支比率等に係る経年分析!G$47,"▲","-")),2)</f>
        <v>16.690000000000001</v>
      </c>
      <c r="D20" s="156">
        <f>ROUND(VALUE(SUBSTITUTE(実質収支比率等に係る経年分析!H$47,"▲","-")),2)</f>
        <v>19.18</v>
      </c>
      <c r="E20" s="156">
        <f>ROUND(VALUE(SUBSTITUTE(実質収支比率等に係る経年分析!I$47,"▲","-")),2)</f>
        <v>21.21</v>
      </c>
      <c r="F20" s="156">
        <f>ROUND(VALUE(SUBSTITUTE(実質収支比率等に係る経年分析!J$47,"▲","-")),2)</f>
        <v>20.36</v>
      </c>
    </row>
    <row r="21" spans="1:11" x14ac:dyDescent="0.15">
      <c r="A21" s="156" t="s">
        <v>54</v>
      </c>
      <c r="B21" s="156">
        <f>IF(ISNUMBER(VALUE(SUBSTITUTE(実質収支比率等に係る経年分析!F$49,"▲","-"))),ROUND(VALUE(SUBSTITUTE(実質収支比率等に係る経年分析!F$49,"▲","-")),2),NA())</f>
        <v>0.57999999999999996</v>
      </c>
      <c r="C21" s="156">
        <f>IF(ISNUMBER(VALUE(SUBSTITUTE(実質収支比率等に係る経年分析!G$49,"▲","-"))),ROUND(VALUE(SUBSTITUTE(実質収支比率等に係る経年分析!G$49,"▲","-")),2),NA())</f>
        <v>0.13</v>
      </c>
      <c r="D21" s="156">
        <f>IF(ISNUMBER(VALUE(SUBSTITUTE(実質収支比率等に係る経年分析!H$49,"▲","-"))),ROUND(VALUE(SUBSTITUTE(実質収支比率等に係る経年分析!H$49,"▲","-")),2),NA())</f>
        <v>3.44</v>
      </c>
      <c r="E21" s="156">
        <f>IF(ISNUMBER(VALUE(SUBSTITUTE(実質収支比率等に係る経年分析!I$49,"▲","-"))),ROUND(VALUE(SUBSTITUTE(実質収支比率等に係る経年分析!I$49,"▲","-")),2),NA())</f>
        <v>1.54</v>
      </c>
      <c r="F21" s="156">
        <f>IF(ISNUMBER(VALUE(SUBSTITUTE(実質収支比率等に係る経年分析!J$49,"▲","-"))),ROUND(VALUE(SUBSTITUTE(実質収支比率等に係る経年分析!J$49,"▲","-")),2),NA())</f>
        <v>-1.59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0.43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三川町介護保険特別会計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0.55000000000000004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1.1499999999999999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15">
      <c r="A33" s="157" t="str">
        <f>IF(連結実質赤字比率に係る赤字・黒字の構成分析!C$37="",NA(),連結実質赤字比率に係る赤字・黒字の構成分析!C$37)</f>
        <v>三川町後期高齢者医療特別会計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0.13</v>
      </c>
    </row>
    <row r="34" spans="1:16" x14ac:dyDescent="0.15">
      <c r="A34" s="157" t="str">
        <f>IF(連結実質赤字比率に係る赤字・黒字の構成分析!C$36="",NA(),連結実質赤字比率に係る赤字・黒字の構成分析!C$36)</f>
        <v>三川町国民健康保険特別会計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1.17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0.67</v>
      </c>
    </row>
    <row r="35" spans="1:16" x14ac:dyDescent="0.15">
      <c r="A35" s="157" t="str">
        <f>IF(連結実質赤字比率に係る赤字・黒字の構成分析!C$35="",NA(),連結実質赤字比率に係る赤字・黒字の構成分析!C$35)</f>
        <v>三川町下水道事業会計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1.1299999999999999</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8.4700000000000006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10.33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11.69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10.41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9.1300000000000008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407</v>
      </c>
      <c r="E42" s="158"/>
      <c r="F42" s="158"/>
      <c r="G42" s="158">
        <f>'実質公債費比率（分子）の構造'!L$52</f>
        <v>391</v>
      </c>
      <c r="H42" s="158"/>
      <c r="I42" s="158"/>
      <c r="J42" s="158">
        <f>'実質公債費比率（分子）の構造'!M$52</f>
        <v>388</v>
      </c>
      <c r="K42" s="158"/>
      <c r="L42" s="158"/>
      <c r="M42" s="158">
        <f>'実質公債費比率（分子）の構造'!N$52</f>
        <v>405</v>
      </c>
      <c r="N42" s="158"/>
      <c r="O42" s="158"/>
      <c r="P42" s="158">
        <f>'実質公債費比率（分子）の構造'!O$52</f>
        <v>411</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4</v>
      </c>
      <c r="C44" s="158"/>
      <c r="D44" s="158"/>
      <c r="E44" s="158">
        <f>'実質公債費比率（分子）の構造'!L$50</f>
        <v>4</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0</v>
      </c>
      <c r="C45" s="158"/>
      <c r="D45" s="158"/>
      <c r="E45" s="158">
        <f>'実質公債費比率（分子）の構造'!L$49</f>
        <v>0</v>
      </c>
      <c r="F45" s="158"/>
      <c r="G45" s="158"/>
      <c r="H45" s="158">
        <f>'実質公債費比率（分子）の構造'!M$49</f>
        <v>0</v>
      </c>
      <c r="I45" s="158"/>
      <c r="J45" s="158"/>
      <c r="K45" s="158">
        <f>'実質公債費比率（分子）の構造'!N$49</f>
        <v>0</v>
      </c>
      <c r="L45" s="158"/>
      <c r="M45" s="158"/>
      <c r="N45" s="158">
        <f>'実質公債費比率（分子）の構造'!O$49</f>
        <v>0</v>
      </c>
      <c r="O45" s="158"/>
      <c r="P45" s="158"/>
    </row>
    <row r="46" spans="1:16" x14ac:dyDescent="0.15">
      <c r="A46" s="158" t="s">
        <v>64</v>
      </c>
      <c r="B46" s="158">
        <f>'実質公債費比率（分子）の構造'!K$48</f>
        <v>204</v>
      </c>
      <c r="C46" s="158"/>
      <c r="D46" s="158"/>
      <c r="E46" s="158">
        <f>'実質公債費比率（分子）の構造'!L$48</f>
        <v>205</v>
      </c>
      <c r="F46" s="158"/>
      <c r="G46" s="158"/>
      <c r="H46" s="158">
        <f>'実質公債費比率（分子）の構造'!M$48</f>
        <v>219</v>
      </c>
      <c r="I46" s="158"/>
      <c r="J46" s="158"/>
      <c r="K46" s="158">
        <f>'実質公債費比率（分子）の構造'!N$48</f>
        <v>238</v>
      </c>
      <c r="L46" s="158"/>
      <c r="M46" s="158"/>
      <c r="N46" s="158">
        <f>'実質公債費比率（分子）の構造'!O$48</f>
        <v>191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440</v>
      </c>
      <c r="C49" s="158"/>
      <c r="D49" s="158"/>
      <c r="E49" s="158">
        <f>'実質公債費比率（分子）の構造'!L$45</f>
        <v>432</v>
      </c>
      <c r="F49" s="158"/>
      <c r="G49" s="158"/>
      <c r="H49" s="158">
        <f>'実質公債費比率（分子）の構造'!M$45</f>
        <v>432</v>
      </c>
      <c r="I49" s="158"/>
      <c r="J49" s="158"/>
      <c r="K49" s="158">
        <f>'実質公債費比率（分子）の構造'!N$45</f>
        <v>471</v>
      </c>
      <c r="L49" s="158"/>
      <c r="M49" s="158"/>
      <c r="N49" s="158">
        <f>'実質公債費比率（分子）の構造'!O$45</f>
        <v>505</v>
      </c>
      <c r="O49" s="158"/>
      <c r="P49" s="158"/>
    </row>
    <row r="50" spans="1:16" x14ac:dyDescent="0.15">
      <c r="A50" s="158" t="s">
        <v>67</v>
      </c>
      <c r="B50" s="158" t="e">
        <f>NA()</f>
        <v>#N/A</v>
      </c>
      <c r="C50" s="158">
        <f>IF(ISNUMBER('実質公債費比率（分子）の構造'!K$53),'実質公債費比率（分子）の構造'!K$53,NA())</f>
        <v>241</v>
      </c>
      <c r="D50" s="158" t="e">
        <f>NA()</f>
        <v>#N/A</v>
      </c>
      <c r="E50" s="158" t="e">
        <f>NA()</f>
        <v>#N/A</v>
      </c>
      <c r="F50" s="158">
        <f>IF(ISNUMBER('実質公債費比率（分子）の構造'!L$53),'実質公債費比率（分子）の構造'!L$53,NA())</f>
        <v>250</v>
      </c>
      <c r="G50" s="158" t="e">
        <f>NA()</f>
        <v>#N/A</v>
      </c>
      <c r="H50" s="158" t="e">
        <f>NA()</f>
        <v>#N/A</v>
      </c>
      <c r="I50" s="158">
        <f>IF(ISNUMBER('実質公債費比率（分子）の構造'!M$53),'実質公債費比率（分子）の構造'!M$53,NA())</f>
        <v>263</v>
      </c>
      <c r="J50" s="158" t="e">
        <f>NA()</f>
        <v>#N/A</v>
      </c>
      <c r="K50" s="158" t="e">
        <f>NA()</f>
        <v>#N/A</v>
      </c>
      <c r="L50" s="158">
        <f>IF(ISNUMBER('実質公債費比率（分子）の構造'!N$53),'実質公債費比率（分子）の構造'!N$53,NA())</f>
        <v>304</v>
      </c>
      <c r="M50" s="158" t="e">
        <f>NA()</f>
        <v>#N/A</v>
      </c>
      <c r="N50" s="158" t="e">
        <f>NA()</f>
        <v>#N/A</v>
      </c>
      <c r="O50" s="158">
        <f>IF(ISNUMBER('実質公債費比率（分子）の構造'!O$53),'実質公債費比率（分子）の構造'!O$53,NA())</f>
        <v>285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5024</v>
      </c>
      <c r="E56" s="157"/>
      <c r="F56" s="157"/>
      <c r="G56" s="157">
        <f>'将来負担比率（分子）の構造'!J$52</f>
        <v>4922</v>
      </c>
      <c r="H56" s="157"/>
      <c r="I56" s="157"/>
      <c r="J56" s="157">
        <f>'将来負担比率（分子）の構造'!K$52</f>
        <v>4733</v>
      </c>
      <c r="K56" s="157"/>
      <c r="L56" s="157"/>
      <c r="M56" s="157">
        <f>'将来負担比率（分子）の構造'!L$52</f>
        <v>4453</v>
      </c>
      <c r="N56" s="157"/>
      <c r="O56" s="157"/>
      <c r="P56" s="157">
        <f>'将来負担比率（分子）の構造'!M$52</f>
        <v>4131</v>
      </c>
    </row>
    <row r="57" spans="1:16" x14ac:dyDescent="0.15">
      <c r="A57" s="157" t="s">
        <v>42</v>
      </c>
      <c r="B57" s="157"/>
      <c r="C57" s="157"/>
      <c r="D57" s="157">
        <f>'将来負担比率（分子）の構造'!I$51</f>
        <v>35</v>
      </c>
      <c r="E57" s="157"/>
      <c r="F57" s="157"/>
      <c r="G57" s="157">
        <f>'将来負担比率（分子）の構造'!J$51</f>
        <v>28</v>
      </c>
      <c r="H57" s="157"/>
      <c r="I57" s="157"/>
      <c r="J57" s="157">
        <f>'将来負担比率（分子）の構造'!K$51</f>
        <v>21</v>
      </c>
      <c r="K57" s="157"/>
      <c r="L57" s="157"/>
      <c r="M57" s="157">
        <f>'将来負担比率（分子）の構造'!L$51</f>
        <v>14</v>
      </c>
      <c r="N57" s="157"/>
      <c r="O57" s="157"/>
      <c r="P57" s="157">
        <f>'将来負担比率（分子）の構造'!M$51</f>
        <v>7</v>
      </c>
    </row>
    <row r="58" spans="1:16" x14ac:dyDescent="0.15">
      <c r="A58" s="157" t="s">
        <v>41</v>
      </c>
      <c r="B58" s="157"/>
      <c r="C58" s="157"/>
      <c r="D58" s="157">
        <f>'将来負担比率（分子）の構造'!I$50</f>
        <v>1446</v>
      </c>
      <c r="E58" s="157"/>
      <c r="F58" s="157"/>
      <c r="G58" s="157">
        <f>'将来負担比率（分子）の構造'!J$50</f>
        <v>1495</v>
      </c>
      <c r="H58" s="157"/>
      <c r="I58" s="157"/>
      <c r="J58" s="157">
        <f>'将来負担比率（分子）の構造'!K$50</f>
        <v>1704</v>
      </c>
      <c r="K58" s="157"/>
      <c r="L58" s="157"/>
      <c r="M58" s="157">
        <f>'将来負担比率（分子）の構造'!L$50</f>
        <v>1695</v>
      </c>
      <c r="N58" s="157"/>
      <c r="O58" s="157"/>
      <c r="P58" s="157">
        <f>'将来負担比率（分子）の構造'!M$50</f>
        <v>1924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612</v>
      </c>
      <c r="C62" s="157"/>
      <c r="D62" s="157"/>
      <c r="E62" s="157">
        <f>'将来負担比率（分子）の構造'!J$45</f>
        <v>603</v>
      </c>
      <c r="F62" s="157"/>
      <c r="G62" s="157"/>
      <c r="H62" s="157">
        <f>'将来負担比率（分子）の構造'!K$45</f>
        <v>585</v>
      </c>
      <c r="I62" s="157"/>
      <c r="J62" s="157"/>
      <c r="K62" s="157">
        <f>'将来負担比率（分子）の構造'!L$45</f>
        <v>550</v>
      </c>
      <c r="L62" s="157"/>
      <c r="M62" s="157"/>
      <c r="N62" s="157">
        <f>'将来負担比率（分子）の構造'!M$45</f>
        <v>550</v>
      </c>
      <c r="O62" s="157"/>
      <c r="P62" s="157"/>
    </row>
    <row r="63" spans="1:16" x14ac:dyDescent="0.15">
      <c r="A63" s="157" t="s">
        <v>34</v>
      </c>
      <c r="B63" s="157">
        <f>'将来負担比率（分子）の構造'!I$44</f>
        <v>1</v>
      </c>
      <c r="C63" s="157"/>
      <c r="D63" s="157"/>
      <c r="E63" s="157">
        <f>'将来負担比率（分子）の構造'!J$44</f>
        <v>1</v>
      </c>
      <c r="F63" s="157"/>
      <c r="G63" s="157"/>
      <c r="H63" s="157">
        <f>'将来負担比率（分子）の構造'!K$44</f>
        <v>2</v>
      </c>
      <c r="I63" s="157"/>
      <c r="J63" s="157"/>
      <c r="K63" s="157">
        <f>'将来負担比率（分子）の構造'!L$44</f>
        <v>2</v>
      </c>
      <c r="L63" s="157"/>
      <c r="M63" s="157"/>
      <c r="N63" s="157">
        <f>'将来負担比率（分子）の構造'!M$44</f>
        <v>2</v>
      </c>
      <c r="O63" s="157"/>
      <c r="P63" s="157"/>
    </row>
    <row r="64" spans="1:16" x14ac:dyDescent="0.15">
      <c r="A64" s="157" t="s">
        <v>33</v>
      </c>
      <c r="B64" s="157">
        <f>'将来負担比率（分子）の構造'!I$43</f>
        <v>2804</v>
      </c>
      <c r="C64" s="157"/>
      <c r="D64" s="157"/>
      <c r="E64" s="157">
        <f>'将来負担比率（分子）の構造'!J$43</f>
        <v>2674</v>
      </c>
      <c r="F64" s="157"/>
      <c r="G64" s="157"/>
      <c r="H64" s="157">
        <f>'将来負担比率（分子）の構造'!K$43</f>
        <v>2555</v>
      </c>
      <c r="I64" s="157"/>
      <c r="J64" s="157"/>
      <c r="K64" s="157">
        <f>'将来負担比率（分子）の構造'!L$43</f>
        <v>2449</v>
      </c>
      <c r="L64" s="157"/>
      <c r="M64" s="157"/>
      <c r="N64" s="157">
        <f>'将来負担比率（分子）の構造'!M$43</f>
        <v>2195</v>
      </c>
      <c r="O64" s="157"/>
      <c r="P64" s="157"/>
    </row>
    <row r="65" spans="1:16" x14ac:dyDescent="0.15">
      <c r="A65" s="157" t="s">
        <v>32</v>
      </c>
      <c r="B65" s="157">
        <f>'将来負担比率（分子）の構造'!I$42</f>
        <v>4</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5953</v>
      </c>
      <c r="C66" s="157"/>
      <c r="D66" s="157"/>
      <c r="E66" s="157">
        <f>'将来負担比率（分子）の構造'!J$41</f>
        <v>6096</v>
      </c>
      <c r="F66" s="157"/>
      <c r="G66" s="157"/>
      <c r="H66" s="157">
        <f>'将来負担比率（分子）の構造'!K$41</f>
        <v>6056</v>
      </c>
      <c r="I66" s="157"/>
      <c r="J66" s="157"/>
      <c r="K66" s="157">
        <f>'将来負担比率（分子）の構造'!L$41</f>
        <v>5773</v>
      </c>
      <c r="L66" s="157"/>
      <c r="M66" s="157"/>
      <c r="N66" s="157">
        <f>'将来負担比率（分子）の構造'!M$41</f>
        <v>5458</v>
      </c>
      <c r="O66" s="157"/>
      <c r="P66" s="157"/>
    </row>
    <row r="67" spans="1:16" x14ac:dyDescent="0.15">
      <c r="A67" s="157" t="s">
        <v>71</v>
      </c>
      <c r="B67" s="157" t="e">
        <f>NA()</f>
        <v>#N/A</v>
      </c>
      <c r="C67" s="157">
        <f>IF(ISNUMBER('将来負担比率（分子）の構造'!I$53), IF('将来負担比率（分子）の構造'!I$53 &lt; 0, 0, '将来負担比率（分子）の構造'!I$53), NA())</f>
        <v>2869</v>
      </c>
      <c r="D67" s="157" t="e">
        <f>NA()</f>
        <v>#N/A</v>
      </c>
      <c r="E67" s="157" t="e">
        <f>NA()</f>
        <v>#N/A</v>
      </c>
      <c r="F67" s="157">
        <f>IF(ISNUMBER('将来負担比率（分子）の構造'!J$53), IF('将来負担比率（分子）の構造'!J$53 &lt; 0, 0, '将来負担比率（分子）の構造'!J$53), NA())</f>
        <v>2928</v>
      </c>
      <c r="G67" s="157" t="e">
        <f>NA()</f>
        <v>#N/A</v>
      </c>
      <c r="H67" s="157" t="e">
        <f>NA()</f>
        <v>#N/A</v>
      </c>
      <c r="I67" s="157">
        <f>IF(ISNUMBER('将来負担比率（分子）の構造'!K$53), IF('将来負担比率（分子）の構造'!K$53 &lt; 0, 0, '将来負担比率（分子）の構造'!K$53), NA())</f>
        <v>2738</v>
      </c>
      <c r="J67" s="157" t="e">
        <f>NA()</f>
        <v>#N/A</v>
      </c>
      <c r="K67" s="157" t="e">
        <f>NA()</f>
        <v>#N/A</v>
      </c>
      <c r="L67" s="157">
        <f>IF(ISNUMBER('将来負担比率（分子）の構造'!L$53), IF('将来負担比率（分子）の構造'!L$53 &lt; 0, 0, '将来負担比率（分子）の構造'!L$53), NA())</f>
        <v>2611</v>
      </c>
      <c r="M67" s="157" t="e">
        <f>NA()</f>
        <v>#N/A</v>
      </c>
      <c r="N67" s="157" t="e">
        <f>NA()</f>
        <v>#N/A</v>
      </c>
      <c r="O67" s="157">
        <f>IF(ISNUMBER('将来負担比率（分子）の構造'!M$53), IF('将来負担比率（分子）の構造'!M$53 &lt; 0, 0, '将来負担比率（分子）の構造'!M$53), NA())</f>
        <v>2143</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569</v>
      </c>
      <c r="C72" s="161">
        <f>基金残高に係る経年分析!G55</f>
        <v>645</v>
      </c>
      <c r="D72" s="161">
        <f>基金残高に係る経年分析!H55</f>
        <v>630</v>
      </c>
    </row>
    <row r="73" spans="1:16" x14ac:dyDescent="0.15">
      <c r="A73" s="160" t="s">
        <v>74</v>
      </c>
      <c r="B73" s="161">
        <f>基金残高に係る経年分析!F56</f>
        <v>68</v>
      </c>
      <c r="C73" s="161">
        <f>基金残高に係る経年分析!G56</f>
        <v>68</v>
      </c>
      <c r="D73" s="161">
        <f>基金残高に係る経年分析!H56</f>
        <v>68</v>
      </c>
    </row>
    <row r="74" spans="1:16" x14ac:dyDescent="0.15">
      <c r="A74" s="160" t="s">
        <v>75</v>
      </c>
      <c r="B74" s="161">
        <f>基金残高に係る経年分析!F57</f>
        <v>917</v>
      </c>
      <c r="C74" s="161">
        <f>基金残高に係る経年分析!G57</f>
        <v>821</v>
      </c>
      <c r="D74" s="161">
        <f>基金残高に係る経年分析!H57</f>
        <v>1062</v>
      </c>
    </row>
  </sheetData>
  <sheetProtection algorithmName="SHA-512" hashValue="CxKNYzqYB6JJGj6IFpbqi8rANoUOPSQRDvPTi1yOLscNwF8d2tHXz6OHiV1Y933/cMOviiJxMTTnSQca6HifkA==" saltValue="LsvUHzKBfG3uwjliPACfI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2026-09-09T01:55:20Z</cp:lastPrinted>
  <dcterms:created xsi:type="dcterms:W3CDTF">2026-02-26T09:27:12Z</dcterms:created>
  <dcterms:modified xsi:type="dcterms:W3CDTF">2026-09-29T01:31:35Z</dcterms:modified>
  <cp:category/>
</cp:coreProperties>
</file>