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32飯豊町\"/>
    </mc:Choice>
  </mc:AlternateContent>
  <xr:revisionPtr revIDLastSave="0" documentId="13_ncr:1_{39C7F52B-D182-4796-83BB-A12D4C4772C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C38" i="10"/>
  <c r="BE37" i="10"/>
  <c r="AM37" i="10"/>
  <c r="C37" i="10"/>
  <c r="BE36" i="10"/>
  <c r="AM36" i="10"/>
  <c r="C36" i="10"/>
  <c r="BE35" i="10"/>
  <c r="C35" i="10"/>
  <c r="BE34" i="10"/>
  <c r="C34" i="10"/>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l="1"/>
  <c r="BW36" i="10" s="1"/>
  <c r="BW37" i="10" s="1"/>
  <c r="BW38" i="10" s="1"/>
  <c r="BW39" i="10" s="1"/>
  <c r="BW40" i="10" s="1"/>
  <c r="BW41" i="10" s="1"/>
  <c r="BW42" i="10" s="1"/>
  <c r="CO34" i="10"/>
  <c r="CO35" i="10" s="1"/>
  <c r="CO36" i="10" s="1"/>
  <c r="CO37" i="10" s="1"/>
  <c r="CO38" i="10" s="1"/>
  <c r="CO39" i="10" s="1"/>
  <c r="CO40" i="10" s="1"/>
</calcChain>
</file>

<file path=xl/sharedStrings.xml><?xml version="1.0" encoding="utf-8"?>
<sst xmlns="http://schemas.openxmlformats.org/spreadsheetml/2006/main" count="1174" uniqueCount="585">
  <si>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</si>
  <si>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</si>
  <si>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</si>
  <si>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</si>
  <si>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</si>
  <si>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</si>
  <si>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</si>
  <si>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</si>
  <si>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</si>
  <si>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</si>
  <si>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</si>
  <si>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</si>
  <si>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</si>
  <si>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</si>
  <si>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</si>
  <si>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</si>
  <si>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</si>
  <si>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</si>
  <si>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</si>
  <si>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</si>
  <si>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</si>
  <si>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</si>
  <si>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</si>
  <si>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</si>
  <si>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</si>
  <si>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</si>
  <si>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</si>
  <si>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</si>
  <si>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</si>
  <si>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</si>
  <si>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</si>
  <si>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</si>
  <si>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</si>
  <si>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</si>
  <si>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</si>
  <si>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</si>
  <si>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</si>
  <si>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</si>
  <si>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</si>
  <si>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</si>
  <si>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</si>
  <si>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</si>
  <si>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</si>
  <si>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</si>
  <si>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</si>
  <si>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</si>
  <si>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</si>
  <si>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</si>
  <si>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</si>
  <si>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</si>
  <si>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</si>
  <si>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</si>
  <si>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</si>
  <si>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</si>
  <si>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</si>
  <si>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</si>
  <si>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</si>
  <si>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</si>
  <si>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</si>
  <si>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</si>
  <si>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</si>
  <si>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</si>
  <si>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</si>
  <si>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</si>
  <si>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</si>
  <si>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</si>
  <si>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</si>
  <si>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</si>
  <si>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</si>
  <si>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</si>
  <si>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</si>
  <si>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</si>
  <si>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</si>
  <si>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</si>
  <si>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</si>
  <si>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</si>
  <si>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</si>
  <si>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</si>
  <si>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</si>
  <si>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</si>
  <si>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</si>
  <si>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</si>
  <si>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</si>
  <si>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</si>
  <si>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</si>
  <si>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</si>
  <si>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</si>
  <si>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</si>
  <si>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</si>
  <si>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</si>
  <si>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</si>
  <si>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</si>
  <si>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</si>
  <si>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</si>
  <si>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</si>
  <si>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</si>
  <si>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</si>
  <si>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</si>
  <si>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</si>
  <si>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</si>
  <si>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</si>
  <si>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</si>
  <si>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</si>
  <si>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</si>
  <si>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</si>
  <si>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</si>
  <si>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</si>
  <si>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</si>
  <si>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</si>
  <si>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</si>
  <si>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</si>
  <si>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</si>
  <si>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</si>
  <si>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</si>
  <si>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</si>
  <si>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</si>
  <si>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</si>
  <si>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</si>
  <si>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</si>
  <si>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</si>
  <si>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</si>
  <si>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</si>
  <si>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</si>
  <si>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</si>
  <si>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</si>
  <si>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</si>
  <si>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</si>
  <si>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</si>
  <si>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</si>
  <si>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</si>
  <si>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</si>
  <si>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</si>
  <si>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</si>
  <si>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</si>
  <si>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</si>
  <si>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</si>
  <si>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</si>
  <si>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</si>
  <si>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</si>
  <si>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</si>
  <si>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</si>
  <si>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</si>
  <si>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</si>
  <si>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</si>
  <si>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</si>
  <si>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</si>
  <si>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</si>
  <si>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</si>
  <si>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</si>
  <si>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</si>
  <si>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</si>
  <si>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</si>
  <si>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</si>
  <si>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</si>
  <si>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</si>
  <si>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</si>
  <si>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</si>
  <si>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</si>
  <si>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</si>
  <si>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</si>
  <si>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</si>
  <si>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</si>
  <si>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</si>
  <si>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</si>
  <si>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</si>
  <si>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</si>
  <si>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</si>
  <si>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</si>
  <si>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</si>
  <si>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</si>
  <si>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</si>
  <si>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</si>
  <si>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</si>
  <si>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</si>
  <si>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</si>
  <si>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</si>
  <si>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</si>
  <si>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</si>
  <si>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</si>
  <si>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</si>
  <si>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</si>
  <si>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</si>
  <si>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</si>
  <si>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</si>
  <si>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</si>
  <si>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</si>
  <si>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</si>
  <si>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</si>
  <si>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</si>
  <si>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</si>
  <si>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</si>
  <si>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</si>
  <si>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</si>
  <si>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</si>
  <si>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</si>
  <si>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</si>
  <si>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</si>
  <si>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</si>
  <si>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</si>
  <si>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</si>
  <si>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</si>
  <si>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</si>
  <si>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</si>
  <si>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</si>
  <si>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山形県飯豊町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</si>
  <si>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</si>
  <si>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</si>
  <si>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</si>
  <si>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</si>
  <si>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</si>
  <si>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</si>
  <si>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</si>
  <si>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</si>
  <si>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</si>
  <si>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</si>
  <si>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</si>
  <si>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</si>
  <si>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</si>
  <si>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</si>
  <si>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</si>
  <si>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</si>
  <si>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</si>
  <si>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</si>
  <si>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</si>
  <si>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</si>
  <si>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</si>
  <si>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</si>
  <si>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</si>
  <si>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</si>
  <si>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</si>
  <si>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</si>
  <si>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</si>
  <si>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</si>
  <si>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</si>
  <si>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</si>
  <si>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</si>
  <si>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</si>
  <si>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</si>
  <si>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</si>
  <si>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</si>
  <si>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</si>
  <si>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</si>
  <si>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</si>
  <si>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</si>
  <si>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</si>
  <si>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</si>
  <si>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</si>
  <si>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</si>
  <si>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</si>
  <si>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</si>
  <si>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</si>
  <si>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</si>
  <si>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</si>
  <si>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</si>
  <si>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</si>
  <si>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</si>
  <si>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</si>
  <si>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</si>
  <si>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</si>
  <si>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</si>
  <si>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</si>
  <si>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</si>
  <si>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</si>
  <si>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</si>
  <si>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</si>
  <si>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</si>
  <si>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</si>
  <si>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</si>
  <si>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</si>
  <si>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</si>
  <si>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</si>
  <si>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</si>
  <si>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</si>
  <si>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</si>
  <si>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</si>
  <si>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</si>
  <si>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</si>
  <si>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</si>
  <si>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</si>
  <si>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</si>
  <si>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</si>
  <si>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</si>
  <si>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</si>
  <si>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</si>
  <si>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</si>
  <si>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</si>
  <si>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</si>
  <si>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</si>
  <si>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</si>
  <si>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</si>
  <si>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</si>
  <si>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</si>
  <si>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</si>
  <si>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</si>
  <si>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</si>
  <si>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</si>
  <si>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</si>
  <si>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</si>
  <si>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</si>
  <si>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</si>
  <si>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</si>
  <si>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</si>
  <si>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</si>
  <si>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</si>
  <si>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</si>
  <si>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</si>
  <si>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</si>
  <si>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</si>
  <si>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</si>
  <si>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</si>
  <si>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</si>
  <si>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</si>
  <si>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</si>
  <si>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</si>
  <si>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</si>
  <si>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</si>
  <si>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</si>
  <si>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</si>
  <si>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</si>
  <si>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</si>
  <si>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</si>
  <si>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</si>
  <si>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</si>
  <si>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</si>
  <si>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</si>
  <si>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</si>
  <si>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</si>
  <si>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</si>
  <si>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</si>
  <si>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</si>
  <si>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</si>
  <si>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</si>
  <si>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</si>
  <si>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</si>
  <si>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</si>
  <si>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</si>
  <si>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</si>
  <si>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</si>
  <si>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</si>
  <si>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</si>
  <si>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</si>
  <si>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</si>
  <si>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</si>
  <si>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</si>
  <si>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</si>
  <si>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</si>
  <si>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</si>
  <si>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</si>
  <si>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</si>
  <si>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</si>
  <si>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</si>
  <si>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</si>
  <si>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</si>
  <si>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</si>
  <si>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</si>
  <si>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山形県飯豊町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</si>
  <si>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</si>
  <si>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</si>
  <si>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</si>
  <si>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</si>
  <si>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</si>
  <si>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</si>
  <si>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</si>
  <si>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</si>
  <si>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</si>
  <si>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</si>
  <si>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</si>
  <si>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</si>
  <si>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</si>
  <si>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</si>
  <si>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</si>
  <si>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</si>
  <si>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</si>
  <si>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</si>
  <si>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</si>
  <si>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</si>
  <si>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</si>
  <si>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</si>
  <si>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</si>
  <si>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</si>
  <si>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</si>
  <si>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</si>
  <si>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</si>
  <si>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</si>
  <si>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</si>
  <si>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</si>
  <si>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</si>
  <si>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</si>
  <si>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</si>
  <si>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</si>
  <si>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</si>
  <si>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</si>
  <si>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</si>
  <si>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</si>
  <si>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</si>
  <si>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</si>
  <si>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</si>
  <si>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</si>
  <si>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</si>
  <si>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</si>
  <si>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</si>
  <si>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</si>
  <si>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</si>
  <si>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</si>
  <si>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</si>
  <si>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</si>
  <si>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</si>
  <si>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</si>
  <si>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</si>
  <si>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</si>
  <si>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</si>
  <si>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</si>
  <si>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</si>
  <si>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</si>
  <si>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</si>
  <si>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</si>
  <si>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</si>
  <si>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</si>
  <si>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</si>
  <si>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</si>
  <si>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</si>
  <si>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</si>
  <si>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</si>
  <si>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</si>
  <si>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</si>
  <si>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</si>
  <si>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</si>
  <si>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</si>
  <si>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</si>
  <si>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</si>
  <si>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</si>
  <si>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</si>
  <si>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</si>
  <si>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</si>
  <si>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</si>
  <si>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</si>
  <si>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</si>
  <si>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</si>
  <si>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</si>
  <si>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</si>
  <si>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</si>
  <si>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</si>
  <si>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</si>
  <si>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</si>
  <si>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</si>
  <si>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</si>
  <si>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</si>
  <si>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</si>
  <si>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</si>
  <si>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</si>
  <si>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</si>
  <si>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</si>
  <si>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国民健康保険特別会計（直営診療施設勘定）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</si>
  <si>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</si>
  <si>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</si>
  <si>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</si>
  <si>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</si>
  <si>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</si>
  <si>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</si>
  <si>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</si>
  <si>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</si>
  <si>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</si>
  <si>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</si>
  <si>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</si>
  <si>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</si>
  <si>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</si>
  <si>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</si>
  <si>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</si>
  <si>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</si>
  <si>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</si>
  <si>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</si>
  <si>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</si>
  <si>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</si>
  <si>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</si>
  <si>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</si>
  <si>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</si>
  <si>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</si>
  <si>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</si>
  <si>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</si>
  <si>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</si>
  <si>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</si>
  <si>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</si>
  <si>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</si>
  <si>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</si>
  <si>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</si>
  <si>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</si>
  <si>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</si>
  <si>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</si>
  <si>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</si>
  <si>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</si>
  <si>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</si>
  <si>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</si>
  <si>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</si>
  <si>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</si>
  <si>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</si>
  <si>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</si>
  <si>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</si>
  <si>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</si>
  <si>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</si>
  <si>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</si>
  <si>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</si>
  <si>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</si>
  <si>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</si>
  <si>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</si>
  <si>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</si>
  <si>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</si>
  <si>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</si>
  <si>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</si>
  <si>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</si>
  <si>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</si>
  <si>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</si>
  <si>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</si>
  <si>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</si>
  <si>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</si>
  <si>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</si>
  <si>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</si>
  <si>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</si>
  <si>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</si>
  <si>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</si>
  <si>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</si>
  <si>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</si>
  <si>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</si>
  <si>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</si>
  <si>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</si>
  <si>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</si>
  <si>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</si>
  <si>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</si>
  <si>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</si>
  <si>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</si>
  <si>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</si>
  <si>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</si>
  <si>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</si>
  <si>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</si>
  <si>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3.87</t>
  </si>
  <si>
    <t>▲ 8.78</t>
  </si>
  <si>
    <t>▲ 1.72</t>
  </si>
  <si>
    <t>▲ 9.58</t>
  </si>
  <si>
    <t>水道事業会計</t>
  </si>
  <si>
    <t>一般会計</t>
  </si>
  <si>
    <t>下水道事業会計</t>
  </si>
  <si>
    <t>国民健康保険特別会計</t>
  </si>
  <si>
    <t>介護保険特別会計</t>
  </si>
  <si>
    <t>訪問看護特別会計</t>
  </si>
  <si>
    <t>介護老人保健施設特別会計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</si>
  <si>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</si>
  <si>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</si>
  <si>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</si>
  <si>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</si>
  <si>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</si>
  <si>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</si>
  <si>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</si>
  <si>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</si>
  <si>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公共施設整備基金</t>
    <phoneticPr fontId="5"/>
  </si>
  <si>
    <t>地域振興基金</t>
    <rPh sb="0" eb="6">
      <t>チイキシンコウキキン</t>
    </rPh>
    <phoneticPr fontId="38"/>
  </si>
  <si>
    <t>地域福祉振興基金</t>
    <rPh sb="0" eb="8">
      <t>チイキフクシシンコウキキン</t>
    </rPh>
    <phoneticPr fontId="38"/>
  </si>
  <si>
    <t>森林環境譲与税基金</t>
    <rPh sb="0" eb="9">
      <t>シンリンカンキョウジョウヨゼイキキン</t>
    </rPh>
    <phoneticPr fontId="38"/>
  </si>
  <si>
    <t>スポーツ振興基金</t>
    <rPh sb="4" eb="8">
      <t>シンコウキキン</t>
    </rPh>
    <phoneticPr fontId="38"/>
  </si>
  <si>
    <t>置賜広域行政事務組合</t>
  </si>
  <si>
    <t>置賜広域病院企業団</t>
    <rPh sb="6" eb="8">
      <t>キギョウ</t>
    </rPh>
    <rPh sb="8" eb="9">
      <t>ダン</t>
    </rPh>
    <phoneticPr fontId="2"/>
  </si>
  <si>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</si>
  <si>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</si>
  <si>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</si>
  <si>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</si>
  <si>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</si>
  <si>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</si>
  <si>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</si>
  <si>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飯豊町地域振興公社</t>
    <rPh sb="3" eb="5">
      <t>チイキ</t>
    </rPh>
    <rPh sb="5" eb="7">
      <t>シンコウ</t>
    </rPh>
    <phoneticPr fontId="2"/>
  </si>
  <si>
    <t>山形県西置賜郡飯豊町土地開発公社</t>
    <rPh sb="0" eb="3">
      <t>ヤマガタケン</t>
    </rPh>
    <rPh sb="3" eb="7">
      <t>ニシオキタマグン</t>
    </rPh>
    <phoneticPr fontId="31"/>
  </si>
  <si>
    <t>どんでん平ゆり園</t>
  </si>
  <si>
    <t>エコプラントめざみ</t>
  </si>
  <si>
    <t>エルベ</t>
  </si>
  <si>
    <t>飯豊ながめやま牧場</t>
    <rPh sb="0" eb="2">
      <t>イイデ</t>
    </rPh>
    <phoneticPr fontId="31"/>
  </si>
  <si>
    <t>○</t>
  </si>
  <si>
    <t>飯豊めざみの里</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</si>
  <si>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</si>
  <si>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</si>
  <si>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26年度から近年にかけて実施した大型事業の財源として地方債発行額が増大したことにより、類似団体と比較して将来負担比率が高くなっている。有形固定資産減価償却率は類似団体平均と比較して低い数値となってはいるものの、共用開始年度が古い施設が多くあることから、年々数値が高くなっている。公共施設の更新および修繕と、活用が困難な施設の除却について、緊急度、必要性、効果と将来的な負担などを総括的に検討して実施する。</t>
    <rPh sb="0" eb="2">
      <t>ヘイセイ</t>
    </rPh>
    <rPh sb="4" eb="6">
      <t>ネンド</t>
    </rPh>
    <rPh sb="8" eb="10">
      <t>キンネン</t>
    </rPh>
    <rPh sb="14" eb="16">
      <t>ジッシ</t>
    </rPh>
    <rPh sb="18" eb="20">
      <t>オオガタ</t>
    </rPh>
    <rPh sb="20" eb="22">
      <t>ジギョウ</t>
    </rPh>
    <rPh sb="23" eb="25">
      <t>ザイゲン</t>
    </rPh>
    <rPh sb="28" eb="31">
      <t>チホウサイ</t>
    </rPh>
    <rPh sb="31" eb="34">
      <t>ハッコウガク</t>
    </rPh>
    <rPh sb="35" eb="37">
      <t>ゾウダイ</t>
    </rPh>
    <rPh sb="45" eb="47">
      <t>ルイジ</t>
    </rPh>
    <rPh sb="47" eb="49">
      <t>ダンタイ</t>
    </rPh>
    <rPh sb="50" eb="52">
      <t>ヒカク</t>
    </rPh>
    <rPh sb="54" eb="56">
      <t>ショウライ</t>
    </rPh>
    <rPh sb="56" eb="58">
      <t>フタン</t>
    </rPh>
    <rPh sb="58" eb="60">
      <t>ヒリツ</t>
    </rPh>
    <rPh sb="61" eb="62">
      <t>タカ</t>
    </rPh>
    <rPh sb="69" eb="71">
      <t>ユウケイ</t>
    </rPh>
    <rPh sb="71" eb="73">
      <t>コテイ</t>
    </rPh>
    <rPh sb="73" eb="75">
      <t>シサン</t>
    </rPh>
    <rPh sb="75" eb="77">
      <t>ゲンカ</t>
    </rPh>
    <rPh sb="77" eb="79">
      <t>ショウキャク</t>
    </rPh>
    <rPh sb="79" eb="80">
      <t>リツ</t>
    </rPh>
    <rPh sb="81" eb="83">
      <t>ルイジ</t>
    </rPh>
    <rPh sb="83" eb="85">
      <t>ダンタイ</t>
    </rPh>
    <rPh sb="85" eb="87">
      <t>ヘイキン</t>
    </rPh>
    <rPh sb="88" eb="90">
      <t>ヒカク</t>
    </rPh>
    <rPh sb="92" eb="93">
      <t>ヒク</t>
    </rPh>
    <rPh sb="94" eb="96">
      <t>スウチ</t>
    </rPh>
    <rPh sb="107" eb="113">
      <t>キョウヨウカイシネンド</t>
    </rPh>
    <rPh sb="114" eb="115">
      <t>フル</t>
    </rPh>
    <rPh sb="116" eb="118">
      <t>シセツ</t>
    </rPh>
    <rPh sb="119" eb="120">
      <t>オオ</t>
    </rPh>
    <rPh sb="128" eb="130">
      <t>ネンネン</t>
    </rPh>
    <rPh sb="130" eb="132">
      <t>スウチ</t>
    </rPh>
    <rPh sb="133" eb="134">
      <t>タカ</t>
    </rPh>
    <rPh sb="141" eb="143">
      <t>コウキョウ</t>
    </rPh>
    <rPh sb="143" eb="145">
      <t>シセツ</t>
    </rPh>
    <rPh sb="146" eb="148">
      <t>コウシン</t>
    </rPh>
    <rPh sb="151" eb="153">
      <t>シュウゼン</t>
    </rPh>
    <rPh sb="155" eb="157">
      <t>カツヨウ</t>
    </rPh>
    <rPh sb="158" eb="160">
      <t>コンナン</t>
    </rPh>
    <rPh sb="161" eb="163">
      <t>シセツ</t>
    </rPh>
    <rPh sb="164" eb="166">
      <t>ジョキャク</t>
    </rPh>
    <rPh sb="171" eb="173">
      <t>キンキュウ</t>
    </rPh>
    <rPh sb="173" eb="174">
      <t>ド</t>
    </rPh>
    <rPh sb="175" eb="178">
      <t>ヒツヨウセイ</t>
    </rPh>
    <rPh sb="179" eb="181">
      <t>コウカ</t>
    </rPh>
    <rPh sb="182" eb="184">
      <t>ショウライ</t>
    </rPh>
    <rPh sb="184" eb="185">
      <t>テキ</t>
    </rPh>
    <rPh sb="186" eb="188">
      <t>フタン</t>
    </rPh>
    <rPh sb="191" eb="193">
      <t>ソウカツ</t>
    </rPh>
    <rPh sb="193" eb="194">
      <t>テキ</t>
    </rPh>
    <rPh sb="195" eb="197">
      <t>ケントウ</t>
    </rPh>
    <rPh sb="199" eb="201">
      <t>ジッシ</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</si>
  <si>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</si>
  <si>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</si>
  <si>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</si>
  <si>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</si>
  <si>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</si>
  <si>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</si>
  <si>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平成26年度から近年にかけて実施した大型事業の財源として地方債発行額が増大したことにより、類似団体と比較して将来負担比率、実質公債費比率共に高くなっている。公債費は令和8年度をピークに、令和12年度まで10億を越える額となる。令和5年度にかけて実施した町民総合センターの改修事業にて当面予定している大型事業は終了したため、今後は地方債発行の抑制に努め、将来に負担を先送りしない健全な財政運営を目指す。</t>
    <rPh sb="61" eb="63">
      <t>ジッシツ</t>
    </rPh>
    <rPh sb="63" eb="65">
      <t>コウサイ</t>
    </rPh>
    <rPh sb="65" eb="66">
      <t>ヒ</t>
    </rPh>
    <rPh sb="66" eb="68">
      <t>ヒリツ</t>
    </rPh>
    <rPh sb="68" eb="69">
      <t>トモ</t>
    </rPh>
    <rPh sb="78" eb="80">
      <t>コウサイ</t>
    </rPh>
    <rPh sb="80" eb="81">
      <t>ヒ</t>
    </rPh>
    <rPh sb="82" eb="84">
      <t>レイワ</t>
    </rPh>
    <rPh sb="85" eb="87">
      <t>ネンド</t>
    </rPh>
    <rPh sb="93" eb="95">
      <t>レイワ</t>
    </rPh>
    <rPh sb="97" eb="99">
      <t>ネンド</t>
    </rPh>
    <rPh sb="103" eb="104">
      <t>オク</t>
    </rPh>
    <rPh sb="105" eb="106">
      <t>コ</t>
    </rPh>
    <rPh sb="108" eb="109">
      <t>ガク</t>
    </rPh>
    <rPh sb="113" eb="115">
      <t>レイワ</t>
    </rPh>
    <rPh sb="116" eb="118">
      <t>ネンド</t>
    </rPh>
    <rPh sb="122" eb="124">
      <t>ジッシ</t>
    </rPh>
    <rPh sb="126" eb="128">
      <t>チョウミン</t>
    </rPh>
    <rPh sb="128" eb="130">
      <t>ソウゴウ</t>
    </rPh>
    <rPh sb="135" eb="137">
      <t>カイシュウ</t>
    </rPh>
    <rPh sb="137" eb="139">
      <t>ジギョウ</t>
    </rPh>
    <rPh sb="141" eb="143">
      <t>トウメン</t>
    </rPh>
    <rPh sb="143" eb="145">
      <t>ヨテイ</t>
    </rPh>
    <rPh sb="149" eb="151">
      <t>オオガタ</t>
    </rPh>
    <rPh sb="151" eb="153">
      <t>ジギョウ</t>
    </rPh>
    <rPh sb="154" eb="156">
      <t>シュウリョウ</t>
    </rPh>
    <rPh sb="161" eb="163">
      <t>コンゴ</t>
    </rPh>
    <rPh sb="164" eb="167">
      <t>チホウサイ</t>
    </rPh>
    <rPh sb="167" eb="169">
      <t>ハッコウ</t>
    </rPh>
    <rPh sb="170" eb="172">
      <t>ヨクセイ</t>
    </rPh>
    <rPh sb="173" eb="174">
      <t>ツト</t>
    </rPh>
    <rPh sb="176" eb="178">
      <t>ショウライ</t>
    </rPh>
    <rPh sb="179" eb="181">
      <t>フタン</t>
    </rPh>
    <rPh sb="182" eb="184">
      <t>サキオク</t>
    </rPh>
    <rPh sb="188" eb="190">
      <t>ケンゼン</t>
    </rPh>
    <rPh sb="191" eb="193">
      <t>ザイセイ</t>
    </rPh>
    <rPh sb="193" eb="195">
      <t>ウンエイ</t>
    </rPh>
    <rPh sb="196" eb="198">
      <t>メザ</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</si>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</sst>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D882-4E4D-A628-60B60B54789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360119</c:v>
                </c:pt>
                <c:pt idx="1">
                  <c:v>194016</c:v>
                </c:pt>
                <c:pt idx="2">
                  <c:v>130660</c:v>
                </c:pt>
                <c:pt idx="3">
                  <c:v>124422</c:v>
                </c:pt>
                <c:pt idx="4">
                  <c:v>76091</c:v>
                </c:pt>
              </c:numCache>
            </c:numRef>
          </c:val>
          <c:smooth val="0"/>
          <c:extLst>
            <c:ext xmlns:c16="http://schemas.microsoft.com/office/drawing/2014/chart" uri="{C3380CC4-5D6E-409C-BE32-E72D297353CC}">
              <c16:uniqueId val="{00000001-D882-4E4D-A628-60B60B54789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6.63</c:v>
                </c:pt>
                <c:pt idx="1">
                  <c:v>10.17</c:v>
                </c:pt>
                <c:pt idx="2">
                  <c:v>8.1199999999999992</c:v>
                </c:pt>
                <c:pt idx="3">
                  <c:v>11.81</c:v>
                </c:pt>
                <c:pt idx="4">
                  <c:v>5.99</c:v>
                </c:pt>
              </c:numCache>
            </c:numRef>
          </c:val>
          <c:extLst>
            <c:ext xmlns:c16="http://schemas.microsoft.com/office/drawing/2014/chart" uri="{C3380CC4-5D6E-409C-BE32-E72D297353CC}">
              <c16:uniqueId val="{00000000-31B7-44A0-9AB8-64733DB75E4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11.41</c:v>
                </c:pt>
                <c:pt idx="1">
                  <c:v>12.38</c:v>
                </c:pt>
                <c:pt idx="2">
                  <c:v>11.35</c:v>
                </c:pt>
                <c:pt idx="3">
                  <c:v>9.36</c:v>
                </c:pt>
                <c:pt idx="4">
                  <c:v>10.63</c:v>
                </c:pt>
              </c:numCache>
            </c:numRef>
          </c:val>
          <c:extLst>
            <c:ext xmlns:c16="http://schemas.microsoft.com/office/drawing/2014/chart" uri="{C3380CC4-5D6E-409C-BE32-E72D297353CC}">
              <c16:uniqueId val="{00000001-31B7-44A0-9AB8-64733DB75E4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-3.87</c:v>
                </c:pt>
                <c:pt idx="1">
                  <c:v>1.87</c:v>
                </c:pt>
                <c:pt idx="2">
                  <c:v>-8.7799999999999994</c:v>
                </c:pt>
                <c:pt idx="3">
                  <c:v>-1.72</c:v>
                </c:pt>
                <c:pt idx="4">
                  <c:v>-9.58</c:v>
                </c:pt>
              </c:numCache>
            </c:numRef>
          </c:val>
          <c:smooth val="0"/>
          <c:extLst>
            <c:ext xmlns:c16="http://schemas.microsoft.com/office/drawing/2014/chart" uri="{C3380CC4-5D6E-409C-BE32-E72D297353CC}">
              <c16:uniqueId val="{00000002-31B7-44A0-9AB8-64733DB75E4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0.01</c:v>
                </c:pt>
                <c:pt idx="6">
                  <c:v>#N/A</c:v>
                </c:pt>
                <c:pt idx="7">
                  <c:v>0.37</c:v>
                </c:pt>
                <c:pt idx="8">
                  <c:v>0</c:v>
                </c:pt>
                <c:pt idx="9">
                  <c:v>0</c:v>
                </c:pt>
              </c:numCache>
            </c:numRef>
          </c:val>
          <c:extLst>
            <c:ext xmlns:c16="http://schemas.microsoft.com/office/drawing/2014/chart" uri="{C3380CC4-5D6E-409C-BE32-E72D297353CC}">
              <c16:uniqueId val="{00000000-A44B-40CC-8BFA-ACE90E1642F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44B-40CC-8BFA-ACE90E1642F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c:v>
                </c:pt>
                <c:pt idx="6">
                  <c:v>#N/A</c:v>
                </c:pt>
                <c:pt idx="7">
                  <c:v>0.02</c:v>
                </c:pt>
                <c:pt idx="8">
                  <c:v>#N/A</c:v>
                </c:pt>
                <c:pt idx="9">
                  <c:v>0</c:v>
                </c:pt>
              </c:numCache>
            </c:numRef>
          </c:val>
          <c:extLst>
            <c:ext xmlns:c16="http://schemas.microsoft.com/office/drawing/2014/chart" uri="{C3380CC4-5D6E-409C-BE32-E72D297353CC}">
              <c16:uniqueId val="{00000002-A44B-40CC-8BFA-ACE90E1642F8}"/>
            </c:ext>
          </c:extLst>
        </c:ser>
        <c:ser>
          <c:idx val="3"/>
          <c:order val="3"/>
          <c:tx>
            <c:strRef>
              <c:f>データシート!$A$30</c:f>
              <c:strCache>
                <c:ptCount val="1"/>
                <c:pt idx="0">
                  <c:v>介護老人保健施設特別会計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44B-40CC-8BFA-ACE90E1642F8}"/>
            </c:ext>
          </c:extLst>
        </c:ser>
        <c:ser>
          <c:idx val="4"/>
          <c:order val="4"/>
          <c:tx>
            <c:strRef>
              <c:f>データシート!$A$31</c:f>
              <c:strCache>
                <c:ptCount val="1"/>
                <c:pt idx="0">
                  <c:v>訪問看護特別会計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A44B-40CC-8BFA-ACE90E1642F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1.26</c:v>
                </c:pt>
                <c:pt idx="4">
                  <c:v>#N/A</c:v>
                </c:pt>
                <c:pt idx="5">
                  <c:v>0.84</c:v>
                </c:pt>
                <c:pt idx="6">
                  <c:v>#N/A</c:v>
                </c:pt>
                <c:pt idx="7">
                  <c:v>0.45</c:v>
                </c:pt>
                <c:pt idx="8">
                  <c:v>#N/A</c:v>
                </c:pt>
                <c:pt idx="9">
                  <c:v>0.18</c:v>
                </c:pt>
              </c:numCache>
            </c:numRef>
          </c:val>
          <c:extLst>
            <c:ext xmlns:c16="http://schemas.microsoft.com/office/drawing/2014/chart" uri="{C3380CC4-5D6E-409C-BE32-E72D297353CC}">
              <c16:uniqueId val="{00000005-A44B-40CC-8BFA-ACE90E1642F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0.28999999999999998</c:v>
                </c:pt>
                <c:pt idx="2">
                  <c:v>#N/A</c:v>
                </c:pt>
                <c:pt idx="3">
                  <c:v>1.04</c:v>
                </c:pt>
                <c:pt idx="4">
                  <c:v>#N/A</c:v>
                </c:pt>
                <c:pt idx="5">
                  <c:v>0.72</c:v>
                </c:pt>
                <c:pt idx="6">
                  <c:v>#N/A</c:v>
                </c:pt>
                <c:pt idx="7">
                  <c:v>0.82</c:v>
                </c:pt>
                <c:pt idx="8">
                  <c:v>#N/A</c:v>
                </c:pt>
                <c:pt idx="9">
                  <c:v>0.54</c:v>
                </c:pt>
              </c:numCache>
            </c:numRef>
          </c:val>
          <c:extLst>
            <c:ext xmlns:c16="http://schemas.microsoft.com/office/drawing/2014/chart" uri="{C3380CC4-5D6E-409C-BE32-E72D297353CC}">
              <c16:uniqueId val="{00000006-A44B-40CC-8BFA-ACE90E1642F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1.28</c:v>
                </c:pt>
              </c:numCache>
            </c:numRef>
          </c:val>
          <c:extLst>
            <c:ext xmlns:c16="http://schemas.microsoft.com/office/drawing/2014/chart" uri="{C3380CC4-5D6E-409C-BE32-E72D297353CC}">
              <c16:uniqueId val="{00000007-A44B-40CC-8BFA-ACE90E1642F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6.62</c:v>
                </c:pt>
                <c:pt idx="2">
                  <c:v>#N/A</c:v>
                </c:pt>
                <c:pt idx="3">
                  <c:v>10.16</c:v>
                </c:pt>
                <c:pt idx="4">
                  <c:v>#N/A</c:v>
                </c:pt>
                <c:pt idx="5">
                  <c:v>8.1199999999999992</c:v>
                </c:pt>
                <c:pt idx="6">
                  <c:v>#N/A</c:v>
                </c:pt>
                <c:pt idx="7">
                  <c:v>11.81</c:v>
                </c:pt>
                <c:pt idx="8">
                  <c:v>#N/A</c:v>
                </c:pt>
                <c:pt idx="9">
                  <c:v>5.99</c:v>
                </c:pt>
              </c:numCache>
            </c:numRef>
          </c:val>
          <c:extLst>
            <c:ext xmlns:c16="http://schemas.microsoft.com/office/drawing/2014/chart" uri="{C3380CC4-5D6E-409C-BE32-E72D297353CC}">
              <c16:uniqueId val="{00000008-A44B-40CC-8BFA-ACE90E1642F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8.6300000000000008</c:v>
                </c:pt>
                <c:pt idx="2">
                  <c:v>#N/A</c:v>
                </c:pt>
                <c:pt idx="3">
                  <c:v>9.14</c:v>
                </c:pt>
                <c:pt idx="4">
                  <c:v>#N/A</c:v>
                </c:pt>
                <c:pt idx="5">
                  <c:v>9.94</c:v>
                </c:pt>
                <c:pt idx="6">
                  <c:v>#N/A</c:v>
                </c:pt>
                <c:pt idx="7">
                  <c:v>9.6</c:v>
                </c:pt>
                <c:pt idx="8">
                  <c:v>#N/A</c:v>
                </c:pt>
                <c:pt idx="9">
                  <c:v>7.74</c:v>
                </c:pt>
              </c:numCache>
            </c:numRef>
          </c:val>
          <c:extLst>
            <c:ext xmlns:c16="http://schemas.microsoft.com/office/drawing/2014/chart" uri="{C3380CC4-5D6E-409C-BE32-E72D297353CC}">
              <c16:uniqueId val="{00000009-A44B-40CC-8BFA-ACE90E1642F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808</c:v>
                </c:pt>
                <c:pt idx="5">
                  <c:v>738</c:v>
                </c:pt>
                <c:pt idx="8">
                  <c:v>777</c:v>
                </c:pt>
                <c:pt idx="11">
                  <c:v>825</c:v>
                </c:pt>
                <c:pt idx="14">
                  <c:v>945</c:v>
                </c:pt>
              </c:numCache>
            </c:numRef>
          </c:val>
          <c:extLst>
            <c:ext xmlns:c16="http://schemas.microsoft.com/office/drawing/2014/chart" uri="{C3380CC4-5D6E-409C-BE32-E72D297353CC}">
              <c16:uniqueId val="{00000000-DDD3-48B0-A620-183AEF7BEEB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D3-48B0-A620-183AEF7BEEB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0</c:v>
                </c:pt>
                <c:pt idx="9">
                  <c:v>0</c:v>
                </c:pt>
                <c:pt idx="12">
                  <c:v>0</c:v>
                </c:pt>
              </c:numCache>
            </c:numRef>
          </c:val>
          <c:extLst>
            <c:ext xmlns:c16="http://schemas.microsoft.com/office/drawing/2014/chart" uri="{C3380CC4-5D6E-409C-BE32-E72D297353CC}">
              <c16:uniqueId val="{00000002-DDD3-48B0-A620-183AEF7BEEB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c:v>
                </c:pt>
                <c:pt idx="3">
                  <c:v>49</c:v>
                </c:pt>
                <c:pt idx="6">
                  <c:v>53</c:v>
                </c:pt>
                <c:pt idx="9">
                  <c:v>59</c:v>
                </c:pt>
                <c:pt idx="12">
                  <c:v>51</c:v>
                </c:pt>
              </c:numCache>
            </c:numRef>
          </c:val>
          <c:extLst>
            <c:ext xmlns:c16="http://schemas.microsoft.com/office/drawing/2014/chart" uri="{C3380CC4-5D6E-409C-BE32-E72D297353CC}">
              <c16:uniqueId val="{00000003-DDD3-48B0-A620-183AEF7BEEB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254</c:v>
                </c:pt>
                <c:pt idx="3">
                  <c:v>258</c:v>
                </c:pt>
                <c:pt idx="6">
                  <c:v>255</c:v>
                </c:pt>
                <c:pt idx="9">
                  <c:v>253</c:v>
                </c:pt>
                <c:pt idx="12">
                  <c:v>190</c:v>
                </c:pt>
              </c:numCache>
            </c:numRef>
          </c:val>
          <c:extLst>
            <c:ext xmlns:c16="http://schemas.microsoft.com/office/drawing/2014/chart" uri="{C3380CC4-5D6E-409C-BE32-E72D297353CC}">
              <c16:uniqueId val="{00000004-DDD3-48B0-A620-183AEF7BEEB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D3-48B0-A620-183AEF7BEEB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D3-48B0-A620-183AEF7BEEB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911</c:v>
                </c:pt>
                <c:pt idx="3">
                  <c:v>848</c:v>
                </c:pt>
                <c:pt idx="6">
                  <c:v>925</c:v>
                </c:pt>
                <c:pt idx="9">
                  <c:v>1003</c:v>
                </c:pt>
                <c:pt idx="12">
                  <c:v>1182</c:v>
                </c:pt>
              </c:numCache>
            </c:numRef>
          </c:val>
          <c:extLst>
            <c:ext xmlns:c16="http://schemas.microsoft.com/office/drawing/2014/chart" uri="{C3380CC4-5D6E-409C-BE32-E72D297353CC}">
              <c16:uniqueId val="{00000007-DDD3-48B0-A620-183AEF7BEEB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403</c:v>
                </c:pt>
                <c:pt idx="2">
                  <c:v>#N/A</c:v>
                </c:pt>
                <c:pt idx="3">
                  <c:v>#N/A</c:v>
                </c:pt>
                <c:pt idx="4">
                  <c:v>419</c:v>
                </c:pt>
                <c:pt idx="5">
                  <c:v>#N/A</c:v>
                </c:pt>
                <c:pt idx="6">
                  <c:v>#N/A</c:v>
                </c:pt>
                <c:pt idx="7">
                  <c:v>456</c:v>
                </c:pt>
                <c:pt idx="8">
                  <c:v>#N/A</c:v>
                </c:pt>
                <c:pt idx="9">
                  <c:v>#N/A</c:v>
                </c:pt>
                <c:pt idx="10">
                  <c:v>490</c:v>
                </c:pt>
                <c:pt idx="11">
                  <c:v>#N/A</c:v>
                </c:pt>
                <c:pt idx="12">
                  <c:v>#N/A</c:v>
                </c:pt>
                <c:pt idx="13">
                  <c:v>478</c:v>
                </c:pt>
                <c:pt idx="14">
                  <c:v>#N/A</c:v>
                </c:pt>
              </c:numCache>
            </c:numRef>
          </c:val>
          <c:smooth val="0"/>
          <c:extLst>
            <c:ext xmlns:c16="http://schemas.microsoft.com/office/drawing/2014/chart" uri="{C3380CC4-5D6E-409C-BE32-E72D297353CC}">
              <c16:uniqueId val="{00000008-DDD3-48B0-A620-183AEF7BEEB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8758</c:v>
                </c:pt>
                <c:pt idx="5">
                  <c:v>8785</c:v>
                </c:pt>
                <c:pt idx="8">
                  <c:v>8629</c:v>
                </c:pt>
                <c:pt idx="11">
                  <c:v>8378</c:v>
                </c:pt>
                <c:pt idx="14">
                  <c:v>7752</c:v>
                </c:pt>
              </c:numCache>
            </c:numRef>
          </c:val>
          <c:extLst>
            <c:ext xmlns:c16="http://schemas.microsoft.com/office/drawing/2014/chart" uri="{C3380CC4-5D6E-409C-BE32-E72D297353CC}">
              <c16:uniqueId val="{00000000-2DBA-4C77-8E6A-06C0AB6CF9F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84</c:v>
                </c:pt>
                <c:pt idx="5">
                  <c:v>70</c:v>
                </c:pt>
                <c:pt idx="8">
                  <c:v>22</c:v>
                </c:pt>
                <c:pt idx="11">
                  <c:v>325</c:v>
                </c:pt>
                <c:pt idx="14">
                  <c:v>288</c:v>
                </c:pt>
              </c:numCache>
            </c:numRef>
          </c:val>
          <c:extLst>
            <c:ext xmlns:c16="http://schemas.microsoft.com/office/drawing/2014/chart" uri="{C3380CC4-5D6E-409C-BE32-E72D297353CC}">
              <c16:uniqueId val="{00000001-2DBA-4C77-8E6A-06C0AB6CF9F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1709</c:v>
                </c:pt>
                <c:pt idx="5">
                  <c:v>1841</c:v>
                </c:pt>
                <c:pt idx="8">
                  <c:v>1681</c:v>
                </c:pt>
                <c:pt idx="11">
                  <c:v>1424</c:v>
                </c:pt>
                <c:pt idx="14">
                  <c:v>1286</c:v>
                </c:pt>
              </c:numCache>
            </c:numRef>
          </c:val>
          <c:extLst>
            <c:ext xmlns:c16="http://schemas.microsoft.com/office/drawing/2014/chart" uri="{C3380CC4-5D6E-409C-BE32-E72D297353CC}">
              <c16:uniqueId val="{00000002-2DBA-4C77-8E6A-06C0AB6CF9F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DBA-4C77-8E6A-06C0AB6CF9F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DBA-4C77-8E6A-06C0AB6CF9F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117</c:v>
                </c:pt>
                <c:pt idx="12">
                  <c:v>81</c:v>
                </c:pt>
              </c:numCache>
            </c:numRef>
          </c:val>
          <c:extLst>
            <c:ext xmlns:c16="http://schemas.microsoft.com/office/drawing/2014/chart" uri="{C3380CC4-5D6E-409C-BE32-E72D297353CC}">
              <c16:uniqueId val="{00000005-2DBA-4C77-8E6A-06C0AB6CF9F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811</c:v>
                </c:pt>
                <c:pt idx="3">
                  <c:v>760</c:v>
                </c:pt>
                <c:pt idx="6">
                  <c:v>741</c:v>
                </c:pt>
                <c:pt idx="9">
                  <c:v>703</c:v>
                </c:pt>
                <c:pt idx="12">
                  <c:v>707</c:v>
                </c:pt>
              </c:numCache>
            </c:numRef>
          </c:val>
          <c:extLst>
            <c:ext xmlns:c16="http://schemas.microsoft.com/office/drawing/2014/chart" uri="{C3380CC4-5D6E-409C-BE32-E72D297353CC}">
              <c16:uniqueId val="{00000006-2DBA-4C77-8E6A-06C0AB6CF9F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453</c:v>
                </c:pt>
                <c:pt idx="3">
                  <c:v>414</c:v>
                </c:pt>
                <c:pt idx="6">
                  <c:v>355</c:v>
                </c:pt>
                <c:pt idx="9">
                  <c:v>292</c:v>
                </c:pt>
                <c:pt idx="12">
                  <c:v>242</c:v>
                </c:pt>
              </c:numCache>
            </c:numRef>
          </c:val>
          <c:extLst>
            <c:ext xmlns:c16="http://schemas.microsoft.com/office/drawing/2014/chart" uri="{C3380CC4-5D6E-409C-BE32-E72D297353CC}">
              <c16:uniqueId val="{00000007-2DBA-4C77-8E6A-06C0AB6CF9F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2838</c:v>
                </c:pt>
                <c:pt idx="3">
                  <c:v>2872</c:v>
                </c:pt>
                <c:pt idx="6">
                  <c:v>2660</c:v>
                </c:pt>
                <c:pt idx="9">
                  <c:v>2677</c:v>
                </c:pt>
                <c:pt idx="12">
                  <c:v>2596</c:v>
                </c:pt>
              </c:numCache>
            </c:numRef>
          </c:val>
          <c:extLst>
            <c:ext xmlns:c16="http://schemas.microsoft.com/office/drawing/2014/chart" uri="{C3380CC4-5D6E-409C-BE32-E72D297353CC}">
              <c16:uniqueId val="{00000008-2DBA-4C77-8E6A-06C0AB6CF9F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2DBA-4C77-8E6A-06C0AB6CF9F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10402</c:v>
                </c:pt>
                <c:pt idx="3">
                  <c:v>10586</c:v>
                </c:pt>
                <c:pt idx="6">
                  <c:v>10435</c:v>
                </c:pt>
                <c:pt idx="9">
                  <c:v>10159</c:v>
                </c:pt>
                <c:pt idx="12">
                  <c:v>9322</c:v>
                </c:pt>
              </c:numCache>
            </c:numRef>
          </c:val>
          <c:extLst>
            <c:ext xmlns:c16="http://schemas.microsoft.com/office/drawing/2014/chart" uri="{C3380CC4-5D6E-409C-BE32-E72D297353CC}">
              <c16:uniqueId val="{0000000A-2DBA-4C77-8E6A-06C0AB6CF9F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3954</c:v>
                </c:pt>
                <c:pt idx="2">
                  <c:v>#N/A</c:v>
                </c:pt>
                <c:pt idx="3">
                  <c:v>#N/A</c:v>
                </c:pt>
                <c:pt idx="4">
                  <c:v>3937</c:v>
                </c:pt>
                <c:pt idx="5">
                  <c:v>#N/A</c:v>
                </c:pt>
                <c:pt idx="6">
                  <c:v>#N/A</c:v>
                </c:pt>
                <c:pt idx="7">
                  <c:v>3861</c:v>
                </c:pt>
                <c:pt idx="8">
                  <c:v>#N/A</c:v>
                </c:pt>
                <c:pt idx="9">
                  <c:v>#N/A</c:v>
                </c:pt>
                <c:pt idx="10">
                  <c:v>3822</c:v>
                </c:pt>
                <c:pt idx="11">
                  <c:v>#N/A</c:v>
                </c:pt>
                <c:pt idx="12">
                  <c:v>#N/A</c:v>
                </c:pt>
                <c:pt idx="13">
                  <c:v>3622</c:v>
                </c:pt>
                <c:pt idx="14">
                  <c:v>#N/A</c:v>
                </c:pt>
              </c:numCache>
            </c:numRef>
          </c:val>
          <c:smooth val="0"/>
          <c:extLst>
            <c:ext xmlns:c16="http://schemas.microsoft.com/office/drawing/2014/chart" uri="{C3380CC4-5D6E-409C-BE32-E72D297353CC}">
              <c16:uniqueId val="{0000000B-2DBA-4C77-8E6A-06C0AB6CF9F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460</c:v>
                </c:pt>
                <c:pt idx="1">
                  <c:v>390</c:v>
                </c:pt>
                <c:pt idx="2">
                  <c:v>458</c:v>
                </c:pt>
              </c:numCache>
            </c:numRef>
          </c:val>
          <c:extLst>
            <c:ext xmlns:c16="http://schemas.microsoft.com/office/drawing/2014/chart" uri="{C3380CC4-5D6E-409C-BE32-E72D297353CC}">
              <c16:uniqueId val="{00000000-85A4-4762-8C40-929B749D51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292</c:v>
                </c:pt>
                <c:pt idx="1">
                  <c:v>251</c:v>
                </c:pt>
                <c:pt idx="2">
                  <c:v>210</c:v>
                </c:pt>
              </c:numCache>
            </c:numRef>
          </c:val>
          <c:extLst>
            <c:ext xmlns:c16="http://schemas.microsoft.com/office/drawing/2014/chart" uri="{C3380CC4-5D6E-409C-BE32-E72D297353CC}">
              <c16:uniqueId val="{00000001-85A4-4762-8C40-929B749D51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594</c:v>
                </c:pt>
                <c:pt idx="1">
                  <c:v>399</c:v>
                </c:pt>
                <c:pt idx="2">
                  <c:v>193</c:v>
                </c:pt>
              </c:numCache>
            </c:numRef>
          </c:val>
          <c:extLst>
            <c:ext xmlns:c16="http://schemas.microsoft.com/office/drawing/2014/chart" uri="{C3380CC4-5D6E-409C-BE32-E72D297353CC}">
              <c16:uniqueId val="{00000002-85A4-4762-8C40-929B749D51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{897A0A95-C01B-4D24-A999-1BC16C03CDA3}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9A6-43E2-AE00-94CE890FEB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{89B05B32-321C-45CF-9761-63E9E7504E6A}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A6-43E2-AE00-94CE890FEB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{F71E4B64-5560-4354-A33D-0386AE507ADE}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A6-43E2-AE00-94CE890FEB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{4AB9AF4A-170E-47AE-B10A-B7D3704642B5}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A6-43E2-AE00-94CE890FEB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{5E18EE4D-A289-4DF6-A322-7AFD1787E63D}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A6-43E2-AE00-94CE890FEB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{68613D6E-8EDA-43CF-A5C1-E685DE0D6200}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9A6-43E2-AE00-94CE890FEB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{E37F8CFA-101C-4F8B-977F-2EFD54EC8D9F}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9A6-43E2-AE00-94CE890FEB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{B7B887BE-21D8-4F89-90A1-620378A02691}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9A6-43E2-AE00-94CE890FEB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{BD91F594-314B-4329-9AA8-6B5781892DD2}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9A6-43E2-AE00-94CE890FEB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60.7</c:v>
                </c:pt>
                <c:pt idx="16">
                  <c:v>62.7</c:v>
                </c:pt>
                <c:pt idx="24">
                  <c:v>63.3</c:v>
                </c:pt>
                <c:pt idx="32">
                  <c:v>66</c:v>
                </c:pt>
              </c:numCache>
            </c:numRef>
          </c:xVal>
          <c:yVal>
            <c:numRef>
              <c:f>公会計指標分析・財政指標組合せ分析表!$BP$51:$DC$51</c:f>
              <c:numCache>
                <c:formatCode>#,##0.0;"▲ "#,##0.0</c:formatCode>
                <c:ptCount val="40"/>
                <c:pt idx="0">
                  <c:v>123.1</c:v>
                </c:pt>
                <c:pt idx="8">
                  <c:v>115.4</c:v>
                </c:pt>
                <c:pt idx="16">
                  <c:v>117.6</c:v>
                </c:pt>
                <c:pt idx="24">
                  <c:v>113.9</c:v>
                </c:pt>
                <c:pt idx="32">
                  <c:v>106.3</c:v>
                </c:pt>
              </c:numCache>
            </c:numRef>
          </c:yVal>
          <c:smooth val="0"/>
          <c:extLst>
            <c:ext xmlns:c16="http://schemas.microsoft.com/office/drawing/2014/chart" uri="{C3380CC4-5D6E-409C-BE32-E72D297353CC}">
              <c16:uniqueId val="{00000009-49A6-43E2-AE00-94CE890FEB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{7DB40499-59E3-43B0-9644-73788B39D65D}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9A6-43E2-AE00-94CE890FEB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{430EDBE1-C2FF-470A-9621-099E193C6C28}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A6-43E2-AE00-94CE890FEB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{DBA02245-03F0-40FF-9EA2-B8C7287C7091}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A6-43E2-AE00-94CE890FEB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{77EA4B00-E844-4FF2-B952-49E98FA5A2F7}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A6-43E2-AE00-94CE890FEB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{75899ED2-D9F1-4D21-9009-19B79DA56204}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A6-43E2-AE00-94CE890FEB4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{7A7EE60A-C988-42F1-B9CC-40B08C831EFF}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9A6-43E2-AE00-94CE890FEB40}"/>
                </c:ext>
              </c:extLst>
            </c:dLbl>
            <c:dLbl>
              <c:idx val="16"/>
              <c:layout>
                <c:manualLayout>
                  <c:x val="-4.1249862031829218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{23A3E959-4112-4731-8635-5ABB1FD49244}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9A6-43E2-AE00-94CE890FEB40}"/>
                </c:ext>
              </c:extLst>
            </c:dLbl>
            <c:dLbl>
              <c:idx val="24"/>
              <c:layout>
                <c:manualLayout>
                  <c:x val="-2.2781639268639135E-2"/>
                  <c:y val="-8.436376915537832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{7CDE2395-8BD2-4AA6-A19A-627C0D2C3B6E}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9A6-43E2-AE00-94CE890FEB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{4ED94683-A613-46D6-8488-FDE67F1F353A}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9A6-43E2-AE00-94CE890FEB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9A6-43E2-AE00-94CE890FEB40}"/>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{B8B8EE66-7F9A-48AF-940C-1B900B499E62}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475-48CC-A3EA-49EFA7A4EE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{3C287C34-B682-434F-98EB-B855FD6D03CA}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75-48CC-A3EA-49EFA7A4EE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{2A8CAF7D-02CC-468A-B7DF-08DA63F77927}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75-48CC-A3EA-49EFA7A4EE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{703CEF2F-BEF4-4FFD-85D3-F15C9077B9A8}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75-48CC-A3EA-49EFA7A4EE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{206644AF-AF41-4436-8525-4C165E66B528}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75-48CC-A3EA-49EFA7A4EE3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{D9AC596F-3BDB-4CE5-A55D-976B47B522FD}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475-48CC-A3EA-49EFA7A4EE3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{544B7FCF-90AB-40B1-8B76-E869F14F70E4}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475-48CC-A3EA-49EFA7A4EE3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{EB9B61C8-0530-4BCA-9CA9-F73603598221}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475-48CC-A3EA-49EFA7A4EE3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{CE4177B4-CA7C-4C1D-9C8B-28943546AE2E}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475-48CC-A3EA-49EFA7A4EE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12</c:v>
                </c:pt>
                <c:pt idx="16">
                  <c:v>12.8</c:v>
                </c:pt>
                <c:pt idx="24">
                  <c:v>13.5</c:v>
                </c:pt>
                <c:pt idx="32">
                  <c:v>14.1</c:v>
                </c:pt>
              </c:numCache>
            </c:numRef>
          </c:xVal>
          <c:yVal>
            <c:numRef>
              <c:f>公会計指標分析・財政指標組合せ分析表!$BP$73:$DC$73</c:f>
              <c:numCache>
                <c:formatCode>#,##0.0;"▲ "#,##0.0</c:formatCode>
                <c:ptCount val="40"/>
                <c:pt idx="0">
                  <c:v>123.1</c:v>
                </c:pt>
                <c:pt idx="8">
                  <c:v>115.4</c:v>
                </c:pt>
                <c:pt idx="16">
                  <c:v>117.6</c:v>
                </c:pt>
                <c:pt idx="24">
                  <c:v>113.9</c:v>
                </c:pt>
                <c:pt idx="32">
                  <c:v>106.3</c:v>
                </c:pt>
              </c:numCache>
            </c:numRef>
          </c:yVal>
          <c:smooth val="0"/>
          <c:extLst>
            <c:ext xmlns:c16="http://schemas.microsoft.com/office/drawing/2014/chart" uri="{C3380CC4-5D6E-409C-BE32-E72D297353CC}">
              <c16:uniqueId val="{00000009-C475-48CC-A3EA-49EFA7A4EE3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{9199C20A-2E45-474F-9085-25EF10A5DDC5}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475-48CC-A3EA-49EFA7A4EE3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{92A40993-36A2-45A7-A8FE-2A83CC48FD8B}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75-48CC-A3EA-49EFA7A4EE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{4B929D69-77EC-4BDD-9375-13C057CFDC2F}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75-48CC-A3EA-49EFA7A4EE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{46532491-5A75-480E-977A-D822E1A51EB8}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75-48CC-A3EA-49EFA7A4EE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{6FA92FC0-8A2E-40A7-9DA2-DB4A2E57BF62}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75-48CC-A3EA-49EFA7A4EE35}"/>
                </c:ext>
              </c:extLst>
            </c:dLbl>
            <c:dLbl>
              <c:idx val="8"/>
              <c:layout>
                <c:manualLayout>
                  <c:x val="-1.8235628084250128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{3EBB0DFD-C3CF-49F5-9F28-2A1522FD2AAB}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475-48CC-A3EA-49EFA7A4EE35}"/>
                </c:ext>
              </c:extLst>
            </c:dLbl>
            <c:dLbl>
              <c:idx val="16"/>
              <c:layout>
                <c:manualLayout>
                  <c:x val="-3.1570342725075584E-2"/>
                  <c:y val="-3.403555842940682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{844A79BA-8929-41B6-9F32-BF5A494E3514}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475-48CC-A3EA-49EFA7A4EE35}"/>
                </c:ext>
              </c:extLst>
            </c:dLbl>
            <c:dLbl>
              <c:idx val="24"/>
              <c:layout>
                <c:manualLayout>
                  <c:x val="-3.1570342725075584E-2"/>
                  <c:y val="-7.18770099739229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{18A9B894-E5DF-4856-8FF9-A2A1D95183DB}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475-48CC-A3EA-49EFA7A4EE3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{91C9F5E1-F54D-4BB5-8266-2A68ACE92699}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475-48CC-A3EA-49EFA7A4EE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475-48CC-A3EA-49EFA7A4EE35}"/>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6,203
6,162
329.41
8,074,350
7,693,386
258,151
4,308,360
9,321,918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14.1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前年度から変わらず、</a:t>
          </a:r>
          <a:r>
            <a:rPr kumimoji="1" lang="en-US" altLang="ja-JP" sz="1100">
              <a:solidFill>
                <a:schemeClr val="dk1"/>
              </a:solidFill>
              <a:effectLst/>
              <a:latin typeface="+mn-lt"/>
              <a:ea typeface="+mn-ea"/>
              <a:cs typeface="+mn-cs"/>
            </a:rPr>
            <a:t>0.20</a:t>
          </a:r>
          <a:r>
            <a:rPr kumimoji="1" lang="ja-JP" altLang="ja-JP" sz="1100">
              <a:solidFill>
                <a:schemeClr val="dk1"/>
              </a:solidFill>
              <a:effectLst/>
              <a:latin typeface="+mn-lt"/>
              <a:ea typeface="+mn-ea"/>
              <a:cs typeface="+mn-cs"/>
            </a:rPr>
            <a:t>ポイントとなった。依然として類似団体平均を大きく下回っている。人口の減少や全国平均を上回る高齢化率に加え、町内に中核となる産業がないことにより財政基盤が脆弱である。積極的な新産業集積を進め、緊急に必要な事業の峻別など歳出の徹底的な見直しを行い、活力あるまちづくりを展開しつつ、行政の効率化に努めることにより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歳入については、地方税が前年度比</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ポイント減、地方交付税が前年度比</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ポイント増となり、一般財源が前年度比で</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ポイントの増となった。歳出については、人件費が前年度比</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ポイント、公債費が</a:t>
          </a:r>
          <a:r>
            <a:rPr kumimoji="1" lang="en-US" altLang="ja-JP" sz="1100">
              <a:solidFill>
                <a:schemeClr val="dk1"/>
              </a:solidFill>
              <a:effectLst/>
              <a:latin typeface="+mn-lt"/>
              <a:ea typeface="+mn-ea"/>
              <a:cs typeface="+mn-cs"/>
            </a:rPr>
            <a:t>17.8</a:t>
          </a:r>
          <a:r>
            <a:rPr kumimoji="1" lang="ja-JP" altLang="ja-JP" sz="1100">
              <a:solidFill>
                <a:schemeClr val="dk1"/>
              </a:solidFill>
              <a:effectLst/>
              <a:latin typeface="+mn-lt"/>
              <a:ea typeface="+mn-ea"/>
              <a:cs typeface="+mn-cs"/>
            </a:rPr>
            <a:t>ポイント増となったことに加え、降雪量が例年に比べて多かったことから、除排雪に係る経費が増加し、経常収支比率が前年度比で</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ポイントの増となった。今後上昇していくことが予想される公債費や人件費が比較的高い水準にあることを踏まえ、効率的な事業の執行により物件費などの経費削減に努める。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121391</xdr:rowOff>
    </xdr:from>
    <xdr:to>
      <xdr:col>23</xdr:col>
      <xdr:colOff>133350</xdr:colOff>
      <xdr:row>62</xdr:row>
      <xdr:rowOff>68580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79841"/>
          <a:ext cx="838200" cy="11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121391</xdr:rowOff>
    </xdr:from>
    <xdr:to>
      <xdr:col>19</xdr:col>
      <xdr:colOff>133350</xdr:colOff>
      <xdr:row>62</xdr:row>
      <xdr:rowOff>26353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579841"/>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62</xdr:row>
      <xdr:rowOff>26353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05440"/>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61</xdr:row>
      <xdr:rowOff>143510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0544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161307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1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70591</xdr:rowOff>
    </xdr:from>
    <xdr:to>
      <xdr:col>19</xdr:col>
      <xdr:colOff>184150</xdr:colOff>
      <xdr:row>62</xdr:row>
      <xdr:rowOff>741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156968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15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147003</xdr:rowOff>
    </xdr:from>
    <xdr:to>
      <xdr:col>15</xdr:col>
      <xdr:colOff>133350</xdr:colOff>
      <xdr:row>62</xdr:row>
      <xdr:rowOff>77153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61930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82567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7637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[429,204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人件費、物件費等の合計額の人口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人当たりの金額が類似団体平均を大きく上回っている。主な要因は、公共施設を多く保有していることによる維持管理費や町内全ての幼児施設を公営にて運営していることによる人件費によるものである。</a:t>
          </a:r>
          <a:endParaRPr lang="ja-JP" altLang="ja-JP" sz="1400">
            <a:effectLst/>
          </a:endParaRPr>
        </a:p>
        <a:p>
          <a:r>
            <a:rPr kumimoji="1" lang="ja-JP" altLang="ja-JP" sz="1100">
              <a:solidFill>
                <a:schemeClr val="dk1"/>
              </a:solidFill>
              <a:effectLst/>
              <a:latin typeface="+mn-lt"/>
              <a:ea typeface="+mn-ea"/>
              <a:cs typeface="+mn-cs"/>
            </a:rPr>
            <a:t>　今後は、幼児施設の統廃合や指定管理者制度の導入などによる民営化を進め、コストの低減に努める。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23602</xdr:rowOff>
    </xdr:from>
    <xdr:to>
      <xdr:col>23</xdr:col>
      <xdr:colOff>133350</xdr:colOff>
      <xdr:row>82</xdr:row>
      <xdr:rowOff>86990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82502"/>
          <a:ext cx="838200" cy="6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23602</xdr:rowOff>
    </xdr:from>
    <xdr:to>
      <xdr:col>19</xdr:col>
      <xdr:colOff>133350</xdr:colOff>
      <xdr:row>82</xdr:row>
      <xdr:rowOff>40486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82502"/>
          <a:ext cx="889000" cy="1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22741</xdr:rowOff>
    </xdr:from>
    <xdr:to>
      <xdr:col>15</xdr:col>
      <xdr:colOff>82550</xdr:colOff>
      <xdr:row>82</xdr:row>
      <xdr:rowOff>40486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81641"/>
          <a:ext cx="889000" cy="1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7531</xdr:rowOff>
    </xdr:from>
    <xdr:to>
      <xdr:col>11</xdr:col>
      <xdr:colOff>31750</xdr:colOff>
      <xdr:row>82</xdr:row>
      <xdr:rowOff>22741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66431"/>
          <a:ext cx="889000" cy="1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36190</xdr:rowOff>
    </xdr:from>
    <xdr:to>
      <xdr:col>23</xdr:col>
      <xdr:colOff>184150</xdr:colOff>
      <xdr:row>82</xdr:row>
      <xdr:rowOff>137790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9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8267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6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144252</xdr:rowOff>
    </xdr:from>
    <xdr:to>
      <xdr:col>19</xdr:col>
      <xdr:colOff>184150</xdr:colOff>
      <xdr:row>82</xdr:row>
      <xdr:rowOff>74402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3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59179</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18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161136</xdr:rowOff>
    </xdr:from>
    <xdr:to>
      <xdr:col>15</xdr:col>
      <xdr:colOff>133350</xdr:colOff>
      <xdr:row>82</xdr:row>
      <xdr:rowOff>91286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4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76063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3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143391</xdr:rowOff>
    </xdr:from>
    <xdr:to>
      <xdr:col>11</xdr:col>
      <xdr:colOff>82550</xdr:colOff>
      <xdr:row>82</xdr:row>
      <xdr:rowOff>73541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58318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17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128181</xdr:rowOff>
    </xdr:from>
    <xdr:to>
      <xdr:col>7</xdr:col>
      <xdr:colOff>31750</xdr:colOff>
      <xdr:row>82</xdr:row>
      <xdr:rowOff>58331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1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43108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0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年度以降は、給与減額措置の終了などもあり、</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ポイントを超えて推移している。ラスパイレス指数は、類似団体平均より高い水準にあるが、今後も適正な人事配置と給与の適正化等に努める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53622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47384"/>
          <a:ext cx="8382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88</xdr:row>
      <xdr:rowOff>67028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47384"/>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67028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876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88</xdr:row>
      <xdr:rowOff>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2822</xdr:rowOff>
    </xdr:from>
    <xdr:to>
      <xdr:col>81</xdr:col>
      <xdr:colOff>95250</xdr:colOff>
      <xdr:row>88</xdr:row>
      <xdr:rowOff>104422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146349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6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16228</xdr:rowOff>
    </xdr:from>
    <xdr:to>
      <xdr:col>73</xdr:col>
      <xdr:colOff>44450</xdr:colOff>
      <xdr:row>88</xdr:row>
      <xdr:rowOff>117828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102605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9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幼児施設を公営にて運営していることもあり、類似団体</a:t>
          </a:r>
          <a:r>
            <a:rPr kumimoji="1" lang="ja-JP" altLang="en-US" sz="1100">
              <a:solidFill>
                <a:schemeClr val="dk1"/>
              </a:solidFill>
              <a:effectLst/>
              <a:latin typeface="+mn-lt"/>
              <a:ea typeface="+mn-ea"/>
              <a:cs typeface="+mn-cs"/>
            </a:rPr>
            <a:t>の平均</a:t>
          </a:r>
          <a:r>
            <a:rPr kumimoji="1" lang="ja-JP" altLang="ja-JP" sz="1100">
              <a:solidFill>
                <a:schemeClr val="dk1"/>
              </a:solidFill>
              <a:effectLst/>
              <a:latin typeface="+mn-lt"/>
              <a:ea typeface="+mn-ea"/>
              <a:cs typeface="+mn-cs"/>
            </a:rPr>
            <a:t>を上回っている。子育て支援サービスを継続しながらも、効率的な事業を行い、人件費を削減するために、幼児施設の統廃合や指定管理者制度の導入などによる民営化を視野に入れ、類似団体平均の水準まで職員数を削減し、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110934</xdr:rowOff>
    </xdr:from>
    <xdr:to>
      <xdr:col>81</xdr:col>
      <xdr:colOff>44450</xdr:colOff>
      <xdr:row>61</xdr:row>
      <xdr:rowOff>170656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69384"/>
          <a:ext cx="838200" cy="5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63278</xdr:rowOff>
    </xdr:from>
    <xdr:to>
      <xdr:col>77</xdr:col>
      <xdr:colOff>44450</xdr:colOff>
      <xdr:row>61</xdr:row>
      <xdr:rowOff>110934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21728"/>
          <a:ext cx="889000" cy="4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37338</xdr:rowOff>
    </xdr:from>
    <xdr:to>
      <xdr:col>72</xdr:col>
      <xdr:colOff>203200</xdr:colOff>
      <xdr:row>61</xdr:row>
      <xdr:rowOff>63278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95788"/>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13812</xdr:rowOff>
    </xdr:from>
    <xdr:to>
      <xdr:col>68</xdr:col>
      <xdr:colOff>152400</xdr:colOff>
      <xdr:row>61</xdr:row>
      <xdr:rowOff>37338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72262"/>
          <a:ext cx="889000" cy="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119856</xdr:rowOff>
    </xdr:from>
    <xdr:to>
      <xdr:col>81</xdr:col>
      <xdr:colOff>95250</xdr:colOff>
      <xdr:row>62</xdr:row>
      <xdr:rowOff>50006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91933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5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60134</xdr:rowOff>
    </xdr:from>
    <xdr:to>
      <xdr:col>77</xdr:col>
      <xdr:colOff>95250</xdr:colOff>
      <xdr:row>61</xdr:row>
      <xdr:rowOff>161734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1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146511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0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12478</xdr:rowOff>
    </xdr:from>
    <xdr:to>
      <xdr:col>73</xdr:col>
      <xdr:colOff>44450</xdr:colOff>
      <xdr:row>61</xdr:row>
      <xdr:rowOff>114078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98855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5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157988</xdr:rowOff>
    </xdr:from>
    <xdr:to>
      <xdr:col>68</xdr:col>
      <xdr:colOff>203200</xdr:colOff>
      <xdr:row>61</xdr:row>
      <xdr:rowOff>88138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72915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3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134462</xdr:rowOff>
    </xdr:from>
    <xdr:to>
      <xdr:col>64</xdr:col>
      <xdr:colOff>152400</xdr:colOff>
      <xdr:row>61</xdr:row>
      <xdr:rowOff>64612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49389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年度決算では、近年の大型投資事業に係る元金償還により、実質公債費比率は前年度比</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悪化した。今後も実質公債費比率は上昇していく見込みである。類似団体平均の水準で推移できるよう、今後は、緊急度・住民ニーズを的確に把握した事業の選択により、地方債の発行額を抑え、堅実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22860</xdr:rowOff>
    </xdr:from>
    <xdr:to>
      <xdr:col>81</xdr:col>
      <xdr:colOff>44450</xdr:colOff>
      <xdr:row>43</xdr:row>
      <xdr:rowOff>51816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9521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160528</xdr:rowOff>
    </xdr:from>
    <xdr:to>
      <xdr:col>77</xdr:col>
      <xdr:colOff>44450</xdr:colOff>
      <xdr:row>43</xdr:row>
      <xdr:rowOff>22860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6142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42</xdr:row>
      <xdr:rowOff>160528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2282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54356</xdr:rowOff>
    </xdr:from>
    <xdr:to>
      <xdr:col>68</xdr:col>
      <xdr:colOff>152400</xdr:colOff>
      <xdr:row>42</xdr:row>
      <xdr:rowOff>121920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5525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1016</xdr:rowOff>
    </xdr:from>
    <xdr:to>
      <xdr:col>81</xdr:col>
      <xdr:colOff>95250</xdr:colOff>
      <xdr:row>43</xdr:row>
      <xdr:rowOff>102616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68343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6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143510</xdr:rowOff>
    </xdr:from>
    <xdr:to>
      <xdr:col>77</xdr:col>
      <xdr:colOff>95250</xdr:colOff>
      <xdr:row>43</xdr:row>
      <xdr:rowOff>73660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58437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109728</xdr:rowOff>
    </xdr:from>
    <xdr:to>
      <xdr:col>73</xdr:col>
      <xdr:colOff>44450</xdr:colOff>
      <xdr:row>43</xdr:row>
      <xdr:rowOff>39878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24655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3556</xdr:rowOff>
    </xdr:from>
    <xdr:to>
      <xdr:col>64</xdr:col>
      <xdr:colOff>152400</xdr:colOff>
      <xdr:row>42</xdr:row>
      <xdr:rowOff>105156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89933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ついては、地方債を財源として、近年、小学校改築事業や起業支援施設整備事業をおこなったことに加え、新産業集積事業（貸工場整備）や飯豊中学校大規模改修事業、町民総合センター大規模改修事業の実施に伴い、地方債現在高が増加し、将来負担比率は増加傾向となっている。将来への負担軽減を図るため、既存事業の効果検証による見直しや新規事業の抑制を図り、財政運営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23777</xdr:rowOff>
    </xdr:from>
    <xdr:to>
      <xdr:col>81</xdr:col>
      <xdr:colOff>44450</xdr:colOff>
      <xdr:row>22</xdr:row>
      <xdr:rowOff>125659</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3795677"/>
          <a:ext cx="838200" cy="10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22</xdr:row>
      <xdr:rowOff>125659</xdr:rowOff>
    </xdr:from>
    <xdr:to>
      <xdr:col>77</xdr:col>
      <xdr:colOff>44450</xdr:colOff>
      <xdr:row>23</xdr:row>
      <xdr:rowOff>3810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897559"/>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22</xdr:row>
      <xdr:rowOff>145768</xdr:rowOff>
    </xdr:from>
    <xdr:to>
      <xdr:col>72</xdr:col>
      <xdr:colOff>203200</xdr:colOff>
      <xdr:row>23</xdr:row>
      <xdr:rowOff>3810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3917668"/>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145768</xdr:rowOff>
    </xdr:from>
    <xdr:to>
      <xdr:col>68</xdr:col>
      <xdr:colOff>152400</xdr:colOff>
      <xdr:row>23</xdr:row>
      <xdr:rowOff>77541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917668"/>
          <a:ext cx="889000" cy="10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144427</xdr:rowOff>
    </xdr:from>
    <xdr:to>
      <xdr:col>81</xdr:col>
      <xdr:colOff>95250</xdr:colOff>
      <xdr:row>22</xdr:row>
      <xdr:rowOff>74577</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7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116504</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716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74859</xdr:rowOff>
    </xdr:from>
    <xdr:to>
      <xdr:col>77</xdr:col>
      <xdr:colOff>95250</xdr:colOff>
      <xdr:row>23</xdr:row>
      <xdr:rowOff>5009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84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161236</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933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124460</xdr:rowOff>
    </xdr:from>
    <xdr:to>
      <xdr:col>73</xdr:col>
      <xdr:colOff>44450</xdr:colOff>
      <xdr:row>23</xdr:row>
      <xdr:rowOff>54610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89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23</xdr:row>
      <xdr:rowOff>39387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98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94968</xdr:rowOff>
    </xdr:from>
    <xdr:to>
      <xdr:col>68</xdr:col>
      <xdr:colOff>203200</xdr:colOff>
      <xdr:row>23</xdr:row>
      <xdr:rowOff>25118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86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23</xdr:row>
      <xdr:rowOff>9895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95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26741</xdr:rowOff>
    </xdr:from>
    <xdr:to>
      <xdr:col>64</xdr:col>
      <xdr:colOff>152400</xdr:colOff>
      <xdr:row>23</xdr:row>
      <xdr:rowOff>128341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97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113118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405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6,203
6,162
329.41
8,074,350
7,693,386
258,151
4,308,360
9,321,918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14.1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人件費に係る経常収支比率は類似団体平均をやや下回っている</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、各特別会計の人件費に充てる繰出金といった人件費に準ずる費用を合計した場合の人口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人あたりの決算額は類似団体平均を上回っており、今後はこれらも含めた人件費関係経費全体について、抑制していく必要がある。　</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30988</xdr:rowOff>
    </xdr:from>
    <xdr:to>
      <xdr:col>24</xdr:col>
      <xdr:colOff>25400</xdr:colOff>
      <xdr:row>36</xdr:row>
      <xdr:rowOff>76708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31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30988</xdr:rowOff>
    </xdr:from>
    <xdr:to>
      <xdr:col>19</xdr:col>
      <xdr:colOff>187325</xdr:colOff>
      <xdr:row>36</xdr:row>
      <xdr:rowOff>44704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031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143002</xdr:rowOff>
    </xdr:from>
    <xdr:to>
      <xdr:col>15</xdr:col>
      <xdr:colOff>98425</xdr:colOff>
      <xdr:row>36</xdr:row>
      <xdr:rowOff>44704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437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143002</xdr:rowOff>
    </xdr:from>
    <xdr:to>
      <xdr:col>11</xdr:col>
      <xdr:colOff>9525</xdr:colOff>
      <xdr:row>36</xdr:row>
      <xdr:rowOff>85852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4375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25908</xdr:rowOff>
    </xdr:from>
    <xdr:to>
      <xdr:col>24</xdr:col>
      <xdr:colOff>76200</xdr:colOff>
      <xdr:row>36</xdr:row>
      <xdr:rowOff>127508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42435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151638</xdr:rowOff>
    </xdr:from>
    <xdr:to>
      <xdr:col>20</xdr:col>
      <xdr:colOff>38100</xdr:colOff>
      <xdr:row>36</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91965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165354</xdr:rowOff>
    </xdr:from>
    <xdr:to>
      <xdr:col>15</xdr:col>
      <xdr:colOff>149225</xdr:colOff>
      <xdr:row>36</xdr:row>
      <xdr:rowOff>95504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105681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92202</xdr:rowOff>
    </xdr:from>
    <xdr:to>
      <xdr:col>11</xdr:col>
      <xdr:colOff>60325</xdr:colOff>
      <xdr:row>36</xdr:row>
      <xdr:rowOff>22352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32529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物件費に係る経常収支比率は、前年度比</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ポイント増となり、類似団体平均を下回っている。</a:t>
          </a:r>
          <a:endParaRPr lang="ja-JP" altLang="ja-JP" sz="1400">
            <a:effectLst/>
          </a:endParaRPr>
        </a:p>
        <a:p>
          <a:r>
            <a:rPr kumimoji="1" lang="ja-JP" altLang="ja-JP" sz="1100">
              <a:solidFill>
                <a:schemeClr val="dk1"/>
              </a:solidFill>
              <a:effectLst/>
              <a:latin typeface="+mn-lt"/>
              <a:ea typeface="+mn-ea"/>
              <a:cs typeface="+mn-cs"/>
            </a:rPr>
            <a:t>　公共施設等においては、光熱水費等高騰の影響が大きいため、使用量抑制対策や電力プランの見直し等、より効率的な運営を検討していく。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132715</xdr:rowOff>
    </xdr:from>
    <xdr:to>
      <xdr:col>82</xdr:col>
      <xdr:colOff>107950</xdr:colOff>
      <xdr:row>14</xdr:row>
      <xdr:rowOff>155575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3301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132715</xdr:rowOff>
    </xdr:from>
    <xdr:to>
      <xdr:col>78</xdr:col>
      <xdr:colOff>69850</xdr:colOff>
      <xdr:row>15</xdr:row>
      <xdr:rowOff>12700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5330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98425</xdr:rowOff>
    </xdr:from>
    <xdr:to>
      <xdr:col>73</xdr:col>
      <xdr:colOff>180975</xdr:colOff>
      <xdr:row>15</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987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98425</xdr:rowOff>
    </xdr:from>
    <xdr:to>
      <xdr:col>69</xdr:col>
      <xdr:colOff>92075</xdr:colOff>
      <xdr:row>14</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987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104775</xdr:rowOff>
    </xdr:from>
    <xdr:to>
      <xdr:col>82</xdr:col>
      <xdr:colOff>158750</xdr:colOff>
      <xdr:row>15</xdr:row>
      <xdr:rowOff>34925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121302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81915</xdr:rowOff>
    </xdr:from>
    <xdr:to>
      <xdr:col>78</xdr:col>
      <xdr:colOff>120650</xdr:colOff>
      <xdr:row>15</xdr:row>
      <xdr:rowOff>12065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22242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51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133350</xdr:rowOff>
    </xdr:from>
    <xdr:to>
      <xdr:col>74</xdr:col>
      <xdr:colOff>31750</xdr:colOff>
      <xdr:row>15</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73677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47625</xdr:rowOff>
    </xdr:from>
    <xdr:to>
      <xdr:col>69</xdr:col>
      <xdr:colOff>142875</xdr:colOff>
      <xdr:row>14</xdr:row>
      <xdr:rowOff>149225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159402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1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となり、類似団体平均を上回っている。今後は、子育て世帯や高齢者世帯への対応など、扶助費は増加していくものと想定している。資格審査等を適切に行い、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127000</xdr:rowOff>
    </xdr:from>
    <xdr:to>
      <xdr:col>24</xdr:col>
      <xdr:colOff>25400</xdr:colOff>
      <xdr:row>55</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56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55</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2329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86377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76200</xdr:rowOff>
    </xdr:from>
    <xdr:to>
      <xdr:col>20</xdr:col>
      <xdr:colOff>38100</xdr:colOff>
      <xdr:row>56</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その他の経常収支比率については、前年度と比較すると</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ポイント減となったものの、依然として類似団体平均を上回っている。今後は施設管理経費の増大が見込まれるため、公共施設総合管理計画に基づき計画的な経費の抑制に努める。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8128</xdr:rowOff>
    </xdr:from>
    <xdr:to>
      <xdr:col>82</xdr:col>
      <xdr:colOff>107950</xdr:colOff>
      <xdr:row>59</xdr:row>
      <xdr:rowOff>56134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52228"/>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56134</xdr:rowOff>
    </xdr:from>
    <xdr:to>
      <xdr:col>78</xdr:col>
      <xdr:colOff>69850</xdr:colOff>
      <xdr:row>61</xdr:row>
      <xdr:rowOff>51562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171684"/>
          <a:ext cx="8890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122428</xdr:rowOff>
    </xdr:from>
    <xdr:to>
      <xdr:col>73</xdr:col>
      <xdr:colOff>180975</xdr:colOff>
      <xdr:row>61</xdr:row>
      <xdr:rowOff>51562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4094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122428</xdr:rowOff>
    </xdr:from>
    <xdr:to>
      <xdr:col>69</xdr:col>
      <xdr:colOff>92075</xdr:colOff>
      <xdr:row>60</xdr:row>
      <xdr:rowOff>168148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094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128778</xdr:rowOff>
    </xdr:from>
    <xdr:to>
      <xdr:col>82</xdr:col>
      <xdr:colOff>158750</xdr:colOff>
      <xdr:row>58</xdr:row>
      <xdr:rowOff>58928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100855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5334</xdr:rowOff>
    </xdr:from>
    <xdr:to>
      <xdr:col>78</xdr:col>
      <xdr:colOff>120650</xdr:colOff>
      <xdr:row>59</xdr:row>
      <xdr:rowOff>106934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91711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0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762</xdr:rowOff>
    </xdr:from>
    <xdr:to>
      <xdr:col>74</xdr:col>
      <xdr:colOff>31750</xdr:colOff>
      <xdr:row>61</xdr:row>
      <xdr:rowOff>102362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45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87139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54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71628</xdr:rowOff>
    </xdr:from>
    <xdr:to>
      <xdr:col>69</xdr:col>
      <xdr:colOff>142875</xdr:colOff>
      <xdr:row>61</xdr:row>
      <xdr:rowOff>1778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35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158005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4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117348</xdr:rowOff>
    </xdr:from>
    <xdr:to>
      <xdr:col>65</xdr:col>
      <xdr:colOff>53975</xdr:colOff>
      <xdr:row>61</xdr:row>
      <xdr:rowOff>47498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32275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49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補助費等に係る経常収支比率は、</a:t>
          </a:r>
          <a:r>
            <a:rPr kumimoji="1" lang="ja-JP" altLang="ja-JP" sz="1100">
              <a:solidFill>
                <a:sysClr val="windowText" lastClr="000000"/>
              </a:solidFill>
              <a:effectLst/>
              <a:latin typeface="+mn-lt"/>
              <a:ea typeface="+mn-ea"/>
              <a:cs typeface="+mn-cs"/>
            </a:rPr>
            <a:t>下水道会計の公営企業会計移行に伴う補助金の増により、前年度比</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ポイントの増となった。</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今後は、ふるさと納税の変動も見据え、補助金交付事業の効果検証などを行い、補助金の廃止や交付金額の抑制に努める。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37</xdr:row>
      <xdr:rowOff>138430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308344"/>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140716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308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140716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717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99568</xdr:rowOff>
    </xdr:from>
    <xdr:to>
      <xdr:col>69</xdr:col>
      <xdr:colOff>92075</xdr:colOff>
      <xdr:row>36</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271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104157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年度は新産業集積事業（貸工場整備）の元金償還開始により、公債費に係る経常収支比率は前年度比</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ポイント増となり、類似団体平均を上回っている。大型事業の元金償還により、公債費は令和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年度をピークとして、以降数年は非常に厳しい財政運営となることが想定される。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導入等によるより効率的な事業運営を実施していく。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31750</xdr:rowOff>
    </xdr:from>
    <xdr:to>
      <xdr:col>24</xdr:col>
      <xdr:colOff>25400</xdr:colOff>
      <xdr:row>78</xdr:row>
      <xdr:rowOff>142239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404850"/>
          <a:ext cx="8382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31750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3629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66039</xdr:rowOff>
    </xdr:from>
    <xdr:to>
      <xdr:col>15</xdr:col>
      <xdr:colOff>98425</xdr:colOff>
      <xdr:row>77</xdr:row>
      <xdr:rowOff>161289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267689"/>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66039</xdr:rowOff>
    </xdr:from>
    <xdr:to>
      <xdr:col>11</xdr:col>
      <xdr:colOff>9525</xdr:colOff>
      <xdr:row>77</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26768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63516</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152400</xdr:rowOff>
    </xdr:from>
    <xdr:to>
      <xdr:col>20</xdr:col>
      <xdr:colOff>38100</xdr:colOff>
      <xdr:row>78</xdr:row>
      <xdr:rowOff>82550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67327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44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110489</xdr:rowOff>
    </xdr:from>
    <xdr:to>
      <xdr:col>15</xdr:col>
      <xdr:colOff>149225</xdr:colOff>
      <xdr:row>78</xdr:row>
      <xdr:rowOff>40639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25416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15239</xdr:rowOff>
    </xdr:from>
    <xdr:to>
      <xdr:col>11</xdr:col>
      <xdr:colOff>60325</xdr:colOff>
      <xdr:row>77</xdr:row>
      <xdr:rowOff>116839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101616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114300</xdr:rowOff>
    </xdr:from>
    <xdr:to>
      <xdr:col>6</xdr:col>
      <xdr:colOff>171450</xdr:colOff>
      <xdr:row>78</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29227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公債費以外の経常収支比率については、前年度比</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ポイント増となったものの、類似団体平均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下回っている。降雪量の増減により公共施設の維持補修費が変動</a:t>
          </a:r>
          <a:r>
            <a:rPr kumimoji="1" lang="ja-JP" altLang="en-US" sz="1100">
              <a:solidFill>
                <a:schemeClr val="dk1"/>
              </a:solidFill>
              <a:effectLst/>
              <a:latin typeface="+mn-lt"/>
              <a:ea typeface="+mn-ea"/>
              <a:cs typeface="+mn-cs"/>
            </a:rPr>
            <a:t>することもあり、制御が困難な部分はあるものの、</a:t>
          </a:r>
          <a:r>
            <a:rPr kumimoji="1" lang="ja-JP" altLang="ja-JP" sz="1100">
              <a:solidFill>
                <a:schemeClr val="dk1"/>
              </a:solidFill>
              <a:effectLst/>
              <a:latin typeface="+mn-lt"/>
              <a:ea typeface="+mn-ea"/>
              <a:cs typeface="+mn-cs"/>
            </a:rPr>
            <a:t>行財政改革への取組を通じて人件費などの義務的経費や物件費の削減に努める。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30988</xdr:rowOff>
    </xdr:from>
    <xdr:to>
      <xdr:col>82</xdr:col>
      <xdr:colOff>107950</xdr:colOff>
      <xdr:row>74</xdr:row>
      <xdr:rowOff>99568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71828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30988</xdr:rowOff>
    </xdr:from>
    <xdr:to>
      <xdr:col>78</xdr:col>
      <xdr:colOff>69850</xdr:colOff>
      <xdr:row>74</xdr:row>
      <xdr:rowOff>143002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782800" y="12718288"/>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28702</xdr:rowOff>
    </xdr:from>
    <xdr:to>
      <xdr:col>73</xdr:col>
      <xdr:colOff>180975</xdr:colOff>
      <xdr:row>74</xdr:row>
      <xdr:rowOff>143002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1600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28702</xdr:rowOff>
    </xdr:from>
    <xdr:to>
      <xdr:col>69</xdr:col>
      <xdr:colOff>92075</xdr:colOff>
      <xdr:row>74</xdr:row>
      <xdr:rowOff>78994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1600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48768</xdr:rowOff>
    </xdr:from>
    <xdr:to>
      <xdr:col>82</xdr:col>
      <xdr:colOff>158750</xdr:colOff>
      <xdr:row>74</xdr:row>
      <xdr:rowOff>150368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65295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81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151638</xdr:rowOff>
    </xdr:from>
    <xdr:to>
      <xdr:col>78</xdr:col>
      <xdr:colOff>120650</xdr:colOff>
      <xdr:row>74</xdr:row>
      <xdr:rowOff>81788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91965</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36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92202</xdr:rowOff>
    </xdr:from>
    <xdr:to>
      <xdr:col>74</xdr:col>
      <xdr:colOff>31750</xdr:colOff>
      <xdr:row>75</xdr:row>
      <xdr:rowOff>22352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7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7129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865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149352</xdr:rowOff>
    </xdr:from>
    <xdr:to>
      <xdr:col>69</xdr:col>
      <xdr:colOff>142875</xdr:colOff>
      <xdr:row>74</xdr:row>
      <xdr:rowOff>79502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89679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3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28194</xdr:rowOff>
    </xdr:from>
    <xdr:to>
      <xdr:col>65</xdr:col>
      <xdr:colOff>53975</xdr:colOff>
      <xdr:row>74</xdr:row>
      <xdr:rowOff>129794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1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139971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8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75885</xdr:rowOff>
    </xdr:from>
    <xdr:to>
      <xdr:col>29</xdr:col>
      <xdr:colOff>127000</xdr:colOff>
      <xdr:row>15</xdr:row>
      <xdr:rowOff>41191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23810"/>
          <a:ext cx="647700" cy="136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41191</xdr:rowOff>
    </xdr:from>
    <xdr:to>
      <xdr:col>26</xdr:col>
      <xdr:colOff>50800</xdr:colOff>
      <xdr:row>15</xdr:row>
      <xdr:rowOff>76053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60566"/>
          <a:ext cx="698500" cy="34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76053</xdr:rowOff>
    </xdr:from>
    <xdr:to>
      <xdr:col>22</xdr:col>
      <xdr:colOff>114300</xdr:colOff>
      <xdr:row>16</xdr:row>
      <xdr:rowOff>14194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95428"/>
          <a:ext cx="698500" cy="109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135961</xdr:rowOff>
    </xdr:from>
    <xdr:to>
      <xdr:col>18</xdr:col>
      <xdr:colOff>177800</xdr:colOff>
      <xdr:row>16</xdr:row>
      <xdr:rowOff>14194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755336"/>
          <a:ext cx="698500" cy="49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25085</xdr:rowOff>
    </xdr:from>
    <xdr:to>
      <xdr:col>29</xdr:col>
      <xdr:colOff>177800</xdr:colOff>
      <xdr:row>14</xdr:row>
      <xdr:rowOff>126685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73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41612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1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161841</xdr:rowOff>
    </xdr:from>
    <xdr:to>
      <xdr:col>26</xdr:col>
      <xdr:colOff>101600</xdr:colOff>
      <xdr:row>15</xdr:row>
      <xdr:rowOff>91991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09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102168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78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25253</xdr:rowOff>
    </xdr:from>
    <xdr:to>
      <xdr:col>22</xdr:col>
      <xdr:colOff>165100</xdr:colOff>
      <xdr:row>15</xdr:row>
      <xdr:rowOff>126853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44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137030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134844</xdr:rowOff>
    </xdr:from>
    <xdr:to>
      <xdr:col>19</xdr:col>
      <xdr:colOff>38100</xdr:colOff>
      <xdr:row>16</xdr:row>
      <xdr:rowOff>64994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54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75171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2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85161</xdr:rowOff>
    </xdr:from>
    <xdr:to>
      <xdr:col>15</xdr:col>
      <xdr:colOff>101600</xdr:colOff>
      <xdr:row>16</xdr:row>
      <xdr:rowOff>15311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04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25488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7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322141</xdr:rowOff>
    </xdr:from>
    <xdr:to>
      <xdr:col>29</xdr:col>
      <xdr:colOff>127000</xdr:colOff>
      <xdr:row>34</xdr:row>
      <xdr:rowOff>325105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89591"/>
          <a:ext cx="647700" cy="2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325105</xdr:rowOff>
    </xdr:from>
    <xdr:to>
      <xdr:col>26</xdr:col>
      <xdr:colOff>50800</xdr:colOff>
      <xdr:row>35</xdr:row>
      <xdr:rowOff>33023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92555"/>
          <a:ext cx="698500" cy="50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33023</xdr:rowOff>
    </xdr:from>
    <xdr:to>
      <xdr:col>22</xdr:col>
      <xdr:colOff>114300</xdr:colOff>
      <xdr:row>35</xdr:row>
      <xdr:rowOff>85288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43373"/>
          <a:ext cx="698500" cy="52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85288</xdr:rowOff>
    </xdr:from>
    <xdr:to>
      <xdr:col>18</xdr:col>
      <xdr:colOff>177800</xdr:colOff>
      <xdr:row>35</xdr:row>
      <xdr:rowOff>116118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95638"/>
          <a:ext cx="698500" cy="30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271341</xdr:rowOff>
    </xdr:from>
    <xdr:to>
      <xdr:col>29</xdr:col>
      <xdr:colOff>177800</xdr:colOff>
      <xdr:row>35</xdr:row>
      <xdr:rowOff>30041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38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116417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8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274305</xdr:rowOff>
    </xdr:from>
    <xdr:to>
      <xdr:col>26</xdr:col>
      <xdr:colOff>101600</xdr:colOff>
      <xdr:row>35</xdr:row>
      <xdr:rowOff>33005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41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43182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10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325123</xdr:rowOff>
    </xdr:from>
    <xdr:to>
      <xdr:col>22</xdr:col>
      <xdr:colOff>165100</xdr:colOff>
      <xdr:row>35</xdr:row>
      <xdr:rowOff>83823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92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93999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34488</xdr:rowOff>
    </xdr:from>
    <xdr:to>
      <xdr:col>19</xdr:col>
      <xdr:colOff>38100</xdr:colOff>
      <xdr:row>35</xdr:row>
      <xdr:rowOff>136088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44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146265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13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65318</xdr:rowOff>
    </xdr:from>
    <xdr:to>
      <xdr:col>15</xdr:col>
      <xdr:colOff>101600</xdr:colOff>
      <xdr:row>35</xdr:row>
      <xdr:rowOff>166918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75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177095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4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6,203
6,162
329.41
8,074,350
7,693,386
258,151
4,308,360
9,321,918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14.1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67844</xdr:rowOff>
    </xdr:from>
    <xdr:to>
      <xdr:col>24</xdr:col>
      <xdr:colOff>63500</xdr:colOff>
      <xdr:row>36</xdr:row>
      <xdr:rowOff>57351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8594"/>
          <a:ext cx="838200" cy="16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57351</xdr:rowOff>
    </xdr:from>
    <xdr:to>
      <xdr:col>19</xdr:col>
      <xdr:colOff>177800</xdr:colOff>
      <xdr:row>36</xdr:row>
      <xdr:rowOff>96868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29551"/>
          <a:ext cx="889000" cy="3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96868</xdr:rowOff>
    </xdr:from>
    <xdr:to>
      <xdr:col>15</xdr:col>
      <xdr:colOff>50800</xdr:colOff>
      <xdr:row>36</xdr:row>
      <xdr:rowOff>124064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69068"/>
          <a:ext cx="889000" cy="2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124064</xdr:rowOff>
    </xdr:from>
    <xdr:to>
      <xdr:col>10</xdr:col>
      <xdr:colOff>114300</xdr:colOff>
      <xdr:row>36</xdr:row>
      <xdr:rowOff>135768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96264"/>
          <a:ext cx="889000" cy="1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17044</xdr:rowOff>
    </xdr:from>
    <xdr:to>
      <xdr:col>24</xdr:col>
      <xdr:colOff>114300</xdr:colOff>
      <xdr:row>35</xdr:row>
      <xdr:rowOff>118644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39921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6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6551</xdr:rowOff>
    </xdr:from>
    <xdr:to>
      <xdr:col>20</xdr:col>
      <xdr:colOff>38100</xdr:colOff>
      <xdr:row>36</xdr:row>
      <xdr:rowOff>108151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7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124678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5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46068</xdr:rowOff>
    </xdr:from>
    <xdr:to>
      <xdr:col>15</xdr:col>
      <xdr:colOff>101600</xdr:colOff>
      <xdr:row>36</xdr:row>
      <xdr:rowOff>147668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1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164195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9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73264</xdr:rowOff>
    </xdr:from>
    <xdr:to>
      <xdr:col>10</xdr:col>
      <xdr:colOff>165100</xdr:colOff>
      <xdr:row>37</xdr:row>
      <xdr:rowOff>3414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4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19941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020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84968</xdr:rowOff>
    </xdr:from>
    <xdr:to>
      <xdr:col>6</xdr:col>
      <xdr:colOff>38100</xdr:colOff>
      <xdr:row>37</xdr:row>
      <xdr:rowOff>15118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5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31645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03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102957</xdr:rowOff>
    </xdr:from>
    <xdr:to>
      <xdr:col>24</xdr:col>
      <xdr:colOff>63500</xdr:colOff>
      <xdr:row>58</xdr:row>
      <xdr:rowOff>119421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47057"/>
          <a:ext cx="838200" cy="1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105505</xdr:rowOff>
    </xdr:from>
    <xdr:to>
      <xdr:col>19</xdr:col>
      <xdr:colOff>177800</xdr:colOff>
      <xdr:row>58</xdr:row>
      <xdr:rowOff>119421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9605"/>
          <a:ext cx="889000" cy="1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105505</xdr:rowOff>
    </xdr:from>
    <xdr:to>
      <xdr:col>15</xdr:col>
      <xdr:colOff>50800</xdr:colOff>
      <xdr:row>58</xdr:row>
      <xdr:rowOff>126313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9605"/>
          <a:ext cx="889000" cy="2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125643</xdr:rowOff>
    </xdr:from>
    <xdr:to>
      <xdr:col>10</xdr:col>
      <xdr:colOff>114300</xdr:colOff>
      <xdr:row>58</xdr:row>
      <xdr:rowOff>126313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9743"/>
          <a:ext cx="8890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52157</xdr:rowOff>
    </xdr:from>
    <xdr:to>
      <xdr:col>24</xdr:col>
      <xdr:colOff>114300</xdr:colOff>
      <xdr:row>58</xdr:row>
      <xdr:rowOff>153757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68621</xdr:rowOff>
    </xdr:from>
    <xdr:to>
      <xdr:col>20</xdr:col>
      <xdr:colOff>38100</xdr:colOff>
      <xdr:row>58</xdr:row>
      <xdr:rowOff>170221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161348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5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54705</xdr:rowOff>
    </xdr:from>
    <xdr:to>
      <xdr:col>15</xdr:col>
      <xdr:colOff>101600</xdr:colOff>
      <xdr:row>58</xdr:row>
      <xdr:rowOff>156305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1382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75513</xdr:rowOff>
    </xdr:from>
    <xdr:to>
      <xdr:col>10</xdr:col>
      <xdr:colOff>165100</xdr:colOff>
      <xdr:row>59</xdr:row>
      <xdr:rowOff>5663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168240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2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74843</xdr:rowOff>
    </xdr:from>
    <xdr:to>
      <xdr:col>6</xdr:col>
      <xdr:colOff>38100</xdr:colOff>
      <xdr:row>59</xdr:row>
      <xdr:rowOff>4993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21520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9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129159</xdr:rowOff>
    </xdr:from>
    <xdr:to>
      <xdr:col>24</xdr:col>
      <xdr:colOff>63500</xdr:colOff>
      <xdr:row>74</xdr:row>
      <xdr:rowOff>106909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302109"/>
          <a:ext cx="838200" cy="4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163538</xdr:rowOff>
    </xdr:from>
    <xdr:to>
      <xdr:col>19</xdr:col>
      <xdr:colOff>177800</xdr:colOff>
      <xdr:row>74</xdr:row>
      <xdr:rowOff>106909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679388"/>
          <a:ext cx="889000" cy="1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40360</xdr:rowOff>
    </xdr:from>
    <xdr:to>
      <xdr:col>15</xdr:col>
      <xdr:colOff>50800</xdr:colOff>
      <xdr:row>73</xdr:row>
      <xdr:rowOff>163538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556210"/>
          <a:ext cx="889000" cy="12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40360</xdr:rowOff>
    </xdr:from>
    <xdr:to>
      <xdr:col>10</xdr:col>
      <xdr:colOff>114300</xdr:colOff>
      <xdr:row>74</xdr:row>
      <xdr:rowOff>134150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556210"/>
          <a:ext cx="889000" cy="26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78359</xdr:rowOff>
    </xdr:from>
    <xdr:to>
      <xdr:col>24</xdr:col>
      <xdr:colOff>114300</xdr:colOff>
      <xdr:row>72</xdr:row>
      <xdr:rowOff>8509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25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101236</xdr:rowOff>
    </xdr:from>
    <xdr:ext cx="599010"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10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56109</xdr:rowOff>
    </xdr:from>
    <xdr:to>
      <xdr:col>20</xdr:col>
      <xdr:colOff>38100</xdr:colOff>
      <xdr:row>74</xdr:row>
      <xdr:rowOff>157709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74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2786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5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112738</xdr:rowOff>
    </xdr:from>
    <xdr:to>
      <xdr:col>15</xdr:col>
      <xdr:colOff>101600</xdr:colOff>
      <xdr:row>74</xdr:row>
      <xdr:rowOff>42888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62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59415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40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161010</xdr:rowOff>
    </xdr:from>
    <xdr:to>
      <xdr:col>10</xdr:col>
      <xdr:colOff>165100</xdr:colOff>
      <xdr:row>73</xdr:row>
      <xdr:rowOff>91160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5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107687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28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83350</xdr:rowOff>
    </xdr:from>
    <xdr:to>
      <xdr:col>6</xdr:col>
      <xdr:colOff>38100</xdr:colOff>
      <xdr:row>75</xdr:row>
      <xdr:rowOff>13500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7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30027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54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42731</xdr:rowOff>
    </xdr:from>
    <xdr:to>
      <xdr:col>24</xdr:col>
      <xdr:colOff>63500</xdr:colOff>
      <xdr:row>95</xdr:row>
      <xdr:rowOff>125527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30481"/>
          <a:ext cx="838200" cy="8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125527</xdr:rowOff>
    </xdr:from>
    <xdr:to>
      <xdr:col>19</xdr:col>
      <xdr:colOff>177800</xdr:colOff>
      <xdr:row>96</xdr:row>
      <xdr:rowOff>83345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13277"/>
          <a:ext cx="889000" cy="12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10976</xdr:rowOff>
    </xdr:from>
    <xdr:to>
      <xdr:col>15</xdr:col>
      <xdr:colOff>50800</xdr:colOff>
      <xdr:row>96</xdr:row>
      <xdr:rowOff>83345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70176"/>
          <a:ext cx="889000" cy="7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10976</xdr:rowOff>
    </xdr:from>
    <xdr:to>
      <xdr:col>10</xdr:col>
      <xdr:colOff>114300</xdr:colOff>
      <xdr:row>97</xdr:row>
      <xdr:rowOff>57241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70176"/>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163381</xdr:rowOff>
    </xdr:from>
    <xdr:to>
      <xdr:col>24</xdr:col>
      <xdr:colOff>114300</xdr:colOff>
      <xdr:row>95</xdr:row>
      <xdr:rowOff>93531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7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14808</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3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74727</xdr:rowOff>
    </xdr:from>
    <xdr:to>
      <xdr:col>20</xdr:col>
      <xdr:colOff>38100</xdr:colOff>
      <xdr:row>96</xdr:row>
      <xdr:rowOff>4877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6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21404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13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32545</xdr:rowOff>
    </xdr:from>
    <xdr:to>
      <xdr:col>15</xdr:col>
      <xdr:colOff>101600</xdr:colOff>
      <xdr:row>96</xdr:row>
      <xdr:rowOff>134145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9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150672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26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131626</xdr:rowOff>
    </xdr:from>
    <xdr:to>
      <xdr:col>10</xdr:col>
      <xdr:colOff>165100</xdr:colOff>
      <xdr:row>96</xdr:row>
      <xdr:rowOff>61776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1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78303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19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6441</xdr:rowOff>
    </xdr:from>
    <xdr:to>
      <xdr:col>6</xdr:col>
      <xdr:colOff>38100</xdr:colOff>
      <xdr:row>97</xdr:row>
      <xdr:rowOff>108041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124568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41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81376</xdr:rowOff>
    </xdr:from>
    <xdr:to>
      <xdr:col>55</xdr:col>
      <xdr:colOff>0</xdr:colOff>
      <xdr:row>35</xdr:row>
      <xdr:rowOff>37234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10676"/>
          <a:ext cx="838200" cy="12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164659</xdr:rowOff>
    </xdr:from>
    <xdr:to>
      <xdr:col>50</xdr:col>
      <xdr:colOff>114300</xdr:colOff>
      <xdr:row>35</xdr:row>
      <xdr:rowOff>37234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993959"/>
          <a:ext cx="889000" cy="4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164659</xdr:rowOff>
    </xdr:from>
    <xdr:to>
      <xdr:col>45</xdr:col>
      <xdr:colOff>177800</xdr:colOff>
      <xdr:row>35</xdr:row>
      <xdr:rowOff>58413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993959"/>
          <a:ext cx="889000" cy="6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119991</xdr:rowOff>
    </xdr:from>
    <xdr:to>
      <xdr:col>41</xdr:col>
      <xdr:colOff>50800</xdr:colOff>
      <xdr:row>35</xdr:row>
      <xdr:rowOff>58413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06391"/>
          <a:ext cx="889000" cy="45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30576</xdr:rowOff>
    </xdr:from>
    <xdr:to>
      <xdr:col>55</xdr:col>
      <xdr:colOff>50800</xdr:colOff>
      <xdr:row>34</xdr:row>
      <xdr:rowOff>132176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5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53453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11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157884</xdr:rowOff>
    </xdr:from>
    <xdr:to>
      <xdr:col>50</xdr:col>
      <xdr:colOff>165100</xdr:colOff>
      <xdr:row>35</xdr:row>
      <xdr:rowOff>88034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8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104561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6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113859</xdr:rowOff>
    </xdr:from>
    <xdr:to>
      <xdr:col>46</xdr:col>
      <xdr:colOff>38100</xdr:colOff>
      <xdr:row>35</xdr:row>
      <xdr:rowOff>44009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4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60536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18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7613</xdr:rowOff>
    </xdr:from>
    <xdr:to>
      <xdr:col>41</xdr:col>
      <xdr:colOff>101600</xdr:colOff>
      <xdr:row>35</xdr:row>
      <xdr:rowOff>109213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0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125740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8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69191</xdr:rowOff>
    </xdr:from>
    <xdr:to>
      <xdr:col>36</xdr:col>
      <xdr:colOff>165100</xdr:colOff>
      <xdr:row>32</xdr:row>
      <xdr:rowOff>170791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5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15868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3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134886</xdr:rowOff>
    </xdr:from>
    <xdr:to>
      <xdr:col>55</xdr:col>
      <xdr:colOff>0</xdr:colOff>
      <xdr:row>59</xdr:row>
      <xdr:rowOff>16048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78986"/>
          <a:ext cx="838200" cy="5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128096</xdr:rowOff>
    </xdr:from>
    <xdr:to>
      <xdr:col>50</xdr:col>
      <xdr:colOff>114300</xdr:colOff>
      <xdr:row>58</xdr:row>
      <xdr:rowOff>134886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72196"/>
          <a:ext cx="889000" cy="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59128</xdr:rowOff>
    </xdr:from>
    <xdr:to>
      <xdr:col>45</xdr:col>
      <xdr:colOff>177800</xdr:colOff>
      <xdr:row>58</xdr:row>
      <xdr:rowOff>128096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03228"/>
          <a:ext cx="889000" cy="6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49764</xdr:rowOff>
    </xdr:from>
    <xdr:to>
      <xdr:col>41</xdr:col>
      <xdr:colOff>50800</xdr:colOff>
      <xdr:row>58</xdr:row>
      <xdr:rowOff>59128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822414"/>
          <a:ext cx="889000" cy="18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136698</xdr:rowOff>
    </xdr:from>
    <xdr:to>
      <xdr:col>55</xdr:col>
      <xdr:colOff>50800</xdr:colOff>
      <xdr:row>59</xdr:row>
      <xdr:rowOff>66848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8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51625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84086</xdr:rowOff>
    </xdr:from>
    <xdr:to>
      <xdr:col>50</xdr:col>
      <xdr:colOff>165100</xdr:colOff>
      <xdr:row>59</xdr:row>
      <xdr:rowOff>14236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5363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2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77296</xdr:rowOff>
    </xdr:from>
    <xdr:to>
      <xdr:col>46</xdr:col>
      <xdr:colOff>38100</xdr:colOff>
      <xdr:row>59</xdr:row>
      <xdr:rowOff>7446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2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23973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9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8328</xdr:rowOff>
    </xdr:from>
    <xdr:to>
      <xdr:col>41</xdr:col>
      <xdr:colOff>101600</xdr:colOff>
      <xdr:row>58</xdr:row>
      <xdr:rowOff>109928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126455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27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170414</xdr:rowOff>
    </xdr:from>
    <xdr:to>
      <xdr:col>36</xdr:col>
      <xdr:colOff>165100</xdr:colOff>
      <xdr:row>57</xdr:row>
      <xdr:rowOff>100564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77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117091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54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94120</xdr:rowOff>
    </xdr:from>
    <xdr:to>
      <xdr:col>55</xdr:col>
      <xdr:colOff>0</xdr:colOff>
      <xdr:row>78</xdr:row>
      <xdr:rowOff>126211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67220"/>
          <a:ext cx="838200" cy="3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100591</xdr:rowOff>
    </xdr:from>
    <xdr:to>
      <xdr:col>50</xdr:col>
      <xdr:colOff>114300</xdr:colOff>
      <xdr:row>78</xdr:row>
      <xdr:rowOff>126211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73691"/>
          <a:ext cx="889000" cy="2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100591</xdr:rowOff>
    </xdr:from>
    <xdr:to>
      <xdr:col>45</xdr:col>
      <xdr:colOff>177800</xdr:colOff>
      <xdr:row>78</xdr:row>
      <xdr:rowOff>110060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73691"/>
          <a:ext cx="889000" cy="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154739</xdr:rowOff>
    </xdr:from>
    <xdr:to>
      <xdr:col>41</xdr:col>
      <xdr:colOff>50800</xdr:colOff>
      <xdr:row>78</xdr:row>
      <xdr:rowOff>110060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13489"/>
          <a:ext cx="889000" cy="46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43320</xdr:rowOff>
    </xdr:from>
    <xdr:to>
      <xdr:col>55</xdr:col>
      <xdr:colOff>50800</xdr:colOff>
      <xdr:row>78</xdr:row>
      <xdr:rowOff>144920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1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75411</xdr:rowOff>
    </xdr:from>
    <xdr:to>
      <xdr:col>50</xdr:col>
      <xdr:colOff>165100</xdr:colOff>
      <xdr:row>79</xdr:row>
      <xdr:rowOff>5561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168138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4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49791</xdr:rowOff>
    </xdr:from>
    <xdr:to>
      <xdr:col>46</xdr:col>
      <xdr:colOff>38100</xdr:colOff>
      <xdr:row>78</xdr:row>
      <xdr:rowOff>151391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2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142518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1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59260</xdr:rowOff>
    </xdr:from>
    <xdr:to>
      <xdr:col>41</xdr:col>
      <xdr:colOff>101600</xdr:colOff>
      <xdr:row>78</xdr:row>
      <xdr:rowOff>160860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151987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2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103939</xdr:rowOff>
    </xdr:from>
    <xdr:to>
      <xdr:col>36</xdr:col>
      <xdr:colOff>165100</xdr:colOff>
      <xdr:row>76</xdr:row>
      <xdr:rowOff>34089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6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50616</xdr:rowOff>
    </xdr:from>
    <xdr:ext cx="59901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72795" y="1273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30559</xdr:rowOff>
    </xdr:from>
    <xdr:to>
      <xdr:col>55</xdr:col>
      <xdr:colOff>0</xdr:colOff>
      <xdr:row>99</xdr:row>
      <xdr:rowOff>7751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32659"/>
          <a:ext cx="838200" cy="14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30559</xdr:rowOff>
    </xdr:from>
    <xdr:to>
      <xdr:col>50</xdr:col>
      <xdr:colOff>114300</xdr:colOff>
      <xdr:row>98</xdr:row>
      <xdr:rowOff>65562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32659"/>
          <a:ext cx="889000" cy="3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92399</xdr:rowOff>
    </xdr:from>
    <xdr:to>
      <xdr:col>45</xdr:col>
      <xdr:colOff>177800</xdr:colOff>
      <xdr:row>98</xdr:row>
      <xdr:rowOff>65562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23049"/>
          <a:ext cx="889000" cy="14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92399</xdr:rowOff>
    </xdr:from>
    <xdr:to>
      <xdr:col>41</xdr:col>
      <xdr:colOff>50800</xdr:colOff>
      <xdr:row>98</xdr:row>
      <xdr:rowOff>46655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723049"/>
          <a:ext cx="889000" cy="12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128401</xdr:rowOff>
    </xdr:from>
    <xdr:to>
      <xdr:col>55</xdr:col>
      <xdr:colOff>50800</xdr:colOff>
      <xdr:row>99</xdr:row>
      <xdr:rowOff>58551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3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43328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4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151209</xdr:rowOff>
    </xdr:from>
    <xdr:to>
      <xdr:col>50</xdr:col>
      <xdr:colOff>165100</xdr:colOff>
      <xdr:row>98</xdr:row>
      <xdr:rowOff>81359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8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97886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5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14762</xdr:rowOff>
    </xdr:from>
    <xdr:to>
      <xdr:col>46</xdr:col>
      <xdr:colOff>38100</xdr:colOff>
      <xdr:row>98</xdr:row>
      <xdr:rowOff>116362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132889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9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41599</xdr:rowOff>
    </xdr:from>
    <xdr:to>
      <xdr:col>41</xdr:col>
      <xdr:colOff>101600</xdr:colOff>
      <xdr:row>97</xdr:row>
      <xdr:rowOff>143199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67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159726</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447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167305</xdr:rowOff>
    </xdr:from>
    <xdr:to>
      <xdr:col>36</xdr:col>
      <xdr:colOff>165100</xdr:colOff>
      <xdr:row>98</xdr:row>
      <xdr:rowOff>97455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9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113982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159291</xdr:rowOff>
    </xdr:from>
    <xdr:to>
      <xdr:col>85</xdr:col>
      <xdr:colOff>126364</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474241"/>
          <a:ext cx="1269" cy="1256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105968</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24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159291</xdr:rowOff>
    </xdr:from>
    <xdr:to>
      <xdr:col>86</xdr:col>
      <xdr:colOff>25400</xdr:colOff>
      <xdr:row>31</xdr:row>
      <xdr:rowOff>159291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474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89919</xdr:rowOff>
    </xdr:from>
    <xdr:to>
      <xdr:col>85</xdr:col>
      <xdr:colOff>127000</xdr:colOff>
      <xdr:row>33</xdr:row>
      <xdr:rowOff>45052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5404869"/>
          <a:ext cx="838200" cy="29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50258</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65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71831</xdr:rowOff>
    </xdr:from>
    <xdr:to>
      <xdr:col>85</xdr:col>
      <xdr:colOff>177800</xdr:colOff>
      <xdr:row>39</xdr:row>
      <xdr:rowOff>1981</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58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89919</xdr:rowOff>
    </xdr:from>
    <xdr:to>
      <xdr:col>81</xdr:col>
      <xdr:colOff>50800</xdr:colOff>
      <xdr:row>34</xdr:row>
      <xdr:rowOff>23289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592300" y="5404869"/>
          <a:ext cx="889000" cy="44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47882</xdr:rowOff>
    </xdr:from>
    <xdr:to>
      <xdr:col>81</xdr:col>
      <xdr:colOff>101600</xdr:colOff>
      <xdr:row>38</xdr:row>
      <xdr:rowOff>149482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56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140609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14111" y="665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23289</xdr:rowOff>
    </xdr:from>
    <xdr:to>
      <xdr:col>76</xdr:col>
      <xdr:colOff>114300</xdr:colOff>
      <xdr:row>38</xdr:row>
      <xdr:rowOff>165357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5852589"/>
          <a:ext cx="889000" cy="82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58169</xdr:rowOff>
    </xdr:from>
    <xdr:to>
      <xdr:col>76</xdr:col>
      <xdr:colOff>165100</xdr:colOff>
      <xdr:row>38</xdr:row>
      <xdr:rowOff>159769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57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150896</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66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120445</xdr:rowOff>
    </xdr:from>
    <xdr:to>
      <xdr:col>71</xdr:col>
      <xdr:colOff>177800</xdr:colOff>
      <xdr:row>38</xdr:row>
      <xdr:rowOff>165357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35545"/>
          <a:ext cx="889000" cy="4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81600</xdr:rowOff>
    </xdr:from>
    <xdr:to>
      <xdr:col>72</xdr:col>
      <xdr:colOff>38100</xdr:colOff>
      <xdr:row>39</xdr:row>
      <xdr:rowOff>11750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9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28277</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37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86286</xdr:rowOff>
    </xdr:from>
    <xdr:to>
      <xdr:col>67</xdr:col>
      <xdr:colOff>101600</xdr:colOff>
      <xdr:row>39</xdr:row>
      <xdr:rowOff>16436</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60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7563</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69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165702</xdr:rowOff>
    </xdr:from>
    <xdr:to>
      <xdr:col>85</xdr:col>
      <xdr:colOff>177800</xdr:colOff>
      <xdr:row>33</xdr:row>
      <xdr:rowOff>95852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565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17129</xdr:rowOff>
    </xdr:from>
    <xdr:ext cx="599010"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550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39119</xdr:rowOff>
    </xdr:from>
    <xdr:to>
      <xdr:col>81</xdr:col>
      <xdr:colOff>101600</xdr:colOff>
      <xdr:row>31</xdr:row>
      <xdr:rowOff>140719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535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29</xdr:row>
      <xdr:rowOff>157246</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181795" y="5129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143939</xdr:rowOff>
    </xdr:from>
    <xdr:to>
      <xdr:col>76</xdr:col>
      <xdr:colOff>165100</xdr:colOff>
      <xdr:row>34</xdr:row>
      <xdr:rowOff>74089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580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32</xdr:row>
      <xdr:rowOff>90616</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292795" y="5577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114557</xdr:rowOff>
    </xdr:from>
    <xdr:to>
      <xdr:col>72</xdr:col>
      <xdr:colOff>38100</xdr:colOff>
      <xdr:row>39</xdr:row>
      <xdr:rowOff>44707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2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35834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68428" y="672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69645</xdr:rowOff>
    </xdr:from>
    <xdr:to>
      <xdr:col>67</xdr:col>
      <xdr:colOff>101600</xdr:colOff>
      <xdr:row>38</xdr:row>
      <xdr:rowOff>171245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8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16321</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635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136745</xdr:rowOff>
    </xdr:from>
    <xdr:to>
      <xdr:col>85</xdr:col>
      <xdr:colOff>127000</xdr:colOff>
      <xdr:row>72</xdr:row>
      <xdr:rowOff>157948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2309695"/>
          <a:ext cx="838200" cy="19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157948</xdr:rowOff>
    </xdr:from>
    <xdr:to>
      <xdr:col>81</xdr:col>
      <xdr:colOff>50800</xdr:colOff>
      <xdr:row>73</xdr:row>
      <xdr:rowOff>72892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2502348"/>
          <a:ext cx="889000" cy="8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72892</xdr:rowOff>
    </xdr:from>
    <xdr:to>
      <xdr:col>76</xdr:col>
      <xdr:colOff>114300</xdr:colOff>
      <xdr:row>73</xdr:row>
      <xdr:rowOff>153862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2588742"/>
          <a:ext cx="889000" cy="8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119594</xdr:rowOff>
    </xdr:from>
    <xdr:to>
      <xdr:col>71</xdr:col>
      <xdr:colOff>177800</xdr:colOff>
      <xdr:row>73</xdr:row>
      <xdr:rowOff>153862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2635444"/>
          <a:ext cx="8890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85945</xdr:rowOff>
    </xdr:from>
    <xdr:to>
      <xdr:col>85</xdr:col>
      <xdr:colOff>177800</xdr:colOff>
      <xdr:row>72</xdr:row>
      <xdr:rowOff>16095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2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108822</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11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107148</xdr:rowOff>
    </xdr:from>
    <xdr:to>
      <xdr:col>81</xdr:col>
      <xdr:colOff>101600</xdr:colOff>
      <xdr:row>73</xdr:row>
      <xdr:rowOff>37298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45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53825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22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22092</xdr:rowOff>
    </xdr:from>
    <xdr:to>
      <xdr:col>76</xdr:col>
      <xdr:colOff>165100</xdr:colOff>
      <xdr:row>73</xdr:row>
      <xdr:rowOff>123692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253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140219</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313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103062</xdr:rowOff>
    </xdr:from>
    <xdr:to>
      <xdr:col>72</xdr:col>
      <xdr:colOff>38100</xdr:colOff>
      <xdr:row>74</xdr:row>
      <xdr:rowOff>33212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6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49739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39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68794</xdr:rowOff>
    </xdr:from>
    <xdr:to>
      <xdr:col>67</xdr:col>
      <xdr:colOff>101600</xdr:colOff>
      <xdr:row>73</xdr:row>
      <xdr:rowOff>170394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58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15471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359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89266</xdr:rowOff>
    </xdr:from>
    <xdr:to>
      <xdr:col>85</xdr:col>
      <xdr:colOff>127000</xdr:colOff>
      <xdr:row>99</xdr:row>
      <xdr:rowOff>94943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7062816"/>
          <a:ext cx="8382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61294</xdr:rowOff>
    </xdr:from>
    <xdr:to>
      <xdr:col>81</xdr:col>
      <xdr:colOff>50800</xdr:colOff>
      <xdr:row>99</xdr:row>
      <xdr:rowOff>94943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7034844"/>
          <a:ext cx="889000" cy="3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61294</xdr:rowOff>
    </xdr:from>
    <xdr:to>
      <xdr:col>76</xdr:col>
      <xdr:colOff>114300</xdr:colOff>
      <xdr:row>99</xdr:row>
      <xdr:rowOff>65250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7034844"/>
          <a:ext cx="889000" cy="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65250</xdr:rowOff>
    </xdr:from>
    <xdr:to>
      <xdr:col>71</xdr:col>
      <xdr:colOff>177800</xdr:colOff>
      <xdr:row>99</xdr:row>
      <xdr:rowOff>82784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7038800"/>
          <a:ext cx="889000" cy="1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38466</xdr:rowOff>
    </xdr:from>
    <xdr:to>
      <xdr:col>85</xdr:col>
      <xdr:colOff>177800</xdr:colOff>
      <xdr:row>99</xdr:row>
      <xdr:rowOff>140066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701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124843</xdr:rowOff>
    </xdr:from>
    <xdr:ext cx="469744"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926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44143</xdr:rowOff>
    </xdr:from>
    <xdr:to>
      <xdr:col>81</xdr:col>
      <xdr:colOff>101600</xdr:colOff>
      <xdr:row>99</xdr:row>
      <xdr:rowOff>145743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701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136870</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46428" y="1711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10494</xdr:rowOff>
    </xdr:from>
    <xdr:to>
      <xdr:col>76</xdr:col>
      <xdr:colOff>165100</xdr:colOff>
      <xdr:row>99</xdr:row>
      <xdr:rowOff>112094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98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103221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707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14450</xdr:rowOff>
    </xdr:from>
    <xdr:to>
      <xdr:col>72</xdr:col>
      <xdr:colOff>38100</xdr:colOff>
      <xdr:row>99</xdr:row>
      <xdr:rowOff>116050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98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107177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708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31984</xdr:rowOff>
    </xdr:from>
    <xdr:to>
      <xdr:col>67</xdr:col>
      <xdr:colOff>101600</xdr:colOff>
      <xdr:row>99</xdr:row>
      <xdr:rowOff>133584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700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124711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709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46069</xdr:rowOff>
    </xdr:from>
    <xdr:to>
      <xdr:col>116</xdr:col>
      <xdr:colOff>63500</xdr:colOff>
      <xdr:row>58</xdr:row>
      <xdr:rowOff>150692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990169"/>
          <a:ext cx="838200" cy="10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150692</xdr:rowOff>
    </xdr:from>
    <xdr:to>
      <xdr:col>111</xdr:col>
      <xdr:colOff>177800</xdr:colOff>
      <xdr:row>59</xdr:row>
      <xdr:rowOff>692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10094792"/>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692</xdr:rowOff>
    </xdr:from>
    <xdr:to>
      <xdr:col>107</xdr:col>
      <xdr:colOff>50800</xdr:colOff>
      <xdr:row>59</xdr:row>
      <xdr:rowOff>1492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10116242"/>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1492</xdr:rowOff>
    </xdr:from>
    <xdr:to>
      <xdr:col>102</xdr:col>
      <xdr:colOff>114300</xdr:colOff>
      <xdr:row>59</xdr:row>
      <xdr:rowOff>2578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10117042"/>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166719</xdr:rowOff>
    </xdr:from>
    <xdr:to>
      <xdr:col>116</xdr:col>
      <xdr:colOff>114300</xdr:colOff>
      <xdr:row>58</xdr:row>
      <xdr:rowOff>96869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93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18146</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7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99892</xdr:rowOff>
    </xdr:from>
    <xdr:to>
      <xdr:col>112</xdr:col>
      <xdr:colOff>38100</xdr:colOff>
      <xdr:row>59</xdr:row>
      <xdr:rowOff>30042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1004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46569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981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121342</xdr:rowOff>
    </xdr:from>
    <xdr:to>
      <xdr:col>107</xdr:col>
      <xdr:colOff>101600</xdr:colOff>
      <xdr:row>59</xdr:row>
      <xdr:rowOff>51492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1006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42619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1015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122142</xdr:rowOff>
    </xdr:from>
    <xdr:to>
      <xdr:col>102</xdr:col>
      <xdr:colOff>165100</xdr:colOff>
      <xdr:row>59</xdr:row>
      <xdr:rowOff>52292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1006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43419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1015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123228</xdr:rowOff>
    </xdr:from>
    <xdr:to>
      <xdr:col>98</xdr:col>
      <xdr:colOff>38100</xdr:colOff>
      <xdr:row>59</xdr:row>
      <xdr:rowOff>53378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1006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44505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101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163719</xdr:rowOff>
    </xdr:from>
    <xdr:to>
      <xdr:col>116</xdr:col>
      <xdr:colOff>63500</xdr:colOff>
      <xdr:row>74</xdr:row>
      <xdr:rowOff>122604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2165219"/>
          <a:ext cx="838200" cy="64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163719</xdr:rowOff>
    </xdr:from>
    <xdr:to>
      <xdr:col>111</xdr:col>
      <xdr:colOff>177800</xdr:colOff>
      <xdr:row>71</xdr:row>
      <xdr:rowOff>14101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165219"/>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14101</xdr:rowOff>
    </xdr:from>
    <xdr:to>
      <xdr:col>107</xdr:col>
      <xdr:colOff>50800</xdr:colOff>
      <xdr:row>71</xdr:row>
      <xdr:rowOff>101116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187051"/>
          <a:ext cx="889000" cy="8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54775</xdr:rowOff>
    </xdr:from>
    <xdr:to>
      <xdr:col>102</xdr:col>
      <xdr:colOff>114300</xdr:colOff>
      <xdr:row>71</xdr:row>
      <xdr:rowOff>101116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227725"/>
          <a:ext cx="889000" cy="46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71804</xdr:rowOff>
    </xdr:from>
    <xdr:to>
      <xdr:col>116</xdr:col>
      <xdr:colOff>114300</xdr:colOff>
      <xdr:row>75</xdr:row>
      <xdr:rowOff>1954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75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94681</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61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112919</xdr:rowOff>
    </xdr:from>
    <xdr:to>
      <xdr:col>112</xdr:col>
      <xdr:colOff>38100</xdr:colOff>
      <xdr:row>71</xdr:row>
      <xdr:rowOff>43069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11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59596</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23795" y="1188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134751</xdr:rowOff>
    </xdr:from>
    <xdr:to>
      <xdr:col>107</xdr:col>
      <xdr:colOff>101600</xdr:colOff>
      <xdr:row>71</xdr:row>
      <xdr:rowOff>64901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13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81428</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34795" y="11911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50316</xdr:rowOff>
    </xdr:from>
    <xdr:to>
      <xdr:col>102</xdr:col>
      <xdr:colOff>165100</xdr:colOff>
      <xdr:row>71</xdr:row>
      <xdr:rowOff>151916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22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168443</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45795" y="11998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3975</xdr:rowOff>
    </xdr:from>
    <xdr:to>
      <xdr:col>98</xdr:col>
      <xdr:colOff>38100</xdr:colOff>
      <xdr:row>71</xdr:row>
      <xdr:rowOff>105575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1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122102</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56795" y="1195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人件費は、幼児施設を公営で運営していることもあり、類似団体平均を</a:t>
          </a:r>
          <a:r>
            <a:rPr kumimoji="1" lang="en-US" altLang="ja-JP" sz="1100">
              <a:solidFill>
                <a:schemeClr val="dk1"/>
              </a:solidFill>
              <a:effectLst/>
              <a:latin typeface="+mn-lt"/>
              <a:ea typeface="+mn-ea"/>
              <a:cs typeface="+mn-cs"/>
            </a:rPr>
            <a:t>32,506</a:t>
          </a:r>
          <a:r>
            <a:rPr kumimoji="1" lang="ja-JP" altLang="ja-JP" sz="1100">
              <a:solidFill>
                <a:schemeClr val="dk1"/>
              </a:solidFill>
              <a:effectLst/>
              <a:latin typeface="+mn-lt"/>
              <a:ea typeface="+mn-ea"/>
              <a:cs typeface="+mn-cs"/>
            </a:rPr>
            <a:t>円上回っている。また、維持補修費については、降雪量の増減により除排雪経費が変動し、令和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多雪により除排雪に係る経費が増加したことも要因となり、類似団体平均を大きく上回っている。公共施設の老朽化により修繕費も増加している。子どもの人数が減少していることから、今後は、小学校や幼児施設の統合等により職員数の減など人件費の抑制及び維持費の削減に努める。補助費等は、下水道会計の公営企業会計移行に伴う補助金の増により、前年度比</a:t>
          </a:r>
          <a:r>
            <a:rPr kumimoji="1" lang="en-US" altLang="ja-JP" sz="1100">
              <a:solidFill>
                <a:schemeClr val="dk1"/>
              </a:solidFill>
              <a:effectLst/>
              <a:latin typeface="+mn-lt"/>
              <a:ea typeface="+mn-ea"/>
              <a:cs typeface="+mn-cs"/>
            </a:rPr>
            <a:t>33,414</a:t>
          </a:r>
          <a:r>
            <a:rPr kumimoji="1" lang="ja-JP" altLang="ja-JP" sz="1100">
              <a:solidFill>
                <a:schemeClr val="dk1"/>
              </a:solidFill>
              <a:effectLst/>
              <a:latin typeface="+mn-lt"/>
              <a:ea typeface="+mn-ea"/>
              <a:cs typeface="+mn-cs"/>
            </a:rPr>
            <a:t>円の増、類似団体平均との比較では</a:t>
          </a:r>
          <a:r>
            <a:rPr kumimoji="1" lang="en-US" altLang="ja-JP" sz="1100">
              <a:solidFill>
                <a:schemeClr val="dk1"/>
              </a:solidFill>
              <a:effectLst/>
              <a:latin typeface="+mn-lt"/>
              <a:ea typeface="+mn-ea"/>
              <a:cs typeface="+mn-cs"/>
            </a:rPr>
            <a:t>51,627</a:t>
          </a:r>
          <a:r>
            <a:rPr kumimoji="1" lang="ja-JP" altLang="ja-JP" sz="1100">
              <a:solidFill>
                <a:schemeClr val="dk1"/>
              </a:solidFill>
              <a:effectLst/>
              <a:latin typeface="+mn-lt"/>
              <a:ea typeface="+mn-ea"/>
              <a:cs typeface="+mn-cs"/>
            </a:rPr>
            <a:t>円上回っている。補助金交付事業について効果検証をし、効果的な事業実施を図る。公債費は、大規模事業の償還により前年度に比べ増となり、類似団体平均を</a:t>
          </a:r>
          <a:r>
            <a:rPr kumimoji="1" lang="en-US" altLang="ja-JP" sz="1100">
              <a:solidFill>
                <a:schemeClr val="dk1"/>
              </a:solidFill>
              <a:effectLst/>
              <a:latin typeface="+mn-lt"/>
              <a:ea typeface="+mn-ea"/>
              <a:cs typeface="+mn-cs"/>
            </a:rPr>
            <a:t>104,696</a:t>
          </a:r>
          <a:r>
            <a:rPr kumimoji="1" lang="ja-JP" altLang="ja-JP" sz="1100">
              <a:solidFill>
                <a:schemeClr val="dk1"/>
              </a:solidFill>
              <a:effectLst/>
              <a:latin typeface="+mn-lt"/>
              <a:ea typeface="+mn-ea"/>
              <a:cs typeface="+mn-cs"/>
            </a:rPr>
            <a:t>円と大きく上回っている。今後においても近年取り組んできた大規模事業の償還開始により増大する見込みである。起債の抑制を図ると共に、</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の導入などより効率的な財政運営を行う。繰出金は、下水道会計の公営企業会計移行により繰出金が減額したため、前年度比では</a:t>
          </a:r>
          <a:r>
            <a:rPr kumimoji="1" lang="en-US" altLang="ja-JP" sz="1100">
              <a:solidFill>
                <a:schemeClr val="dk1"/>
              </a:solidFill>
              <a:effectLst/>
              <a:latin typeface="+mn-lt"/>
              <a:ea typeface="+mn-ea"/>
              <a:cs typeface="+mn-cs"/>
            </a:rPr>
            <a:t>39,482</a:t>
          </a:r>
          <a:r>
            <a:rPr kumimoji="1" lang="ja-JP" altLang="ja-JP" sz="1100">
              <a:solidFill>
                <a:schemeClr val="dk1"/>
              </a:solidFill>
              <a:effectLst/>
              <a:latin typeface="+mn-lt"/>
              <a:ea typeface="+mn-ea"/>
              <a:cs typeface="+mn-cs"/>
            </a:rPr>
            <a:t>円の減となったものの、介護老人保健施設特別会計をはじめ各特別会計への繰出金が年々増加しており、依然として類似団体平均を</a:t>
          </a:r>
          <a:r>
            <a:rPr kumimoji="1" lang="en-US" altLang="ja-JP" sz="1100">
              <a:solidFill>
                <a:schemeClr val="dk1"/>
              </a:solidFill>
              <a:effectLst/>
              <a:latin typeface="+mn-lt"/>
              <a:ea typeface="+mn-ea"/>
              <a:cs typeface="+mn-cs"/>
            </a:rPr>
            <a:t>13,787</a:t>
          </a:r>
          <a:r>
            <a:rPr kumimoji="1" lang="ja-JP" altLang="ja-JP" sz="1100">
              <a:solidFill>
                <a:schemeClr val="dk1"/>
              </a:solidFill>
              <a:effectLst/>
              <a:latin typeface="+mn-lt"/>
              <a:ea typeface="+mn-ea"/>
              <a:cs typeface="+mn-cs"/>
            </a:rPr>
            <a:t>円上回っている。使用料や利用料等の見直し、効率的な事業の執行などにより経費を抑制し、独立採算を原則とした事業運営を図る。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6,203
6,162
329.41
8,074,350
7,693,386
258,151
4,308,360
9,321,918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14.1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102743</xdr:rowOff>
    </xdr:from>
    <xdr:to>
      <xdr:col>24</xdr:col>
      <xdr:colOff>63500</xdr:colOff>
      <xdr:row>34</xdr:row>
      <xdr:rowOff>63500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60593"/>
          <a:ext cx="838200" cy="13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63500</xdr:rowOff>
    </xdr:from>
    <xdr:to>
      <xdr:col>19</xdr:col>
      <xdr:colOff>177800</xdr:colOff>
      <xdr:row>34</xdr:row>
      <xdr:rowOff>170180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928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170180</xdr:rowOff>
    </xdr:from>
    <xdr:to>
      <xdr:col>15</xdr:col>
      <xdr:colOff>50800</xdr:colOff>
      <xdr:row>35</xdr:row>
      <xdr:rowOff>52705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99480"/>
          <a:ext cx="889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152146</xdr:rowOff>
    </xdr:from>
    <xdr:to>
      <xdr:col>10</xdr:col>
      <xdr:colOff>114300</xdr:colOff>
      <xdr:row>35</xdr:row>
      <xdr:rowOff>52705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81446"/>
          <a:ext cx="8890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51943</xdr:rowOff>
    </xdr:from>
    <xdr:to>
      <xdr:col>24</xdr:col>
      <xdr:colOff>114300</xdr:colOff>
      <xdr:row>33</xdr:row>
      <xdr:rowOff>153543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0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74820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6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12700</xdr:rowOff>
    </xdr:from>
    <xdr:to>
      <xdr:col>20</xdr:col>
      <xdr:colOff>38100</xdr:colOff>
      <xdr:row>34</xdr:row>
      <xdr:rowOff>114300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130827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119380</xdr:rowOff>
    </xdr:from>
    <xdr:to>
      <xdr:col>15</xdr:col>
      <xdr:colOff>101600</xdr:colOff>
      <xdr:row>35</xdr:row>
      <xdr:rowOff>49530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4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66057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2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1905</xdr:rowOff>
    </xdr:from>
    <xdr:to>
      <xdr:col>10</xdr:col>
      <xdr:colOff>165100</xdr:colOff>
      <xdr:row>35</xdr:row>
      <xdr:rowOff>103505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120032</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7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101346</xdr:rowOff>
    </xdr:from>
    <xdr:to>
      <xdr:col>6</xdr:col>
      <xdr:colOff>38100</xdr:colOff>
      <xdr:row>35</xdr:row>
      <xdr:rowOff>31496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3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48023</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0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44389</xdr:rowOff>
    </xdr:from>
    <xdr:to>
      <xdr:col>24</xdr:col>
      <xdr:colOff>63500</xdr:colOff>
      <xdr:row>58</xdr:row>
      <xdr:rowOff>72265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88489"/>
          <a:ext cx="838200" cy="2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44389</xdr:rowOff>
    </xdr:from>
    <xdr:to>
      <xdr:col>19</xdr:col>
      <xdr:colOff>177800</xdr:colOff>
      <xdr:row>58</xdr:row>
      <xdr:rowOff>51093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88489"/>
          <a:ext cx="889000" cy="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51093</xdr:rowOff>
    </xdr:from>
    <xdr:to>
      <xdr:col>15</xdr:col>
      <xdr:colOff>50800</xdr:colOff>
      <xdr:row>58</xdr:row>
      <xdr:rowOff>69022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95193"/>
          <a:ext cx="889000" cy="1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25915</xdr:rowOff>
    </xdr:from>
    <xdr:to>
      <xdr:col>10</xdr:col>
      <xdr:colOff>114300</xdr:colOff>
      <xdr:row>58</xdr:row>
      <xdr:rowOff>69022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0015"/>
          <a:ext cx="889000" cy="4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21465</xdr:rowOff>
    </xdr:from>
    <xdr:to>
      <xdr:col>24</xdr:col>
      <xdr:colOff>114300</xdr:colOff>
      <xdr:row>58</xdr:row>
      <xdr:rowOff>123065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6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165039</xdr:rowOff>
    </xdr:from>
    <xdr:to>
      <xdr:col>20</xdr:col>
      <xdr:colOff>38100</xdr:colOff>
      <xdr:row>58</xdr:row>
      <xdr:rowOff>95189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111716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12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293</xdr:rowOff>
    </xdr:from>
    <xdr:to>
      <xdr:col>15</xdr:col>
      <xdr:colOff>101600</xdr:colOff>
      <xdr:row>58</xdr:row>
      <xdr:rowOff>101893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118420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9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18222</xdr:rowOff>
    </xdr:from>
    <xdr:to>
      <xdr:col>10</xdr:col>
      <xdr:colOff>165100</xdr:colOff>
      <xdr:row>58</xdr:row>
      <xdr:rowOff>119822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110949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5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146565</xdr:rowOff>
    </xdr:from>
    <xdr:to>
      <xdr:col>6</xdr:col>
      <xdr:colOff>38100</xdr:colOff>
      <xdr:row>58</xdr:row>
      <xdr:rowOff>76715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67842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99870</xdr:rowOff>
    </xdr:from>
    <xdr:to>
      <xdr:col>24</xdr:col>
      <xdr:colOff>63500</xdr:colOff>
      <xdr:row>76</xdr:row>
      <xdr:rowOff>61657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58620"/>
          <a:ext cx="838200" cy="13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46476</xdr:rowOff>
    </xdr:from>
    <xdr:to>
      <xdr:col>19</xdr:col>
      <xdr:colOff>177800</xdr:colOff>
      <xdr:row>76</xdr:row>
      <xdr:rowOff>61657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076676"/>
          <a:ext cx="889000" cy="1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46476</xdr:rowOff>
    </xdr:from>
    <xdr:to>
      <xdr:col>15</xdr:col>
      <xdr:colOff>50800</xdr:colOff>
      <xdr:row>76</xdr:row>
      <xdr:rowOff>98134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76676"/>
          <a:ext cx="889000" cy="5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98134</xdr:rowOff>
    </xdr:from>
    <xdr:to>
      <xdr:col>10</xdr:col>
      <xdr:colOff>114300</xdr:colOff>
      <xdr:row>77</xdr:row>
      <xdr:rowOff>115605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28334"/>
          <a:ext cx="889000" cy="18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49070</xdr:rowOff>
    </xdr:from>
    <xdr:to>
      <xdr:col>24</xdr:col>
      <xdr:colOff>114300</xdr:colOff>
      <xdr:row>75</xdr:row>
      <xdr:rowOff>150670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0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71947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5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10857</xdr:rowOff>
    </xdr:from>
    <xdr:to>
      <xdr:col>20</xdr:col>
      <xdr:colOff>38100</xdr:colOff>
      <xdr:row>76</xdr:row>
      <xdr:rowOff>112457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4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128983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1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167126</xdr:rowOff>
    </xdr:from>
    <xdr:to>
      <xdr:col>15</xdr:col>
      <xdr:colOff>101600</xdr:colOff>
      <xdr:row>76</xdr:row>
      <xdr:rowOff>97276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2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113804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01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47334</xdr:rowOff>
    </xdr:from>
    <xdr:to>
      <xdr:col>10</xdr:col>
      <xdr:colOff>165100</xdr:colOff>
      <xdr:row>76</xdr:row>
      <xdr:rowOff>148934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7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165460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5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64805</xdr:rowOff>
    </xdr:from>
    <xdr:to>
      <xdr:col>6</xdr:col>
      <xdr:colOff>38100</xdr:colOff>
      <xdr:row>77</xdr:row>
      <xdr:rowOff>166405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6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11482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4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163108</xdr:rowOff>
    </xdr:from>
    <xdr:to>
      <xdr:col>24</xdr:col>
      <xdr:colOff>63500</xdr:colOff>
      <xdr:row>97</xdr:row>
      <xdr:rowOff>68734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22308"/>
          <a:ext cx="838200" cy="7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22095</xdr:rowOff>
    </xdr:from>
    <xdr:to>
      <xdr:col>19</xdr:col>
      <xdr:colOff>177800</xdr:colOff>
      <xdr:row>97</xdr:row>
      <xdr:rowOff>68734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52745"/>
          <a:ext cx="889000" cy="4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22095</xdr:rowOff>
    </xdr:from>
    <xdr:to>
      <xdr:col>15</xdr:col>
      <xdr:colOff>50800</xdr:colOff>
      <xdr:row>97</xdr:row>
      <xdr:rowOff>46220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52745"/>
          <a:ext cx="889000" cy="2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46220</xdr:rowOff>
    </xdr:from>
    <xdr:to>
      <xdr:col>10</xdr:col>
      <xdr:colOff>114300</xdr:colOff>
      <xdr:row>97</xdr:row>
      <xdr:rowOff>122574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76870"/>
          <a:ext cx="889000" cy="7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112308</xdr:rowOff>
    </xdr:from>
    <xdr:to>
      <xdr:col>24</xdr:col>
      <xdr:colOff>114300</xdr:colOff>
      <xdr:row>97</xdr:row>
      <xdr:rowOff>42458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7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90735</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17934</xdr:rowOff>
    </xdr:from>
    <xdr:to>
      <xdr:col>20</xdr:col>
      <xdr:colOff>38100</xdr:colOff>
      <xdr:row>97</xdr:row>
      <xdr:rowOff>119534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4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110661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4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142745</xdr:rowOff>
    </xdr:from>
    <xdr:to>
      <xdr:col>15</xdr:col>
      <xdr:colOff>101600</xdr:colOff>
      <xdr:row>97</xdr:row>
      <xdr:rowOff>72895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64022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9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166870</xdr:rowOff>
    </xdr:from>
    <xdr:to>
      <xdr:col>10</xdr:col>
      <xdr:colOff>165100</xdr:colOff>
      <xdr:row>97</xdr:row>
      <xdr:rowOff>97020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2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88147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1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71774</xdr:rowOff>
    </xdr:from>
    <xdr:to>
      <xdr:col>6</xdr:col>
      <xdr:colOff>38100</xdr:colOff>
      <xdr:row>98</xdr:row>
      <xdr:rowOff>1924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0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164501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9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110744</xdr:rowOff>
    </xdr:from>
    <xdr:to>
      <xdr:col>55</xdr:col>
      <xdr:colOff>0</xdr:colOff>
      <xdr:row>33</xdr:row>
      <xdr:rowOff>145034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76859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145034</xdr:rowOff>
    </xdr:from>
    <xdr:to>
      <xdr:col>50</xdr:col>
      <xdr:colOff>114300</xdr:colOff>
      <xdr:row>33</xdr:row>
      <xdr:rowOff>161417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5802884"/>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161417</xdr:rowOff>
    </xdr:from>
    <xdr:to>
      <xdr:col>45</xdr:col>
      <xdr:colOff>177800</xdr:colOff>
      <xdr:row>34</xdr:row>
      <xdr:rowOff>10922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5819267"/>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170942</xdr:rowOff>
    </xdr:from>
    <xdr:to>
      <xdr:col>41</xdr:col>
      <xdr:colOff>50800</xdr:colOff>
      <xdr:row>34</xdr:row>
      <xdr:rowOff>10922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8287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59944</xdr:rowOff>
    </xdr:from>
    <xdr:to>
      <xdr:col>55</xdr:col>
      <xdr:colOff>50800</xdr:colOff>
      <xdr:row>33</xdr:row>
      <xdr:rowOff>161544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71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82821</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56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94234</xdr:rowOff>
    </xdr:from>
    <xdr:to>
      <xdr:col>50</xdr:col>
      <xdr:colOff>165100</xdr:colOff>
      <xdr:row>34</xdr:row>
      <xdr:rowOff>24384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75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40911</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52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110617</xdr:rowOff>
    </xdr:from>
    <xdr:to>
      <xdr:col>46</xdr:col>
      <xdr:colOff>38100</xdr:colOff>
      <xdr:row>34</xdr:row>
      <xdr:rowOff>40767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76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57294</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54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131572</xdr:rowOff>
    </xdr:from>
    <xdr:to>
      <xdr:col>41</xdr:col>
      <xdr:colOff>101600</xdr:colOff>
      <xdr:row>34</xdr:row>
      <xdr:rowOff>61722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7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78249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5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120142</xdr:rowOff>
    </xdr:from>
    <xdr:to>
      <xdr:col>36</xdr:col>
      <xdr:colOff>165100</xdr:colOff>
      <xdr:row>34</xdr:row>
      <xdr:rowOff>50292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7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66819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55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87092</xdr:rowOff>
    </xdr:from>
    <xdr:to>
      <xdr:col>55</xdr:col>
      <xdr:colOff>0</xdr:colOff>
      <xdr:row>53</xdr:row>
      <xdr:rowOff>92197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173942"/>
          <a:ext cx="8382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8087</xdr:rowOff>
    </xdr:from>
    <xdr:to>
      <xdr:col>50</xdr:col>
      <xdr:colOff>114300</xdr:colOff>
      <xdr:row>53</xdr:row>
      <xdr:rowOff>87092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094937"/>
          <a:ext cx="889000" cy="7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8087</xdr:rowOff>
    </xdr:from>
    <xdr:to>
      <xdr:col>45</xdr:col>
      <xdr:colOff>177800</xdr:colOff>
      <xdr:row>53</xdr:row>
      <xdr:rowOff>28242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094937"/>
          <a:ext cx="8890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95923</xdr:rowOff>
    </xdr:from>
    <xdr:to>
      <xdr:col>41</xdr:col>
      <xdr:colOff>50800</xdr:colOff>
      <xdr:row>53</xdr:row>
      <xdr:rowOff>28242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011323"/>
          <a:ext cx="889000" cy="10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41397</xdr:rowOff>
    </xdr:from>
    <xdr:to>
      <xdr:col>55</xdr:col>
      <xdr:colOff>50800</xdr:colOff>
      <xdr:row>53</xdr:row>
      <xdr:rowOff>142997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12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64274</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897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36292</xdr:rowOff>
    </xdr:from>
    <xdr:to>
      <xdr:col>50</xdr:col>
      <xdr:colOff>165100</xdr:colOff>
      <xdr:row>53</xdr:row>
      <xdr:rowOff>137892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12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154419</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889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128737</xdr:rowOff>
    </xdr:from>
    <xdr:to>
      <xdr:col>46</xdr:col>
      <xdr:colOff>38100</xdr:colOff>
      <xdr:row>53</xdr:row>
      <xdr:rowOff>58887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0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75414</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881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148892</xdr:rowOff>
    </xdr:from>
    <xdr:to>
      <xdr:col>41</xdr:col>
      <xdr:colOff>101600</xdr:colOff>
      <xdr:row>53</xdr:row>
      <xdr:rowOff>79042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0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95569</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883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45123</xdr:rowOff>
    </xdr:from>
    <xdr:to>
      <xdr:col>36</xdr:col>
      <xdr:colOff>165100</xdr:colOff>
      <xdr:row>52</xdr:row>
      <xdr:rowOff>146723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896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163250</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873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100377</xdr:rowOff>
    </xdr:from>
    <xdr:to>
      <xdr:col>55</xdr:col>
      <xdr:colOff>0</xdr:colOff>
      <xdr:row>78</xdr:row>
      <xdr:rowOff>113959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73477"/>
          <a:ext cx="838200" cy="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72361</xdr:rowOff>
    </xdr:from>
    <xdr:to>
      <xdr:col>50</xdr:col>
      <xdr:colOff>114300</xdr:colOff>
      <xdr:row>78</xdr:row>
      <xdr:rowOff>100377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45461"/>
          <a:ext cx="889000" cy="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72361</xdr:rowOff>
    </xdr:from>
    <xdr:to>
      <xdr:col>45</xdr:col>
      <xdr:colOff>177800</xdr:colOff>
      <xdr:row>78</xdr:row>
      <xdr:rowOff>122842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45461"/>
          <a:ext cx="889000" cy="5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7938</xdr:rowOff>
    </xdr:from>
    <xdr:to>
      <xdr:col>41</xdr:col>
      <xdr:colOff>50800</xdr:colOff>
      <xdr:row>78</xdr:row>
      <xdr:rowOff>122842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695238"/>
          <a:ext cx="889000" cy="80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63159</xdr:rowOff>
    </xdr:from>
    <xdr:to>
      <xdr:col>55</xdr:col>
      <xdr:colOff>50800</xdr:colOff>
      <xdr:row>78</xdr:row>
      <xdr:rowOff>164759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86036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8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49577</xdr:rowOff>
    </xdr:from>
    <xdr:to>
      <xdr:col>50</xdr:col>
      <xdr:colOff>165100</xdr:colOff>
      <xdr:row>78</xdr:row>
      <xdr:rowOff>151177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167704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9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21561</xdr:rowOff>
    </xdr:from>
    <xdr:to>
      <xdr:col>46</xdr:col>
      <xdr:colOff>38100</xdr:colOff>
      <xdr:row>78</xdr:row>
      <xdr:rowOff>123161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9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139688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6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72042</xdr:rowOff>
    </xdr:from>
    <xdr:to>
      <xdr:col>41</xdr:col>
      <xdr:colOff>101600</xdr:colOff>
      <xdr:row>79</xdr:row>
      <xdr:rowOff>2192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4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18719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2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128588</xdr:rowOff>
    </xdr:from>
    <xdr:to>
      <xdr:col>36</xdr:col>
      <xdr:colOff>165100</xdr:colOff>
      <xdr:row>74</xdr:row>
      <xdr:rowOff>58738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6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75265</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672795" y="1241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59196</xdr:rowOff>
    </xdr:from>
    <xdr:to>
      <xdr:col>55</xdr:col>
      <xdr:colOff>0</xdr:colOff>
      <xdr:row>98</xdr:row>
      <xdr:rowOff>6776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89846"/>
          <a:ext cx="838200" cy="11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79736</xdr:rowOff>
    </xdr:from>
    <xdr:to>
      <xdr:col>50</xdr:col>
      <xdr:colOff>114300</xdr:colOff>
      <xdr:row>98</xdr:row>
      <xdr:rowOff>6776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10386"/>
          <a:ext cx="889000" cy="9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10102</xdr:rowOff>
    </xdr:from>
    <xdr:to>
      <xdr:col>45</xdr:col>
      <xdr:colOff>177800</xdr:colOff>
      <xdr:row>97</xdr:row>
      <xdr:rowOff>79736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40752"/>
          <a:ext cx="889000" cy="6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10102</xdr:rowOff>
    </xdr:from>
    <xdr:to>
      <xdr:col>41</xdr:col>
      <xdr:colOff>50800</xdr:colOff>
      <xdr:row>97</xdr:row>
      <xdr:rowOff>116472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40752"/>
          <a:ext cx="889000" cy="10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8396</xdr:rowOff>
    </xdr:from>
    <xdr:to>
      <xdr:col>55</xdr:col>
      <xdr:colOff>50800</xdr:colOff>
      <xdr:row>97</xdr:row>
      <xdr:rowOff>109996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3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31273</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9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127426</xdr:rowOff>
    </xdr:from>
    <xdr:to>
      <xdr:col>50</xdr:col>
      <xdr:colOff>165100</xdr:colOff>
      <xdr:row>98</xdr:row>
      <xdr:rowOff>57576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48703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28936</xdr:rowOff>
    </xdr:from>
    <xdr:to>
      <xdr:col>46</xdr:col>
      <xdr:colOff>38100</xdr:colOff>
      <xdr:row>97</xdr:row>
      <xdr:rowOff>130536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147063</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43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130752</xdr:rowOff>
    </xdr:from>
    <xdr:to>
      <xdr:col>41</xdr:col>
      <xdr:colOff>101600</xdr:colOff>
      <xdr:row>97</xdr:row>
      <xdr:rowOff>60902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8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77429</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6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65672</xdr:rowOff>
    </xdr:from>
    <xdr:to>
      <xdr:col>36</xdr:col>
      <xdr:colOff>165100</xdr:colOff>
      <xdr:row>97</xdr:row>
      <xdr:rowOff>167272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158399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8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96572</xdr:rowOff>
    </xdr:from>
    <xdr:to>
      <xdr:col>85</xdr:col>
      <xdr:colOff>127000</xdr:colOff>
      <xdr:row>37</xdr:row>
      <xdr:rowOff>110069</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40222"/>
          <a:ext cx="838200" cy="1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110069</xdr:rowOff>
    </xdr:from>
    <xdr:to>
      <xdr:col>81</xdr:col>
      <xdr:colOff>50800</xdr:colOff>
      <xdr:row>37</xdr:row>
      <xdr:rowOff>116387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53719"/>
          <a:ext cx="889000" cy="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116387</xdr:rowOff>
    </xdr:from>
    <xdr:to>
      <xdr:col>76</xdr:col>
      <xdr:colOff>114300</xdr:colOff>
      <xdr:row>37</xdr:row>
      <xdr:rowOff>127484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60037"/>
          <a:ext cx="889000" cy="1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127484</xdr:rowOff>
    </xdr:from>
    <xdr:to>
      <xdr:col>71</xdr:col>
      <xdr:colOff>177800</xdr:colOff>
      <xdr:row>37</xdr:row>
      <xdr:rowOff>149256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7113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45772</xdr:rowOff>
    </xdr:from>
    <xdr:to>
      <xdr:col>85</xdr:col>
      <xdr:colOff>177800</xdr:colOff>
      <xdr:row>37</xdr:row>
      <xdr:rowOff>147372</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68649</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24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59269</xdr:rowOff>
    </xdr:from>
    <xdr:to>
      <xdr:col>81</xdr:col>
      <xdr:colOff>101600</xdr:colOff>
      <xdr:row>37</xdr:row>
      <xdr:rowOff>160869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0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5946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7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65587</xdr:rowOff>
    </xdr:from>
    <xdr:to>
      <xdr:col>76</xdr:col>
      <xdr:colOff>165100</xdr:colOff>
      <xdr:row>37</xdr:row>
      <xdr:rowOff>167187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0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12264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76684</xdr:rowOff>
    </xdr:from>
    <xdr:to>
      <xdr:col>72</xdr:col>
      <xdr:colOff>38100</xdr:colOff>
      <xdr:row>38</xdr:row>
      <xdr:rowOff>6834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2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23361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9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98456</xdr:rowOff>
    </xdr:from>
    <xdr:to>
      <xdr:col>67</xdr:col>
      <xdr:colOff>101600</xdr:colOff>
      <xdr:row>38</xdr:row>
      <xdr:rowOff>28606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19732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3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67038</xdr:rowOff>
    </xdr:from>
    <xdr:to>
      <xdr:col>85</xdr:col>
      <xdr:colOff>127000</xdr:colOff>
      <xdr:row>57</xdr:row>
      <xdr:rowOff>134491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39688"/>
          <a:ext cx="838200" cy="6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134491</xdr:rowOff>
    </xdr:from>
    <xdr:to>
      <xdr:col>81</xdr:col>
      <xdr:colOff>50800</xdr:colOff>
      <xdr:row>57</xdr:row>
      <xdr:rowOff>137133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07141"/>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97860</xdr:rowOff>
    </xdr:from>
    <xdr:to>
      <xdr:col>76</xdr:col>
      <xdr:colOff>114300</xdr:colOff>
      <xdr:row>57</xdr:row>
      <xdr:rowOff>137133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699060"/>
          <a:ext cx="889000" cy="21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97860</xdr:rowOff>
    </xdr:from>
    <xdr:to>
      <xdr:col>71</xdr:col>
      <xdr:colOff>177800</xdr:colOff>
      <xdr:row>57</xdr:row>
      <xdr:rowOff>27069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699060"/>
          <a:ext cx="889000" cy="10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16238</xdr:rowOff>
    </xdr:from>
    <xdr:to>
      <xdr:col>85</xdr:col>
      <xdr:colOff>177800</xdr:colOff>
      <xdr:row>57</xdr:row>
      <xdr:rowOff>117838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39115</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40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83691</xdr:rowOff>
    </xdr:from>
    <xdr:to>
      <xdr:col>81</xdr:col>
      <xdr:colOff>101600</xdr:colOff>
      <xdr:row>58</xdr:row>
      <xdr:rowOff>13841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5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4968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4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86333</xdr:rowOff>
    </xdr:from>
    <xdr:to>
      <xdr:col>76</xdr:col>
      <xdr:colOff>165100</xdr:colOff>
      <xdr:row>58</xdr:row>
      <xdr:rowOff>16483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33010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3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47060</xdr:rowOff>
    </xdr:from>
    <xdr:to>
      <xdr:col>72</xdr:col>
      <xdr:colOff>38100</xdr:colOff>
      <xdr:row>56</xdr:row>
      <xdr:rowOff>148660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6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165187</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423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147719</xdr:rowOff>
    </xdr:from>
    <xdr:to>
      <xdr:col>67</xdr:col>
      <xdr:colOff>101600</xdr:colOff>
      <xdr:row>57</xdr:row>
      <xdr:rowOff>77869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4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94396</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2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159291</xdr:rowOff>
    </xdr:from>
    <xdr:to>
      <xdr:col>85</xdr:col>
      <xdr:colOff>126364</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332241"/>
          <a:ext cx="1269" cy="1256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105968</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10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159291</xdr:rowOff>
    </xdr:from>
    <xdr:to>
      <xdr:col>86</xdr:col>
      <xdr:colOff>25400</xdr:colOff>
      <xdr:row>71</xdr:row>
      <xdr:rowOff>159291</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332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89919</xdr:rowOff>
    </xdr:from>
    <xdr:to>
      <xdr:col>85</xdr:col>
      <xdr:colOff>127000</xdr:colOff>
      <xdr:row>73</xdr:row>
      <xdr:rowOff>44717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2262869"/>
          <a:ext cx="838200" cy="29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50251</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2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71824</xdr:rowOff>
    </xdr:from>
    <xdr:to>
      <xdr:col>85</xdr:col>
      <xdr:colOff>177800</xdr:colOff>
      <xdr:row>79</xdr:row>
      <xdr:rowOff>1974</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4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89919</xdr:rowOff>
    </xdr:from>
    <xdr:to>
      <xdr:col>81</xdr:col>
      <xdr:colOff>50800</xdr:colOff>
      <xdr:row>74</xdr:row>
      <xdr:rowOff>23289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2262869"/>
          <a:ext cx="889000" cy="44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47881</xdr:rowOff>
    </xdr:from>
    <xdr:to>
      <xdr:col>81</xdr:col>
      <xdr:colOff>101600</xdr:colOff>
      <xdr:row>78</xdr:row>
      <xdr:rowOff>149481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20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140608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1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23289</xdr:rowOff>
    </xdr:from>
    <xdr:to>
      <xdr:col>76</xdr:col>
      <xdr:colOff>114300</xdr:colOff>
      <xdr:row>78</xdr:row>
      <xdr:rowOff>165356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2710589"/>
          <a:ext cx="889000" cy="82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58145</xdr:rowOff>
    </xdr:from>
    <xdr:to>
      <xdr:col>76</xdr:col>
      <xdr:colOff>165100</xdr:colOff>
      <xdr:row>78</xdr:row>
      <xdr:rowOff>159745</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150872</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120444</xdr:rowOff>
    </xdr:from>
    <xdr:to>
      <xdr:col>71</xdr:col>
      <xdr:colOff>177800</xdr:colOff>
      <xdr:row>78</xdr:row>
      <xdr:rowOff>165356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93544"/>
          <a:ext cx="889000" cy="4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81600</xdr:rowOff>
    </xdr:from>
    <xdr:to>
      <xdr:col>72</xdr:col>
      <xdr:colOff>38100</xdr:colOff>
      <xdr:row>79</xdr:row>
      <xdr:rowOff>11750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5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28277</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2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86210</xdr:rowOff>
    </xdr:from>
    <xdr:to>
      <xdr:col>67</xdr:col>
      <xdr:colOff>101600</xdr:colOff>
      <xdr:row>79</xdr:row>
      <xdr:rowOff>16360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5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7487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55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165367</xdr:rowOff>
    </xdr:from>
    <xdr:to>
      <xdr:col>85</xdr:col>
      <xdr:colOff>177800</xdr:colOff>
      <xdr:row>73</xdr:row>
      <xdr:rowOff>95517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250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16794</xdr:rowOff>
    </xdr:from>
    <xdr:ext cx="599010"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361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39119</xdr:rowOff>
    </xdr:from>
    <xdr:to>
      <xdr:col>81</xdr:col>
      <xdr:colOff>101600</xdr:colOff>
      <xdr:row>71</xdr:row>
      <xdr:rowOff>140719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221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157246</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181795" y="11987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143939</xdr:rowOff>
    </xdr:from>
    <xdr:to>
      <xdr:col>76</xdr:col>
      <xdr:colOff>165100</xdr:colOff>
      <xdr:row>74</xdr:row>
      <xdr:rowOff>74089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26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90616</xdr:rowOff>
    </xdr:from>
    <xdr:ext cx="59901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292795" y="1243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114556</xdr:rowOff>
    </xdr:from>
    <xdr:to>
      <xdr:col>72</xdr:col>
      <xdr:colOff>38100</xdr:colOff>
      <xdr:row>79</xdr:row>
      <xdr:rowOff>44706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8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35833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8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69644</xdr:rowOff>
    </xdr:from>
    <xdr:to>
      <xdr:col>67</xdr:col>
      <xdr:colOff>101600</xdr:colOff>
      <xdr:row>78</xdr:row>
      <xdr:rowOff>171244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4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16321</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21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136745</xdr:rowOff>
    </xdr:from>
    <xdr:to>
      <xdr:col>85</xdr:col>
      <xdr:colOff>127000</xdr:colOff>
      <xdr:row>92</xdr:row>
      <xdr:rowOff>157948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5738695"/>
          <a:ext cx="838200" cy="19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157948</xdr:rowOff>
    </xdr:from>
    <xdr:to>
      <xdr:col>81</xdr:col>
      <xdr:colOff>50800</xdr:colOff>
      <xdr:row>93</xdr:row>
      <xdr:rowOff>72892</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5931348"/>
          <a:ext cx="889000" cy="8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72892</xdr:rowOff>
    </xdr:from>
    <xdr:to>
      <xdr:col>76</xdr:col>
      <xdr:colOff>114300</xdr:colOff>
      <xdr:row>93</xdr:row>
      <xdr:rowOff>153862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017742"/>
          <a:ext cx="889000" cy="8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119594</xdr:rowOff>
    </xdr:from>
    <xdr:to>
      <xdr:col>71</xdr:col>
      <xdr:colOff>177800</xdr:colOff>
      <xdr:row>93</xdr:row>
      <xdr:rowOff>153862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064444"/>
          <a:ext cx="8890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85945</xdr:rowOff>
    </xdr:from>
    <xdr:to>
      <xdr:col>85</xdr:col>
      <xdr:colOff>177800</xdr:colOff>
      <xdr:row>92</xdr:row>
      <xdr:rowOff>16095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568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108822</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5539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107148</xdr:rowOff>
    </xdr:from>
    <xdr:to>
      <xdr:col>81</xdr:col>
      <xdr:colOff>101600</xdr:colOff>
      <xdr:row>93</xdr:row>
      <xdr:rowOff>37298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588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53825</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181795" y="1565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22092</xdr:rowOff>
    </xdr:from>
    <xdr:to>
      <xdr:col>76</xdr:col>
      <xdr:colOff>165100</xdr:colOff>
      <xdr:row>93</xdr:row>
      <xdr:rowOff>123692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59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140219</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292795" y="1574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103062</xdr:rowOff>
    </xdr:from>
    <xdr:to>
      <xdr:col>72</xdr:col>
      <xdr:colOff>38100</xdr:colOff>
      <xdr:row>94</xdr:row>
      <xdr:rowOff>33212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04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49739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3795" y="15823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68794</xdr:rowOff>
    </xdr:from>
    <xdr:to>
      <xdr:col>67</xdr:col>
      <xdr:colOff>101600</xdr:colOff>
      <xdr:row>93</xdr:row>
      <xdr:rowOff>170394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01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15471</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14795" y="15788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災害復旧費は令和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年度発生災害に係る復旧費用の減により、前年度比</a:t>
          </a:r>
          <a:r>
            <a:rPr kumimoji="1" lang="en-US" altLang="ja-JP" sz="1100">
              <a:solidFill>
                <a:schemeClr val="dk1"/>
              </a:solidFill>
              <a:effectLst/>
              <a:latin typeface="+mn-lt"/>
              <a:ea typeface="+mn-ea"/>
              <a:cs typeface="+mn-cs"/>
            </a:rPr>
            <a:t>39,068</a:t>
          </a:r>
          <a:r>
            <a:rPr kumimoji="1" lang="ja-JP" altLang="ja-JP" sz="1100">
              <a:solidFill>
                <a:schemeClr val="dk1"/>
              </a:solidFill>
              <a:effectLst/>
              <a:latin typeface="+mn-lt"/>
              <a:ea typeface="+mn-ea"/>
              <a:cs typeface="+mn-cs"/>
            </a:rPr>
            <a:t>円の減となった。民生費は、定額減税補足給付金の増などにより、前年度比</a:t>
          </a:r>
          <a:r>
            <a:rPr kumimoji="1" lang="en-US" altLang="ja-JP" sz="1100">
              <a:solidFill>
                <a:schemeClr val="dk1"/>
              </a:solidFill>
              <a:effectLst/>
              <a:latin typeface="+mn-lt"/>
              <a:ea typeface="+mn-ea"/>
              <a:cs typeface="+mn-cs"/>
            </a:rPr>
            <a:t>17,485</a:t>
          </a:r>
          <a:r>
            <a:rPr kumimoji="1" lang="ja-JP" altLang="ja-JP" sz="1100">
              <a:solidFill>
                <a:schemeClr val="dk1"/>
              </a:solidFill>
              <a:effectLst/>
              <a:latin typeface="+mn-lt"/>
              <a:ea typeface="+mn-ea"/>
              <a:cs typeface="+mn-cs"/>
            </a:rPr>
            <a:t>円の増となった。幼児施設を公営で運営していることもあり、類似団体平均に比べ</a:t>
          </a:r>
          <a:r>
            <a:rPr kumimoji="1" lang="en-US" altLang="ja-JP" sz="1100">
              <a:solidFill>
                <a:schemeClr val="dk1"/>
              </a:solidFill>
              <a:effectLst/>
              <a:latin typeface="+mn-lt"/>
              <a:ea typeface="+mn-ea"/>
              <a:cs typeface="+mn-cs"/>
            </a:rPr>
            <a:t>31,368</a:t>
          </a:r>
          <a:r>
            <a:rPr kumimoji="1" lang="ja-JP" altLang="ja-JP" sz="1100">
              <a:solidFill>
                <a:schemeClr val="dk1"/>
              </a:solidFill>
              <a:effectLst/>
              <a:latin typeface="+mn-lt"/>
              <a:ea typeface="+mn-ea"/>
              <a:cs typeface="+mn-cs"/>
            </a:rPr>
            <a:t>円上回っている。幼児施設の統合等により職員数の減など人件費の抑制及び維持費の削減に努める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商工費は、物価高騰対策</a:t>
          </a:r>
          <a:r>
            <a:rPr kumimoji="1" lang="ja-JP" altLang="en-US" sz="1100">
              <a:solidFill>
                <a:schemeClr val="dk1"/>
              </a:solidFill>
              <a:effectLst/>
              <a:latin typeface="+mn-lt"/>
              <a:ea typeface="+mn-ea"/>
              <a:cs typeface="+mn-cs"/>
            </a:rPr>
            <a:t>に係る</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費</a:t>
          </a:r>
          <a:r>
            <a:rPr kumimoji="1" lang="ja-JP" altLang="ja-JP" sz="1100">
              <a:solidFill>
                <a:schemeClr val="dk1"/>
              </a:solidFill>
              <a:effectLst/>
              <a:latin typeface="+mn-lt"/>
              <a:ea typeface="+mn-ea"/>
              <a:cs typeface="+mn-cs"/>
            </a:rPr>
            <a:t>の減などにより、前年度比</a:t>
          </a:r>
          <a:r>
            <a:rPr kumimoji="1" lang="en-US" altLang="ja-JP" sz="1100">
              <a:solidFill>
                <a:schemeClr val="dk1"/>
              </a:solidFill>
              <a:effectLst/>
              <a:latin typeface="+mn-lt"/>
              <a:ea typeface="+mn-ea"/>
              <a:cs typeface="+mn-cs"/>
            </a:rPr>
            <a:t>4,159</a:t>
          </a:r>
          <a:r>
            <a:rPr kumimoji="1" lang="ja-JP" altLang="ja-JP" sz="1100">
              <a:solidFill>
                <a:schemeClr val="dk1"/>
              </a:solidFill>
              <a:effectLst/>
              <a:latin typeface="+mn-lt"/>
              <a:ea typeface="+mn-ea"/>
              <a:cs typeface="+mn-cs"/>
            </a:rPr>
            <a:t>円の減となったものの、類似団体平均を</a:t>
          </a:r>
          <a:r>
            <a:rPr kumimoji="1" lang="en-US" altLang="ja-JP" sz="1100">
              <a:solidFill>
                <a:schemeClr val="dk1"/>
              </a:solidFill>
              <a:effectLst/>
              <a:latin typeface="+mn-lt"/>
              <a:ea typeface="+mn-ea"/>
              <a:cs typeface="+mn-cs"/>
            </a:rPr>
            <a:t>14,158</a:t>
          </a:r>
          <a:r>
            <a:rPr kumimoji="1" lang="ja-JP" altLang="ja-JP" sz="1100">
              <a:solidFill>
                <a:schemeClr val="dk1"/>
              </a:solidFill>
              <a:effectLst/>
              <a:latin typeface="+mn-lt"/>
              <a:ea typeface="+mn-ea"/>
              <a:cs typeface="+mn-cs"/>
            </a:rPr>
            <a:t>円上回っている。農林水産業費は、前年度比</a:t>
          </a:r>
          <a:r>
            <a:rPr kumimoji="1" lang="en-US" altLang="ja-JP" sz="1100">
              <a:solidFill>
                <a:schemeClr val="dk1"/>
              </a:solidFill>
              <a:effectLst/>
              <a:latin typeface="+mn-lt"/>
              <a:ea typeface="+mn-ea"/>
              <a:cs typeface="+mn-cs"/>
            </a:rPr>
            <a:t>670</a:t>
          </a:r>
          <a:r>
            <a:rPr kumimoji="1" lang="ja-JP" altLang="ja-JP" sz="1100">
              <a:solidFill>
                <a:schemeClr val="dk1"/>
              </a:solidFill>
              <a:effectLst/>
              <a:latin typeface="+mn-lt"/>
              <a:ea typeface="+mn-ea"/>
              <a:cs typeface="+mn-cs"/>
            </a:rPr>
            <a:t>円の微減であり、類似団体平均を</a:t>
          </a:r>
          <a:r>
            <a:rPr kumimoji="1" lang="en-US" altLang="ja-JP" sz="1100">
              <a:solidFill>
                <a:schemeClr val="dk1"/>
              </a:solidFill>
              <a:effectLst/>
              <a:latin typeface="+mn-lt"/>
              <a:ea typeface="+mn-ea"/>
              <a:cs typeface="+mn-cs"/>
            </a:rPr>
            <a:t>71,386</a:t>
          </a:r>
          <a:r>
            <a:rPr kumimoji="1" lang="ja-JP" altLang="ja-JP" sz="1100">
              <a:solidFill>
                <a:schemeClr val="dk1"/>
              </a:solidFill>
              <a:effectLst/>
              <a:latin typeface="+mn-lt"/>
              <a:ea typeface="+mn-ea"/>
              <a:cs typeface="+mn-cs"/>
            </a:rPr>
            <a:t>円上回っている。公債費は、新産業集積事業（貸工場整備）、中学校大規模改修事業など大規模事業の償還開始により、前年度比</a:t>
          </a:r>
          <a:r>
            <a:rPr kumimoji="1" lang="en-US" altLang="ja-JP" sz="1100">
              <a:solidFill>
                <a:schemeClr val="dk1"/>
              </a:solidFill>
              <a:effectLst/>
              <a:latin typeface="+mn-lt"/>
              <a:ea typeface="+mn-ea"/>
              <a:cs typeface="+mn-cs"/>
            </a:rPr>
            <a:t>33,710</a:t>
          </a:r>
          <a:r>
            <a:rPr kumimoji="1" lang="ja-JP" altLang="ja-JP" sz="1100">
              <a:solidFill>
                <a:schemeClr val="dk1"/>
              </a:solidFill>
              <a:effectLst/>
              <a:latin typeface="+mn-lt"/>
              <a:ea typeface="+mn-ea"/>
              <a:cs typeface="+mn-cs"/>
            </a:rPr>
            <a:t>円の増となった。今後も令和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年度をピークに公債費が多額となる年が続く見込みであるため、さらなる事務の効率化や起債の抑制、</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年度以降の大型投資事業により、財政調整基金残高及び標準財政規模比は減少している。また、令和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おいては実質単年度収支で黒字になったものの、他の年度では実質単年度収支で赤字が続いており、財源基盤が脆弱で地方交付税頼みの財政構造に変わりはないため、地方交付税の動向には特に注視していくことが必要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公営事業を含む全会計において、赤字はないため連結赤字比率はない。</a:t>
          </a:r>
          <a:endParaRPr lang="ja-JP" altLang="ja-JP" sz="1400">
            <a:effectLst/>
          </a:endParaRPr>
        </a:p>
        <a:p>
          <a:r>
            <a:rPr kumimoji="1" lang="ja-JP" altLang="ja-JP" sz="1100">
              <a:solidFill>
                <a:schemeClr val="dk1"/>
              </a:solidFill>
              <a:effectLst/>
              <a:latin typeface="+mn-lt"/>
              <a:ea typeface="+mn-ea"/>
              <a:cs typeface="+mn-cs"/>
            </a:rPr>
            <a:t>　一般会計については、大規模事業の償還開始により、令和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年度をピークに公債費が増加していくことから、今後はさらに厳しい財政運営が想定される。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水道事業会計においては、平成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年度に中水源整備事業を実施したことなどから一時比率が下がった後に回復傾向にあったものの、令和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月の豪雨災害を受けて施設の改修事業が生じたため比率が減少した。</a:t>
          </a:r>
          <a:r>
            <a:rPr kumimoji="1" lang="ja-JP" altLang="en-US" sz="1100">
              <a:solidFill>
                <a:sysClr val="windowText" lastClr="000000"/>
              </a:solidFill>
              <a:effectLst/>
              <a:latin typeface="+mn-lt"/>
              <a:ea typeface="+mn-ea"/>
              <a:cs typeface="+mn-cs"/>
            </a:rPr>
            <a:t>下水道事業については令和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年度に、特別会計から地方公営企業法を適用した企業会計に移行した。下水道事業会計及び</a:t>
          </a:r>
          <a:r>
            <a:rPr kumimoji="1" lang="ja-JP" altLang="ja-JP" sz="1100">
              <a:solidFill>
                <a:sysClr val="windowText" lastClr="000000"/>
              </a:solidFill>
              <a:effectLst/>
              <a:latin typeface="+mn-lt"/>
              <a:ea typeface="+mn-ea"/>
              <a:cs typeface="+mn-cs"/>
            </a:rPr>
            <a:t>介護老人保健施設特別会計をはじめとした特別会計においては、一般会計からの多額の補助または繰入れにより運営を行っている現状である。使用料・利用料等の見直しや効率的な事業の執行などにより、独立採算を原則とした事業運営に向けた取組みを検討していく必要があ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年度においては、、新産業集積事業（貸工場整備）及び中学校大規模改修事業など大規模事業の償還開始により、元利償還金が前年度比</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百万円の増となった。今後も実質公債費比率は上昇していくことが見込まれる。緊急度・住民ニーズを的確に把握した事業の選択により、地方債の抑制など堅実な財政運営に努める。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将来負担額については、地方債を財源とした大型投資事業の実施に伴い、地方債現在高が令和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年度までは増加していたが、元金償還の開始により、令和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年度以降は減少している。一方、財政調整基金をはじめとする各種基金の取り崩しなどにより、償還に充当可能な基金は減少傾向にある。</a:t>
          </a:r>
          <a:endParaRPr lang="ja-JP" altLang="ja-JP" sz="1400">
            <a:effectLst/>
          </a:endParaRPr>
        </a:p>
        <a:p>
          <a:r>
            <a:rPr kumimoji="1" lang="ja-JP" altLang="ja-JP" sz="1100">
              <a:solidFill>
                <a:schemeClr val="dk1"/>
              </a:solidFill>
              <a:effectLst/>
              <a:latin typeface="+mn-lt"/>
              <a:ea typeface="+mn-ea"/>
              <a:cs typeface="+mn-cs"/>
            </a:rPr>
            <a:t>　今後は、地方債の償還が進み、地方債現在高が減少していくため、将来負担比率についても減少していく見込みである。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kumimoji="1" lang="en-US" altLang="ja-JP" sz="1100">
            <a:solidFill>
              <a:schemeClr val="dk1"/>
            </a:solidFill>
            <a:effectLst/>
            <a:latin typeface="+mn-lt"/>
            <a:ea typeface="+mn-ea"/>
            <a:cs typeface="+mn-cs"/>
          </a:endParaRPr>
        </a:p>
        <a:p>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財政調整基金に歳計剰余金処分</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百万円の積み立てを行い、公共施設の老朽化対策や地域振興等の事業に対し各種基金を活用した。取崩額が例年より増加したため、基金全体としては約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百万円の減となった。</a:t>
          </a:r>
          <a:endParaRPr kumimoji="1" lang="en-US" altLang="ja-JP" sz="1100">
            <a:solidFill>
              <a:schemeClr val="dk1"/>
            </a:solidFill>
            <a:effectLst/>
            <a:latin typeface="+mn-lt"/>
            <a:ea typeface="+mn-ea"/>
            <a:cs typeface="+mn-cs"/>
          </a:endParaRPr>
        </a:p>
        <a:p>
          <a:pPr eaLnBrk="1" fontAlgn="auto" latinLnBrk="0" hangingPunct="1"/>
          <a:endParaRPr lang="en-US" altLang="ja-JP" sz="1400">
            <a:effectLst/>
          </a:endParaRPr>
        </a:p>
        <a:p>
          <a:pPr eaLnBrk="1" fontAlgn="auto" latinLnBrk="0" hangingPunct="1"/>
          <a:endParaRPr lang="en-US" altLang="ja-JP" sz="1400">
            <a:effectLst/>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kumimoji="1" lang="en-US" altLang="ja-JP" sz="1100">
            <a:solidFill>
              <a:schemeClr val="dk1"/>
            </a:solidFill>
            <a:effectLst/>
            <a:latin typeface="+mn-lt"/>
            <a:ea typeface="+mn-ea"/>
            <a:cs typeface="+mn-cs"/>
          </a:endParaRPr>
        </a:p>
        <a:p>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基金残高が減少していることから、基金の取</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崩しを最小限に抑えつつ、公共施設の老朽化対策や地域福祉や地域振興などのため、必要に応じて計画的に活用する。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①公共施設整備基金：公共施設の整備・修繕</a:t>
          </a:r>
          <a:endParaRPr lang="ja-JP" altLang="ja-JP" sz="1400">
            <a:effectLst/>
          </a:endParaRPr>
        </a:p>
        <a:p>
          <a:r>
            <a:rPr kumimoji="1" lang="ja-JP" altLang="ja-JP" sz="1100">
              <a:solidFill>
                <a:schemeClr val="dk1"/>
              </a:solidFill>
              <a:effectLst/>
              <a:latin typeface="+mn-lt"/>
              <a:ea typeface="+mn-ea"/>
              <a:cs typeface="+mn-cs"/>
            </a:rPr>
            <a:t>②地域福祉振興基金：地域の福祉活動の促進及び快適な生活環境の形成等</a:t>
          </a:r>
          <a:endParaRPr lang="ja-JP" altLang="ja-JP" sz="1400">
            <a:effectLst/>
          </a:endParaRPr>
        </a:p>
        <a:p>
          <a:r>
            <a:rPr kumimoji="1" lang="ja-JP" altLang="ja-JP" sz="1100">
              <a:solidFill>
                <a:schemeClr val="dk1"/>
              </a:solidFill>
              <a:effectLst/>
              <a:latin typeface="+mn-lt"/>
              <a:ea typeface="+mn-ea"/>
              <a:cs typeface="+mn-cs"/>
            </a:rPr>
            <a:t>③地域振興基金：地域の資源利活用や環境保全等、地域の特色を活かした事業の実施及び支援</a:t>
          </a:r>
          <a:endParaRPr lang="ja-JP" altLang="ja-JP" sz="1400">
            <a:effectLst/>
          </a:endParaRPr>
        </a:p>
        <a:p>
          <a:r>
            <a:rPr kumimoji="1" lang="ja-JP" altLang="ja-JP" sz="1100">
              <a:solidFill>
                <a:schemeClr val="dk1"/>
              </a:solidFill>
              <a:effectLst/>
              <a:latin typeface="+mn-lt"/>
              <a:ea typeface="+mn-ea"/>
              <a:cs typeface="+mn-cs"/>
            </a:rPr>
            <a:t>④スポーツ振興基金：体育施設整備・生涯スポーツ推進</a:t>
          </a:r>
          <a:endParaRPr lang="ja-JP" altLang="ja-JP" sz="1400">
            <a:effectLst/>
          </a:endParaRPr>
        </a:p>
        <a:p>
          <a:r>
            <a:rPr kumimoji="1" lang="ja-JP" altLang="ja-JP" sz="1100">
              <a:solidFill>
                <a:schemeClr val="dk1"/>
              </a:solidFill>
              <a:effectLst/>
              <a:latin typeface="+mn-lt"/>
              <a:ea typeface="+mn-ea"/>
              <a:cs typeface="+mn-cs"/>
            </a:rPr>
            <a:t>⑤いいでめざみの里応援寄附基金：ふるさと納税（地域の特色を活かした活力あるまちづくりの推進、ふるさといいでの誇りにつながる事業の実施）</a:t>
          </a:r>
          <a:endParaRPr lang="ja-JP" altLang="ja-JP" sz="1400">
            <a:effectLst/>
          </a:endParaRPr>
        </a:p>
        <a:p>
          <a:r>
            <a:rPr kumimoji="1" lang="ja-JP" altLang="ja-JP" sz="1100">
              <a:solidFill>
                <a:schemeClr val="dk1"/>
              </a:solidFill>
              <a:effectLst/>
              <a:latin typeface="+mn-lt"/>
              <a:ea typeface="+mn-ea"/>
              <a:cs typeface="+mn-cs"/>
            </a:rPr>
            <a:t>⑥交通遺児等支援基金：交通遺児等への支援</a:t>
          </a:r>
          <a:endParaRPr lang="ja-JP" altLang="ja-JP" sz="1400">
            <a:effectLst/>
          </a:endParaRPr>
        </a:p>
        <a:p>
          <a:r>
            <a:rPr kumimoji="1" lang="ja-JP" altLang="ja-JP" sz="1100">
              <a:solidFill>
                <a:schemeClr val="dk1"/>
              </a:solidFill>
              <a:effectLst/>
              <a:latin typeface="+mn-lt"/>
              <a:ea typeface="+mn-ea"/>
              <a:cs typeface="+mn-cs"/>
            </a:rPr>
            <a:t>⑦森林環境譲与税基金：森林整備や木材の利用促進、普及啓発等</a:t>
          </a:r>
          <a:endParaRPr lang="ja-JP" altLang="ja-JP" sz="1400">
            <a:effectLst/>
          </a:endParaRPr>
        </a:p>
        <a:p>
          <a:r>
            <a:rPr kumimoji="1" lang="ja-JP" altLang="ja-JP" sz="1100">
              <a:solidFill>
                <a:schemeClr val="dk1"/>
              </a:solidFill>
              <a:effectLst/>
              <a:latin typeface="+mn-lt"/>
              <a:ea typeface="+mn-ea"/>
              <a:cs typeface="+mn-cs"/>
            </a:rPr>
            <a:t>⑧中小企業緊急災害等対策利子補給基金：中小企業者への支援</a:t>
          </a:r>
          <a:endParaRPr lang="ja-JP" altLang="ja-JP" sz="1400">
            <a:effectLst/>
          </a:endParaRPr>
        </a:p>
        <a:p>
          <a:r>
            <a:rPr kumimoji="1" lang="ja-JP" altLang="ja-JP" sz="1100">
              <a:solidFill>
                <a:schemeClr val="dk1"/>
              </a:solidFill>
              <a:effectLst/>
              <a:latin typeface="+mn-lt"/>
              <a:ea typeface="+mn-ea"/>
              <a:cs typeface="+mn-cs"/>
            </a:rPr>
            <a:t>⑨企業版ふるさと納税地方創生基金：まち・ひと・しごと創生寄附活用事業の推進</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毎年度、定住促進住宅使用料の一部を公共施設整備基金への積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を行う一方、公共施設の老朽化対策や地域福祉や地域振興のため、計画的に</a:t>
          </a:r>
          <a:r>
            <a:rPr kumimoji="1" lang="ja-JP" altLang="en-US" sz="1100">
              <a:solidFill>
                <a:schemeClr val="dk1"/>
              </a:solidFill>
              <a:effectLst/>
              <a:latin typeface="+mn-lt"/>
              <a:ea typeface="+mn-ea"/>
              <a:cs typeface="+mn-cs"/>
            </a:rPr>
            <a:t>取り</a:t>
          </a:r>
          <a:r>
            <a:rPr kumimoji="1" lang="ja-JP" altLang="ja-JP" sz="1100">
              <a:solidFill>
                <a:schemeClr val="dk1"/>
              </a:solidFill>
              <a:effectLst/>
              <a:latin typeface="+mn-lt"/>
              <a:ea typeface="+mn-ea"/>
              <a:cs typeface="+mn-cs"/>
            </a:rPr>
            <a:t>崩し活用している。</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今後も、定住促進住宅使用料の一部やふるさと納税を財源として、計画的に取</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崩し活用していく。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kumimoji="1" lang="en-US" altLang="ja-JP" sz="1100">
            <a:solidFill>
              <a:schemeClr val="dk1"/>
            </a:solidFill>
            <a:effectLst/>
            <a:latin typeface="+mn-lt"/>
            <a:ea typeface="+mn-ea"/>
            <a:cs typeface="+mn-cs"/>
          </a:endParaRPr>
        </a:p>
        <a:p>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歳計剰余金処分</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百万円の積み立てを行い、財源不足分として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百万円の取り崩しを行った。</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kumimoji="1" lang="en-US" altLang="ja-JP" sz="1100">
            <a:solidFill>
              <a:schemeClr val="dk1"/>
            </a:solidFill>
            <a:effectLst/>
            <a:latin typeface="+mn-lt"/>
            <a:ea typeface="+mn-ea"/>
            <a:cs typeface="+mn-cs"/>
          </a:endParaRPr>
        </a:p>
        <a:p>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近年は大規模事業が続いていることもあり、基金残高は今後も減少していく見込みである。長期的な視点で安定した財政運営を図っていくため、標準財政規模の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％程度の基金残高を目標に計画的な財政運営に努める。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kumimoji="1" lang="en-US" altLang="ja-JP" sz="1100">
            <a:solidFill>
              <a:schemeClr val="dk1"/>
            </a:solidFill>
            <a:effectLst/>
            <a:latin typeface="+mn-lt"/>
            <a:ea typeface="+mn-ea"/>
            <a:cs typeface="+mn-cs"/>
          </a:endParaRPr>
        </a:p>
        <a:p>
          <a:endParaRPr lang="ja-JP" altLang="ja-JP" sz="1400">
            <a:effectLst/>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年度及び令和</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年度の臨時財政対策債の償還分として、</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千</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百万円の積み立てを行い、過疎対策事業債等の元利償還のため</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千</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百</a:t>
          </a:r>
          <a:r>
            <a:rPr kumimoji="1" lang="ja-JP" altLang="ja-JP" sz="1100">
              <a:solidFill>
                <a:sysClr val="windowText" lastClr="000000"/>
              </a:solidFill>
              <a:effectLst/>
              <a:latin typeface="+mn-lt"/>
              <a:ea typeface="+mn-ea"/>
              <a:cs typeface="+mn-cs"/>
            </a:rPr>
            <a:t>万円、農業集落排水事業の元利償還のため</a:t>
          </a:r>
          <a:r>
            <a:rPr kumimoji="1" lang="en-US" altLang="ja-JP" sz="1100">
              <a:solidFill>
                <a:sysClr val="windowText" lastClr="000000"/>
              </a:solidFill>
              <a:effectLst/>
              <a:latin typeface="+mn-lt"/>
              <a:ea typeface="+mn-ea"/>
              <a:cs typeface="+mn-cs"/>
            </a:rPr>
            <a:t>4</a:t>
          </a:r>
          <a:r>
            <a:rPr kumimoji="1" lang="ja-JP" altLang="en-US" sz="1100">
              <a:solidFill>
                <a:sysClr val="windowText" lastClr="000000"/>
              </a:solidFill>
              <a:effectLst/>
              <a:latin typeface="+mn-lt"/>
              <a:ea typeface="+mn-ea"/>
              <a:cs typeface="+mn-cs"/>
            </a:rPr>
            <a:t>百万</a:t>
          </a:r>
          <a:r>
            <a:rPr kumimoji="1" lang="ja-JP" altLang="ja-JP" sz="1100">
              <a:solidFill>
                <a:sysClr val="windowText" lastClr="000000"/>
              </a:solidFill>
              <a:effectLst/>
              <a:latin typeface="+mn-lt"/>
              <a:ea typeface="+mn-ea"/>
              <a:cs typeface="+mn-cs"/>
            </a:rPr>
            <a:t>円を取り崩した。</a:t>
          </a:r>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近年の大規模事業の実施により、令和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年度にかけて、元利償還が毎年度増加していくため、残高は減少する見込みである。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6,203
6,162
329.41
8,074,350
7,693,386
258,151
4,308,360
9,321,918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14.1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数値は低くなっているものの、全国平均、県平均と比較してわずかに上回る数値となった。町全体の公共施設の共用開始年度が古く、築年数を経過している施設が多くあることから、数値は年々上昇している。今後の施設更新や必要な修繕費を推計し、修繕計画策定の参考とす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活用が困難な遊休公共施設の除却も計画的に進める必要がある。緊急度を勘案しつつ、効果的かつ効率的な施設更新、修繕、除却について財政状況に対応しながら計画的に実施する。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7117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3192</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813300" y="574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93472</xdr:rowOff>
    </xdr:from>
    <xdr:to>
      <xdr:col>19</xdr:col>
      <xdr:colOff>187325</xdr:colOff>
      <xdr:row>30</xdr:row>
      <xdr:rowOff>23622</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000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144272</xdr:rowOff>
    </xdr:from>
    <xdr:to>
      <xdr:col>23</xdr:col>
      <xdr:colOff>85725</xdr:colOff>
      <xdr:row>30</xdr:row>
      <xdr:rowOff>31115</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4051300" y="5887847"/>
          <a:ext cx="7112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80518</xdr:rowOff>
    </xdr:from>
    <xdr:to>
      <xdr:col>15</xdr:col>
      <xdr:colOff>187325</xdr:colOff>
      <xdr:row>30</xdr:row>
      <xdr:rowOff>10668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238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131318</xdr:rowOff>
    </xdr:from>
    <xdr:to>
      <xdr:col>19</xdr:col>
      <xdr:colOff>136525</xdr:colOff>
      <xdr:row>29</xdr:row>
      <xdr:rowOff>144272</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289300" y="5874893"/>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37338</xdr:rowOff>
    </xdr:from>
    <xdr:to>
      <xdr:col>11</xdr:col>
      <xdr:colOff>187325</xdr:colOff>
      <xdr:row>29</xdr:row>
      <xdr:rowOff>138938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476500" y="578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88138</xdr:rowOff>
    </xdr:from>
    <xdr:to>
      <xdr:col>15</xdr:col>
      <xdr:colOff>136525</xdr:colOff>
      <xdr:row>29</xdr:row>
      <xdr:rowOff>131318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527300" y="583171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20066</xdr:rowOff>
    </xdr:from>
    <xdr:to>
      <xdr:col>7</xdr:col>
      <xdr:colOff>187325</xdr:colOff>
      <xdr:row>29</xdr:row>
      <xdr:rowOff>121666</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714500" y="576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70866</xdr:rowOff>
    </xdr:from>
    <xdr:to>
      <xdr:col>11</xdr:col>
      <xdr:colOff>136525</xdr:colOff>
      <xdr:row>29</xdr:row>
      <xdr:rowOff>88138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1765300" y="5814441"/>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40149</xdr:rowOff>
    </xdr:from>
    <xdr:ext cx="405111" cy="25904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836044" y="5612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27195</xdr:rowOff>
    </xdr:from>
    <xdr:ext cx="405111" cy="25904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30867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155465</xdr:rowOff>
    </xdr:from>
    <xdr:ext cx="405111" cy="259045"/>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324744" y="5556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138193</xdr:rowOff>
    </xdr:from>
    <xdr:ext cx="405111" cy="259045"/>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562744" y="5538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類似団体や全国平均と比較して高い数値となっている。小学校の改築事業、新産業集積事業、中学校と町民総合センターの大規模改修など、平成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から近年にかけて実施した大型事業の財源として地方債発行額が増大したことに加え、充当可能財源の一つである基金残高が減少していることが原因となり、資金収支に対して将来負担額が大きく上回っている。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当面は大型事業の予定が無いため、地方債発行を抑制し、地方債残高の減少、公債費負担の軽減を図る。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68598</xdr:rowOff>
    </xdr:from>
    <xdr:to>
      <xdr:col>76</xdr:col>
      <xdr:colOff>73025</xdr:colOff>
      <xdr:row>32</xdr:row>
      <xdr:rowOff>170198</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32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47025</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30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39143</xdr:rowOff>
    </xdr:from>
    <xdr:to>
      <xdr:col>72</xdr:col>
      <xdr:colOff>123825</xdr:colOff>
      <xdr:row>32</xdr:row>
      <xdr:rowOff>140743</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29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89943</xdr:rowOff>
    </xdr:from>
    <xdr:to>
      <xdr:col>76</xdr:col>
      <xdr:colOff>22225</xdr:colOff>
      <xdr:row>32</xdr:row>
      <xdr:rowOff>119398</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6347868"/>
          <a:ext cx="711200" cy="2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76653</xdr:rowOff>
    </xdr:from>
    <xdr:to>
      <xdr:col>68</xdr:col>
      <xdr:colOff>123825</xdr:colOff>
      <xdr:row>34</xdr:row>
      <xdr:rowOff>6803</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50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89943</xdr:rowOff>
    </xdr:from>
    <xdr:to>
      <xdr:col>72</xdr:col>
      <xdr:colOff>73025</xdr:colOff>
      <xdr:row>33</xdr:row>
      <xdr:rowOff>127453</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6347868"/>
          <a:ext cx="762000" cy="20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86024</xdr:rowOff>
    </xdr:from>
    <xdr:to>
      <xdr:col>64</xdr:col>
      <xdr:colOff>123825</xdr:colOff>
      <xdr:row>33</xdr:row>
      <xdr:rowOff>16174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34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136824</xdr:rowOff>
    </xdr:from>
    <xdr:to>
      <xdr:col>68</xdr:col>
      <xdr:colOff>73025</xdr:colOff>
      <xdr:row>33</xdr:row>
      <xdr:rowOff>127453</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6394749"/>
          <a:ext cx="762000" cy="16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43497</xdr:rowOff>
    </xdr:from>
    <xdr:to>
      <xdr:col>60</xdr:col>
      <xdr:colOff>123825</xdr:colOff>
      <xdr:row>33</xdr:row>
      <xdr:rowOff>145097</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47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136824</xdr:rowOff>
    </xdr:from>
    <xdr:to>
      <xdr:col>64</xdr:col>
      <xdr:colOff>73025</xdr:colOff>
      <xdr:row>33</xdr:row>
      <xdr:rowOff>94297</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394749"/>
          <a:ext cx="762000" cy="12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131870</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638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169380</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659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7301</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643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136224</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56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6,203
6,162
329.41
8,074,350
7,693,386
258,151
4,308,360
9,321,918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14.1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92092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43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120015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6008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145415</xdr:rowOff>
    </xdr:from>
    <xdr:to>
      <xdr:col>15</xdr:col>
      <xdr:colOff>101600</xdr:colOff>
      <xdr:row>38</xdr:row>
      <xdr:rowOff>75565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24765</xdr:rowOff>
    </xdr:from>
    <xdr:to>
      <xdr:col>19</xdr:col>
      <xdr:colOff>177800</xdr:colOff>
      <xdr:row>38</xdr:row>
      <xdr:rowOff>85725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53986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113030</xdr:rowOff>
    </xdr:from>
    <xdr:to>
      <xdr:col>10</xdr:col>
      <xdr:colOff>165100</xdr:colOff>
      <xdr:row>38</xdr:row>
      <xdr:rowOff>43180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163830</xdr:rowOff>
    </xdr:from>
    <xdr:to>
      <xdr:col>15</xdr:col>
      <xdr:colOff>50800</xdr:colOff>
      <xdr:row>38</xdr:row>
      <xdr:rowOff>24765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5074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88265</xdr:rowOff>
    </xdr:from>
    <xdr:to>
      <xdr:col>6</xdr:col>
      <xdr:colOff>38100</xdr:colOff>
      <xdr:row>38</xdr:row>
      <xdr:rowOff>18415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139065</xdr:rowOff>
    </xdr:from>
    <xdr:to>
      <xdr:col>10</xdr:col>
      <xdr:colOff>114300</xdr:colOff>
      <xdr:row>37</xdr:row>
      <xdr:rowOff>163830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4827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153052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92092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59707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34942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10443</xdr:rowOff>
    </xdr:from>
    <xdr:to>
      <xdr:col>55</xdr:col>
      <xdr:colOff>50800</xdr:colOff>
      <xdr:row>38</xdr:row>
      <xdr:rowOff>112043</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652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33320</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37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32356</xdr:rowOff>
    </xdr:from>
    <xdr:to>
      <xdr:col>50</xdr:col>
      <xdr:colOff>165100</xdr:colOff>
      <xdr:row>38</xdr:row>
      <xdr:rowOff>133956</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654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61243</xdr:rowOff>
    </xdr:from>
    <xdr:to>
      <xdr:col>55</xdr:col>
      <xdr:colOff>0</xdr:colOff>
      <xdr:row>38</xdr:row>
      <xdr:rowOff>83156</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6576343"/>
          <a:ext cx="838200" cy="2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46464</xdr:rowOff>
    </xdr:from>
    <xdr:to>
      <xdr:col>46</xdr:col>
      <xdr:colOff>38100</xdr:colOff>
      <xdr:row>38</xdr:row>
      <xdr:rowOff>148064</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56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83156</xdr:rowOff>
    </xdr:from>
    <xdr:to>
      <xdr:col>50</xdr:col>
      <xdr:colOff>114300</xdr:colOff>
      <xdr:row>38</xdr:row>
      <xdr:rowOff>97264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6598256"/>
          <a:ext cx="889000" cy="1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60229</xdr:rowOff>
    </xdr:from>
    <xdr:to>
      <xdr:col>41</xdr:col>
      <xdr:colOff>101600</xdr:colOff>
      <xdr:row>38</xdr:row>
      <xdr:rowOff>161829</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5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97264</xdr:rowOff>
    </xdr:from>
    <xdr:to>
      <xdr:col>45</xdr:col>
      <xdr:colOff>177800</xdr:colOff>
      <xdr:row>38</xdr:row>
      <xdr:rowOff>111029</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6612364"/>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77064</xdr:rowOff>
    </xdr:from>
    <xdr:to>
      <xdr:col>36</xdr:col>
      <xdr:colOff>165100</xdr:colOff>
      <xdr:row>39</xdr:row>
      <xdr:rowOff>7214</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59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111029</xdr:rowOff>
    </xdr:from>
    <xdr:to>
      <xdr:col>41</xdr:col>
      <xdr:colOff>50800</xdr:colOff>
      <xdr:row>38</xdr:row>
      <xdr:rowOff>127864</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626129"/>
          <a:ext cx="889000" cy="1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150483</xdr:rowOff>
    </xdr:from>
    <xdr:ext cx="534377"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411" y="632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164591</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3111" y="633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6906</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4111" y="635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23741</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5111" y="636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34109</xdr:rowOff>
    </xdr:from>
    <xdr:to>
      <xdr:col>24</xdr:col>
      <xdr:colOff>114300</xdr:colOff>
      <xdr:row>62</xdr:row>
      <xdr:rowOff>135709</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6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12536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57150</xdr:rowOff>
    </xdr:from>
    <xdr:to>
      <xdr:col>24</xdr:col>
      <xdr:colOff>63500</xdr:colOff>
      <xdr:row>62</xdr:row>
      <xdr:rowOff>84909</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68705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146776</xdr:rowOff>
    </xdr:from>
    <xdr:to>
      <xdr:col>15</xdr:col>
      <xdr:colOff>101600</xdr:colOff>
      <xdr:row>62</xdr:row>
      <xdr:rowOff>76926</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26126</xdr:rowOff>
    </xdr:from>
    <xdr:to>
      <xdr:col>19</xdr:col>
      <xdr:colOff>177800</xdr:colOff>
      <xdr:row>62</xdr:row>
      <xdr:rowOff>57150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65602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122283</xdr:rowOff>
    </xdr:from>
    <xdr:to>
      <xdr:col>10</xdr:col>
      <xdr:colOff>165100</xdr:colOff>
      <xdr:row>62</xdr:row>
      <xdr:rowOff>52433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1633</xdr:rowOff>
    </xdr:from>
    <xdr:to>
      <xdr:col>15</xdr:col>
      <xdr:colOff>50800</xdr:colOff>
      <xdr:row>62</xdr:row>
      <xdr:rowOff>26126</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6315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96157</xdr:rowOff>
    </xdr:from>
    <xdr:to>
      <xdr:col>6</xdr:col>
      <xdr:colOff>38100</xdr:colOff>
      <xdr:row>62</xdr:row>
      <xdr:rowOff>26307</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146957</xdr:rowOff>
    </xdr:from>
    <xdr:to>
      <xdr:col>10</xdr:col>
      <xdr:colOff>114300</xdr:colOff>
      <xdr:row>62</xdr:row>
      <xdr:rowOff>1633</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6054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68053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43560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17434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22103</xdr:rowOff>
    </xdr:from>
    <xdr:to>
      <xdr:col>55</xdr:col>
      <xdr:colOff>50800</xdr:colOff>
      <xdr:row>60</xdr:row>
      <xdr:rowOff>123703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30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44980</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160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43105</xdr:rowOff>
    </xdr:from>
    <xdr:to>
      <xdr:col>50</xdr:col>
      <xdr:colOff>165100</xdr:colOff>
      <xdr:row>60</xdr:row>
      <xdr:rowOff>144705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3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72903</xdr:rowOff>
    </xdr:from>
    <xdr:to>
      <xdr:col>55</xdr:col>
      <xdr:colOff>0</xdr:colOff>
      <xdr:row>60</xdr:row>
      <xdr:rowOff>93905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359903"/>
          <a:ext cx="838200" cy="2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54218</xdr:rowOff>
    </xdr:from>
    <xdr:to>
      <xdr:col>46</xdr:col>
      <xdr:colOff>38100</xdr:colOff>
      <xdr:row>60</xdr:row>
      <xdr:rowOff>155818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34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93905</xdr:rowOff>
    </xdr:from>
    <xdr:to>
      <xdr:col>50</xdr:col>
      <xdr:colOff>114300</xdr:colOff>
      <xdr:row>60</xdr:row>
      <xdr:rowOff>105018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380905"/>
          <a:ext cx="889000" cy="1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68004</xdr:rowOff>
    </xdr:from>
    <xdr:to>
      <xdr:col>41</xdr:col>
      <xdr:colOff>101600</xdr:colOff>
      <xdr:row>60</xdr:row>
      <xdr:rowOff>169604</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35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105018</xdr:rowOff>
    </xdr:from>
    <xdr:to>
      <xdr:col>45</xdr:col>
      <xdr:colOff>177800</xdr:colOff>
      <xdr:row>60</xdr:row>
      <xdr:rowOff>118804</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0392018"/>
          <a:ext cx="889000" cy="1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84813</xdr:rowOff>
    </xdr:from>
    <xdr:to>
      <xdr:col>36</xdr:col>
      <xdr:colOff>165100</xdr:colOff>
      <xdr:row>61</xdr:row>
      <xdr:rowOff>14963</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37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118804</xdr:rowOff>
    </xdr:from>
    <xdr:to>
      <xdr:col>41</xdr:col>
      <xdr:colOff>50800</xdr:colOff>
      <xdr:row>60</xdr:row>
      <xdr:rowOff>135613</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405804"/>
          <a:ext cx="889000" cy="1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161232</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281505" y="101053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895</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05205" y="101164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14681</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16205" y="101302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31490</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27205" y="101470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88264</xdr:rowOff>
    </xdr:from>
    <xdr:to>
      <xdr:col>24</xdr:col>
      <xdr:colOff>114300</xdr:colOff>
      <xdr:row>86</xdr:row>
      <xdr:rowOff>18414</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66691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463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80645</xdr:rowOff>
    </xdr:from>
    <xdr:to>
      <xdr:col>20</xdr:col>
      <xdr:colOff>38100</xdr:colOff>
      <xdr:row>86</xdr:row>
      <xdr:rowOff>10795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131445</xdr:rowOff>
    </xdr:from>
    <xdr:to>
      <xdr:col>24</xdr:col>
      <xdr:colOff>63500</xdr:colOff>
      <xdr:row>85</xdr:row>
      <xdr:rowOff>139064</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797300" y="14704695"/>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53975</xdr:rowOff>
    </xdr:from>
    <xdr:to>
      <xdr:col>15</xdr:col>
      <xdr:colOff>101600</xdr:colOff>
      <xdr:row>85</xdr:row>
      <xdr:rowOff>155575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104775</xdr:rowOff>
    </xdr:from>
    <xdr:to>
      <xdr:col>19</xdr:col>
      <xdr:colOff>177800</xdr:colOff>
      <xdr:row>85</xdr:row>
      <xdr:rowOff>131445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908300" y="146780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52070</xdr:rowOff>
    </xdr:from>
    <xdr:to>
      <xdr:col>10</xdr:col>
      <xdr:colOff>165100</xdr:colOff>
      <xdr:row>85</xdr:row>
      <xdr:rowOff>153670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102870</xdr:rowOff>
    </xdr:from>
    <xdr:to>
      <xdr:col>15</xdr:col>
      <xdr:colOff>50800</xdr:colOff>
      <xdr:row>85</xdr:row>
      <xdr:rowOff>104775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019300" y="146761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40639</xdr:rowOff>
    </xdr:from>
    <xdr:to>
      <xdr:col>6</xdr:col>
      <xdr:colOff>38100</xdr:colOff>
      <xdr:row>85</xdr:row>
      <xdr:rowOff>142239</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91439</xdr:rowOff>
    </xdr:from>
    <xdr:to>
      <xdr:col>10</xdr:col>
      <xdr:colOff>114300</xdr:colOff>
      <xdr:row>85</xdr:row>
      <xdr:rowOff>102870</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130300" y="146646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1922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474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146702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47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144797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133366</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E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E00-00005E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E00-000060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00000000-0008-0000-0E00-000061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E00-00006201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00000000-0008-0000-0E00-000066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00000000-0008-0000-0E00-000067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E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E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20284</xdr:rowOff>
    </xdr:from>
    <xdr:to>
      <xdr:col>55</xdr:col>
      <xdr:colOff>50800</xdr:colOff>
      <xdr:row>86</xdr:row>
      <xdr:rowOff>121884</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10426700" y="1476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106661</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E00-00006E010000}"/>
            </a:ext>
          </a:extLst>
        </xdr:cNvPr>
        <xdr:cNvSpPr txBox="1"/>
      </xdr:nvSpPr>
      <xdr:spPr>
        <a:xfrm>
          <a:off x="10515600" y="1467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23332</xdr:rowOff>
    </xdr:from>
    <xdr:to>
      <xdr:col>50</xdr:col>
      <xdr:colOff>165100</xdr:colOff>
      <xdr:row>86</xdr:row>
      <xdr:rowOff>124932</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9588500" y="1476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71084</xdr:rowOff>
    </xdr:from>
    <xdr:to>
      <xdr:col>55</xdr:col>
      <xdr:colOff>0</xdr:colOff>
      <xdr:row>86</xdr:row>
      <xdr:rowOff>74132</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9639300" y="1481578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25183</xdr:rowOff>
    </xdr:from>
    <xdr:to>
      <xdr:col>46</xdr:col>
      <xdr:colOff>38100</xdr:colOff>
      <xdr:row>86</xdr:row>
      <xdr:rowOff>126783</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8699500" y="1476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74132</xdr:rowOff>
    </xdr:from>
    <xdr:to>
      <xdr:col>50</xdr:col>
      <xdr:colOff>114300</xdr:colOff>
      <xdr:row>86</xdr:row>
      <xdr:rowOff>75983</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8750300" y="14818832"/>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26924</xdr:rowOff>
    </xdr:from>
    <xdr:to>
      <xdr:col>41</xdr:col>
      <xdr:colOff>101600</xdr:colOff>
      <xdr:row>86</xdr:row>
      <xdr:rowOff>128524</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7810500" y="147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75983</xdr:rowOff>
    </xdr:from>
    <xdr:to>
      <xdr:col>45</xdr:col>
      <xdr:colOff>177800</xdr:colOff>
      <xdr:row>86</xdr:row>
      <xdr:rowOff>77724</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7861300" y="14820683"/>
          <a:ext cx="8890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29211</xdr:rowOff>
    </xdr:from>
    <xdr:to>
      <xdr:col>36</xdr:col>
      <xdr:colOff>165100</xdr:colOff>
      <xdr:row>86</xdr:row>
      <xdr:rowOff>130811</xdr:rowOff>
    </xdr:to>
    <xdr:sp macro="" textlink="">
      <xdr:nvSpPr>
        <xdr:cNvPr id="373" name="楕円 372">
          <a:extLst>
            <a:ext uri="{FF2B5EF4-FFF2-40B4-BE49-F238E27FC236}">
              <a16:creationId xmlns:a16="http://schemas.microsoft.com/office/drawing/2014/main" id="{00000000-0008-0000-0E00-000075010000}"/>
            </a:ext>
          </a:extLst>
        </xdr:cNvPr>
        <xdr:cNvSpPr/>
      </xdr:nvSpPr>
      <xdr:spPr>
        <a:xfrm>
          <a:off x="6921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77724</xdr:rowOff>
    </xdr:from>
    <xdr:to>
      <xdr:col>41</xdr:col>
      <xdr:colOff>50800</xdr:colOff>
      <xdr:row>86</xdr:row>
      <xdr:rowOff>80011</xdr:rowOff>
    </xdr:to>
    <xdr:cxnSp macro="">
      <xdr:nvCxnSpPr>
        <xdr:cNvPr id="374" name="直線コネクタ 373">
          <a:extLst>
            <a:ext uri="{FF2B5EF4-FFF2-40B4-BE49-F238E27FC236}">
              <a16:creationId xmlns:a16="http://schemas.microsoft.com/office/drawing/2014/main" id="{00000000-0008-0000-0E00-000076010000}"/>
            </a:ext>
          </a:extLst>
        </xdr:cNvPr>
        <xdr:cNvCxnSpPr/>
      </xdr:nvCxnSpPr>
      <xdr:spPr>
        <a:xfrm flipV="1">
          <a:off x="6972300" y="148224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00000000-0008-0000-0E00-000077010000}"/>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00000000-0008-0000-0E00-000078010000}"/>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00000000-0008-0000-0E00-000079010000}"/>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00000000-0008-0000-0E00-00007A010000}"/>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116059</xdr:rowOff>
    </xdr:from>
    <xdr:ext cx="469744" cy="259045"/>
    <xdr:sp macro="" textlink="">
      <xdr:nvSpPr>
        <xdr:cNvPr id="379" name="n_1mainValue【公営住宅】&#10;一人当たり面積">
          <a:extLst>
            <a:ext uri="{FF2B5EF4-FFF2-40B4-BE49-F238E27FC236}">
              <a16:creationId xmlns:a16="http://schemas.microsoft.com/office/drawing/2014/main" id="{00000000-0008-0000-0E00-00007B010000}"/>
            </a:ext>
          </a:extLst>
        </xdr:cNvPr>
        <xdr:cNvSpPr txBox="1"/>
      </xdr:nvSpPr>
      <xdr:spPr>
        <a:xfrm>
          <a:off x="9391727" y="1486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117910</xdr:rowOff>
    </xdr:from>
    <xdr:ext cx="469744" cy="259045"/>
    <xdr:sp macro="" textlink="">
      <xdr:nvSpPr>
        <xdr:cNvPr id="380" name="n_2mainValue【公営住宅】&#10;一人当たり面積">
          <a:extLst>
            <a:ext uri="{FF2B5EF4-FFF2-40B4-BE49-F238E27FC236}">
              <a16:creationId xmlns:a16="http://schemas.microsoft.com/office/drawing/2014/main" id="{00000000-0008-0000-0E00-00007C010000}"/>
            </a:ext>
          </a:extLst>
        </xdr:cNvPr>
        <xdr:cNvSpPr txBox="1"/>
      </xdr:nvSpPr>
      <xdr:spPr>
        <a:xfrm>
          <a:off x="8515427" y="1486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119651</xdr:rowOff>
    </xdr:from>
    <xdr:ext cx="469744" cy="259045"/>
    <xdr:sp macro="" textlink="">
      <xdr:nvSpPr>
        <xdr:cNvPr id="381" name="n_3mainValue【公営住宅】&#10;一人当たり面積">
          <a:extLst>
            <a:ext uri="{FF2B5EF4-FFF2-40B4-BE49-F238E27FC236}">
              <a16:creationId xmlns:a16="http://schemas.microsoft.com/office/drawing/2014/main" id="{00000000-0008-0000-0E00-00007D010000}"/>
            </a:ext>
          </a:extLst>
        </xdr:cNvPr>
        <xdr:cNvSpPr txBox="1"/>
      </xdr:nvSpPr>
      <xdr:spPr>
        <a:xfrm>
          <a:off x="7626427" y="1486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121938</xdr:rowOff>
    </xdr:from>
    <xdr:ext cx="469744" cy="259045"/>
    <xdr:sp macro="" textlink="">
      <xdr:nvSpPr>
        <xdr:cNvPr id="382" name="n_4mainValue【公営住宅】&#10;一人当たり面積">
          <a:extLst>
            <a:ext uri="{FF2B5EF4-FFF2-40B4-BE49-F238E27FC236}">
              <a16:creationId xmlns:a16="http://schemas.microsoft.com/office/drawing/2014/main" id="{00000000-0008-0000-0E00-00007E010000}"/>
            </a:ext>
          </a:extLst>
        </xdr:cNvPr>
        <xdr:cNvSpPr txBox="1"/>
      </xdr:nvSpPr>
      <xdr:spPr>
        <a:xfrm>
          <a:off x="67374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E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E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E00-0000AB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E00-0000AD010000}"/>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00000000-0008-0000-0E00-0000B101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0000000-0008-0000-0E00-0000B2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E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15603</xdr:rowOff>
    </xdr:from>
    <xdr:to>
      <xdr:col>85</xdr:col>
      <xdr:colOff>177800</xdr:colOff>
      <xdr:row>42</xdr:row>
      <xdr:rowOff>117203</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62687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101980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E00-0000B9010000}"/>
            </a:ext>
          </a:extLst>
        </xdr:cNvPr>
        <xdr:cNvSpPr txBox="1"/>
      </xdr:nvSpPr>
      <xdr:spPr>
        <a:xfrm>
          <a:off x="16357600" y="7131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169091</xdr:rowOff>
    </xdr:from>
    <xdr:to>
      <xdr:col>81</xdr:col>
      <xdr:colOff>101600</xdr:colOff>
      <xdr:row>42</xdr:row>
      <xdr:rowOff>99241</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5430500" y="719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48441</xdr:rowOff>
    </xdr:from>
    <xdr:to>
      <xdr:col>85</xdr:col>
      <xdr:colOff>127000</xdr:colOff>
      <xdr:row>42</xdr:row>
      <xdr:rowOff>66403</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5481300" y="7249341"/>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9072</xdr:rowOff>
    </xdr:from>
    <xdr:to>
      <xdr:col>76</xdr:col>
      <xdr:colOff>165100</xdr:colOff>
      <xdr:row>42</xdr:row>
      <xdr:rowOff>110672</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4541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48441</xdr:rowOff>
    </xdr:from>
    <xdr:to>
      <xdr:col>81</xdr:col>
      <xdr:colOff>50800</xdr:colOff>
      <xdr:row>42</xdr:row>
      <xdr:rowOff>59872</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flipV="1">
          <a:off x="14592300" y="724934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151130</xdr:rowOff>
    </xdr:from>
    <xdr:to>
      <xdr:col>72</xdr:col>
      <xdr:colOff>38100</xdr:colOff>
      <xdr:row>42</xdr:row>
      <xdr:rowOff>81280</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3652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30480</xdr:rowOff>
    </xdr:from>
    <xdr:to>
      <xdr:col>76</xdr:col>
      <xdr:colOff>114300</xdr:colOff>
      <xdr:row>42</xdr:row>
      <xdr:rowOff>59872</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13703300" y="723138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111941</xdr:rowOff>
    </xdr:from>
    <xdr:to>
      <xdr:col>67</xdr:col>
      <xdr:colOff>101600</xdr:colOff>
      <xdr:row>42</xdr:row>
      <xdr:rowOff>42091</xdr:rowOff>
    </xdr:to>
    <xdr:sp macro="" textlink="">
      <xdr:nvSpPr>
        <xdr:cNvPr id="448" name="楕円 447">
          <a:extLst>
            <a:ext uri="{FF2B5EF4-FFF2-40B4-BE49-F238E27FC236}">
              <a16:creationId xmlns:a16="http://schemas.microsoft.com/office/drawing/2014/main" id="{00000000-0008-0000-0E00-0000C0010000}"/>
            </a:ext>
          </a:extLst>
        </xdr:cNvPr>
        <xdr:cNvSpPr/>
      </xdr:nvSpPr>
      <xdr:spPr>
        <a:xfrm>
          <a:off x="127635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162741</xdr:rowOff>
    </xdr:from>
    <xdr:to>
      <xdr:col>71</xdr:col>
      <xdr:colOff>177800</xdr:colOff>
      <xdr:row>42</xdr:row>
      <xdr:rowOff>30480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12814300" y="719219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90368</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5266044" y="729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101799</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4389744" y="7302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72407</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E00-0000C8010000}"/>
            </a:ext>
          </a:extLst>
        </xdr:cNvPr>
        <xdr:cNvSpPr txBox="1"/>
      </xdr:nvSpPr>
      <xdr:spPr>
        <a:xfrm>
          <a:off x="13500744" y="727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33218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E00-0000C9010000}"/>
            </a:ext>
          </a:extLst>
        </xdr:cNvPr>
        <xdr:cNvSpPr txBox="1"/>
      </xdr:nvSpPr>
      <xdr:spPr>
        <a:xfrm>
          <a:off x="12611744" y="723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0000000-0008-0000-0E00-0000E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00000000-0008-0000-0E00-0000E401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0000000-0008-0000-0E00-0000E601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00000000-0008-0000-0E00-0000E8010000}"/>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0000000-0008-0000-0E00-0000EC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0000000-0008-0000-0E00-0000ED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28666</xdr:rowOff>
    </xdr:from>
    <xdr:to>
      <xdr:col>116</xdr:col>
      <xdr:colOff>114300</xdr:colOff>
      <xdr:row>38</xdr:row>
      <xdr:rowOff>130266</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221107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51543</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00000000-0008-0000-0E00-0000F4010000}"/>
            </a:ext>
          </a:extLst>
        </xdr:cNvPr>
        <xdr:cNvSpPr txBox="1"/>
      </xdr:nvSpPr>
      <xdr:spPr>
        <a:xfrm>
          <a:off x="22199600" y="639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49893</xdr:rowOff>
    </xdr:from>
    <xdr:to>
      <xdr:col>112</xdr:col>
      <xdr:colOff>38100</xdr:colOff>
      <xdr:row>38</xdr:row>
      <xdr:rowOff>151493</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21272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79466</xdr:rowOff>
    </xdr:from>
    <xdr:to>
      <xdr:col>116</xdr:col>
      <xdr:colOff>63500</xdr:colOff>
      <xdr:row>38</xdr:row>
      <xdr:rowOff>100693</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flipV="1">
          <a:off x="21323300" y="659456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90714</xdr:rowOff>
    </xdr:from>
    <xdr:to>
      <xdr:col>107</xdr:col>
      <xdr:colOff>101600</xdr:colOff>
      <xdr:row>37</xdr:row>
      <xdr:rowOff>20864</xdr:rowOff>
    </xdr:to>
    <xdr:sp macro="" textlink="">
      <xdr:nvSpPr>
        <xdr:cNvPr id="503" name="楕円 502">
          <a:extLst>
            <a:ext uri="{FF2B5EF4-FFF2-40B4-BE49-F238E27FC236}">
              <a16:creationId xmlns:a16="http://schemas.microsoft.com/office/drawing/2014/main" id="{00000000-0008-0000-0E00-0000F7010000}"/>
            </a:ext>
          </a:extLst>
        </xdr:cNvPr>
        <xdr:cNvSpPr/>
      </xdr:nvSpPr>
      <xdr:spPr>
        <a:xfrm>
          <a:off x="20383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141514</xdr:rowOff>
    </xdr:from>
    <xdr:to>
      <xdr:col>111</xdr:col>
      <xdr:colOff>177800</xdr:colOff>
      <xdr:row>38</xdr:row>
      <xdr:rowOff>100693</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20434300" y="6313714"/>
          <a:ext cx="889000" cy="30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505" name="楕円 504">
          <a:extLst>
            <a:ext uri="{FF2B5EF4-FFF2-40B4-BE49-F238E27FC236}">
              <a16:creationId xmlns:a16="http://schemas.microsoft.com/office/drawing/2014/main" id="{00000000-0008-0000-0E00-0000F9010000}"/>
            </a:ext>
          </a:extLst>
        </xdr:cNvPr>
        <xdr:cNvSpPr/>
      </xdr:nvSpPr>
      <xdr:spPr>
        <a:xfrm>
          <a:off x="19494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141514</xdr:rowOff>
    </xdr:from>
    <xdr:to>
      <xdr:col>107</xdr:col>
      <xdr:colOff>50800</xdr:colOff>
      <xdr:row>37</xdr:row>
      <xdr:rowOff>71301</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flipV="1">
          <a:off x="19545300" y="6313714"/>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41728</xdr:rowOff>
    </xdr:from>
    <xdr:to>
      <xdr:col>98</xdr:col>
      <xdr:colOff>38100</xdr:colOff>
      <xdr:row>37</xdr:row>
      <xdr:rowOff>143328</xdr:rowOff>
    </xdr:to>
    <xdr:sp macro="" textlink="">
      <xdr:nvSpPr>
        <xdr:cNvPr id="507" name="楕円 506">
          <a:extLst>
            <a:ext uri="{FF2B5EF4-FFF2-40B4-BE49-F238E27FC236}">
              <a16:creationId xmlns:a16="http://schemas.microsoft.com/office/drawing/2014/main" id="{00000000-0008-0000-0E00-0000FB010000}"/>
            </a:ext>
          </a:extLst>
        </xdr:cNvPr>
        <xdr:cNvSpPr/>
      </xdr:nvSpPr>
      <xdr:spPr>
        <a:xfrm>
          <a:off x="18605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71301</xdr:rowOff>
    </xdr:from>
    <xdr:to>
      <xdr:col>102</xdr:col>
      <xdr:colOff>114300</xdr:colOff>
      <xdr:row>37</xdr:row>
      <xdr:rowOff>92528</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flipV="1">
          <a:off x="18656300" y="641495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168020</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00000000-0008-0000-0E00-000001020000}"/>
            </a:ext>
          </a:extLst>
        </xdr:cNvPr>
        <xdr:cNvSpPr txBox="1"/>
      </xdr:nvSpPr>
      <xdr:spPr>
        <a:xfrm>
          <a:off x="21075727" y="634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37391</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0000000-0008-0000-0E00-000002020000}"/>
            </a:ext>
          </a:extLst>
        </xdr:cNvPr>
        <xdr:cNvSpPr txBox="1"/>
      </xdr:nvSpPr>
      <xdr:spPr>
        <a:xfrm>
          <a:off x="20199427" y="603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138628</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00000000-0008-0000-0E00-000003020000}"/>
            </a:ext>
          </a:extLst>
        </xdr:cNvPr>
        <xdr:cNvSpPr txBox="1"/>
      </xdr:nvSpPr>
      <xdr:spPr>
        <a:xfrm>
          <a:off x="193104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159855</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00000000-0008-0000-0E00-000004020000}"/>
            </a:ext>
          </a:extLst>
        </xdr:cNvPr>
        <xdr:cNvSpPr txBox="1"/>
      </xdr:nvSpPr>
      <xdr:spPr>
        <a:xfrm>
          <a:off x="18421427" y="616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00000000-0008-0000-0E00-00000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0000000-0008-0000-0E00-00001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0000000-0008-0000-0E00-00001E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00000000-0008-0000-0E00-000020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00000000-0008-0000-0E00-000022020000}"/>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0000000-0008-0000-0E00-000026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0000000-0008-0000-0E00-000027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164465</xdr:rowOff>
    </xdr:from>
    <xdr:to>
      <xdr:col>85</xdr:col>
      <xdr:colOff>177800</xdr:colOff>
      <xdr:row>59</xdr:row>
      <xdr:rowOff>94615</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62687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15892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00000000-0008-0000-0E00-00002E020000}"/>
            </a:ext>
          </a:extLst>
        </xdr:cNvPr>
        <xdr:cNvSpPr txBox="1"/>
      </xdr:nvSpPr>
      <xdr:spPr>
        <a:xfrm>
          <a:off x="16357600"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114935</xdr:rowOff>
    </xdr:from>
    <xdr:to>
      <xdr:col>81</xdr:col>
      <xdr:colOff>101600</xdr:colOff>
      <xdr:row>59</xdr:row>
      <xdr:rowOff>45085</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5430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165735</xdr:rowOff>
    </xdr:from>
    <xdr:to>
      <xdr:col>85</xdr:col>
      <xdr:colOff>127000</xdr:colOff>
      <xdr:row>59</xdr:row>
      <xdr:rowOff>43815</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5481300" y="1010983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25400</xdr:rowOff>
    </xdr:from>
    <xdr:to>
      <xdr:col>76</xdr:col>
      <xdr:colOff>165100</xdr:colOff>
      <xdr:row>57</xdr:row>
      <xdr:rowOff>127000</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45415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76200</xdr:rowOff>
    </xdr:from>
    <xdr:to>
      <xdr:col>81</xdr:col>
      <xdr:colOff>50800</xdr:colOff>
      <xdr:row>58</xdr:row>
      <xdr:rowOff>165735</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4592300" y="9848850"/>
          <a:ext cx="889000" cy="26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132080</xdr:rowOff>
    </xdr:from>
    <xdr:to>
      <xdr:col>72</xdr:col>
      <xdr:colOff>38100</xdr:colOff>
      <xdr:row>57</xdr:row>
      <xdr:rowOff>62230</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3652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11430</xdr:rowOff>
    </xdr:from>
    <xdr:to>
      <xdr:col>76</xdr:col>
      <xdr:colOff>114300</xdr:colOff>
      <xdr:row>57</xdr:row>
      <xdr:rowOff>76200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3703300" y="97840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38735</xdr:rowOff>
    </xdr:from>
    <xdr:to>
      <xdr:col>67</xdr:col>
      <xdr:colOff>101600</xdr:colOff>
      <xdr:row>57</xdr:row>
      <xdr:rowOff>140335</xdr:rowOff>
    </xdr:to>
    <xdr:sp macro="" textlink="">
      <xdr:nvSpPr>
        <xdr:cNvPr id="565" name="楕円 564">
          <a:extLst>
            <a:ext uri="{FF2B5EF4-FFF2-40B4-BE49-F238E27FC236}">
              <a16:creationId xmlns:a16="http://schemas.microsoft.com/office/drawing/2014/main" id="{00000000-0008-0000-0E00-000035020000}"/>
            </a:ext>
          </a:extLst>
        </xdr:cNvPr>
        <xdr:cNvSpPr/>
      </xdr:nvSpPr>
      <xdr:spPr>
        <a:xfrm>
          <a:off x="12763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11430</xdr:rowOff>
    </xdr:from>
    <xdr:to>
      <xdr:col>71</xdr:col>
      <xdr:colOff>177800</xdr:colOff>
      <xdr:row>57</xdr:row>
      <xdr:rowOff>89535</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flipV="1">
          <a:off x="12814300" y="978408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00000000-0008-0000-0E00-000037020000}"/>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00000000-0008-0000-0E00-000038020000}"/>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00000000-0008-0000-0E00-000039020000}"/>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00000000-0008-0000-0E00-00003A020000}"/>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61612</xdr:rowOff>
    </xdr:from>
    <xdr:ext cx="405111" cy="259045"/>
    <xdr:sp macro="" textlink="">
      <xdr:nvSpPr>
        <xdr:cNvPr id="571" name="n_1mainValue【学校施設】&#10;有形固定資産減価償却率">
          <a:extLst>
            <a:ext uri="{FF2B5EF4-FFF2-40B4-BE49-F238E27FC236}">
              <a16:creationId xmlns:a16="http://schemas.microsoft.com/office/drawing/2014/main" id="{00000000-0008-0000-0E00-00003B020000}"/>
            </a:ext>
          </a:extLst>
        </xdr:cNvPr>
        <xdr:cNvSpPr txBox="1"/>
      </xdr:nvSpPr>
      <xdr:spPr>
        <a:xfrm>
          <a:off x="152660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143527</xdr:rowOff>
    </xdr:from>
    <xdr:ext cx="405111" cy="259045"/>
    <xdr:sp macro="" textlink="">
      <xdr:nvSpPr>
        <xdr:cNvPr id="572" name="n_2mainValue【学校施設】&#10;有形固定資産減価償却率">
          <a:extLst>
            <a:ext uri="{FF2B5EF4-FFF2-40B4-BE49-F238E27FC236}">
              <a16:creationId xmlns:a16="http://schemas.microsoft.com/office/drawing/2014/main" id="{00000000-0008-0000-0E00-00003C020000}"/>
            </a:ext>
          </a:extLst>
        </xdr:cNvPr>
        <xdr:cNvSpPr txBox="1"/>
      </xdr:nvSpPr>
      <xdr:spPr>
        <a:xfrm>
          <a:off x="14389744" y="957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78757</xdr:rowOff>
    </xdr:from>
    <xdr:ext cx="405111" cy="259045"/>
    <xdr:sp macro="" textlink="">
      <xdr:nvSpPr>
        <xdr:cNvPr id="573" name="n_3mainValue【学校施設】&#10;有形固定資産減価償却率">
          <a:extLst>
            <a:ext uri="{FF2B5EF4-FFF2-40B4-BE49-F238E27FC236}">
              <a16:creationId xmlns:a16="http://schemas.microsoft.com/office/drawing/2014/main" id="{00000000-0008-0000-0E00-00003D020000}"/>
            </a:ext>
          </a:extLst>
        </xdr:cNvPr>
        <xdr:cNvSpPr txBox="1"/>
      </xdr:nvSpPr>
      <xdr:spPr>
        <a:xfrm>
          <a:off x="135007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156862</xdr:rowOff>
    </xdr:from>
    <xdr:ext cx="405111" cy="259045"/>
    <xdr:sp macro="" textlink="">
      <xdr:nvSpPr>
        <xdr:cNvPr id="574" name="n_4mainValue【学校施設】&#10;有形固定資産減価償却率">
          <a:extLst>
            <a:ext uri="{FF2B5EF4-FFF2-40B4-BE49-F238E27FC236}">
              <a16:creationId xmlns:a16="http://schemas.microsoft.com/office/drawing/2014/main" id="{00000000-0008-0000-0E00-00003E020000}"/>
            </a:ext>
          </a:extLst>
        </xdr:cNvPr>
        <xdr:cNvSpPr txBox="1"/>
      </xdr:nvSpPr>
      <xdr:spPr>
        <a:xfrm>
          <a:off x="126117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0000000-0008-0000-0E00-00005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00000000-0008-0000-0E00-00005702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00000000-0008-0000-0E00-00005902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00000000-0008-0000-0E00-00005B020000}"/>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00000000-0008-0000-0E00-00005D02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142748</xdr:rowOff>
    </xdr:from>
    <xdr:to>
      <xdr:col>116</xdr:col>
      <xdr:colOff>114300</xdr:colOff>
      <xdr:row>60</xdr:row>
      <xdr:rowOff>72898</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2110700" y="102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165625</xdr:rowOff>
    </xdr:from>
    <xdr:ext cx="469744" cy="259045"/>
    <xdr:sp macro="" textlink="">
      <xdr:nvSpPr>
        <xdr:cNvPr id="615" name="【学校施設】&#10;一人当たり面積該当値テキスト">
          <a:extLst>
            <a:ext uri="{FF2B5EF4-FFF2-40B4-BE49-F238E27FC236}">
              <a16:creationId xmlns:a16="http://schemas.microsoft.com/office/drawing/2014/main" id="{00000000-0008-0000-0E00-000067020000}"/>
            </a:ext>
          </a:extLst>
        </xdr:cNvPr>
        <xdr:cNvSpPr txBox="1"/>
      </xdr:nvSpPr>
      <xdr:spPr>
        <a:xfrm>
          <a:off x="22199600" y="1010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165227</xdr:rowOff>
    </xdr:from>
    <xdr:to>
      <xdr:col>112</xdr:col>
      <xdr:colOff>38100</xdr:colOff>
      <xdr:row>60</xdr:row>
      <xdr:rowOff>95377</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21272500" y="1028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22098</xdr:rowOff>
    </xdr:from>
    <xdr:to>
      <xdr:col>116</xdr:col>
      <xdr:colOff>63500</xdr:colOff>
      <xdr:row>60</xdr:row>
      <xdr:rowOff>44577</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21323300" y="10309098"/>
          <a:ext cx="8382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8255</xdr:rowOff>
    </xdr:from>
    <xdr:to>
      <xdr:col>107</xdr:col>
      <xdr:colOff>101600</xdr:colOff>
      <xdr:row>60</xdr:row>
      <xdr:rowOff>109855</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20383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44577</xdr:rowOff>
    </xdr:from>
    <xdr:to>
      <xdr:col>111</xdr:col>
      <xdr:colOff>177800</xdr:colOff>
      <xdr:row>60</xdr:row>
      <xdr:rowOff>59055</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20434300" y="1033157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21019</xdr:rowOff>
    </xdr:from>
    <xdr:to>
      <xdr:col>102</xdr:col>
      <xdr:colOff>165100</xdr:colOff>
      <xdr:row>60</xdr:row>
      <xdr:rowOff>122619</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19494500" y="103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59055</xdr:rowOff>
    </xdr:from>
    <xdr:to>
      <xdr:col>107</xdr:col>
      <xdr:colOff>50800</xdr:colOff>
      <xdr:row>60</xdr:row>
      <xdr:rowOff>71819</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flipV="1">
          <a:off x="19545300" y="10346055"/>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38544</xdr:rowOff>
    </xdr:from>
    <xdr:to>
      <xdr:col>98</xdr:col>
      <xdr:colOff>38100</xdr:colOff>
      <xdr:row>60</xdr:row>
      <xdr:rowOff>140144</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8605500" y="1032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71819</xdr:rowOff>
    </xdr:from>
    <xdr:to>
      <xdr:col>102</xdr:col>
      <xdr:colOff>114300</xdr:colOff>
      <xdr:row>60</xdr:row>
      <xdr:rowOff>89344</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flipV="1">
          <a:off x="18656300" y="10358819"/>
          <a:ext cx="88900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00000000-0008-0000-0E00-000070020000}"/>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00000000-0008-0000-0E00-000071020000}"/>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00000000-0008-0000-0E00-000072020000}"/>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00000000-0008-0000-0E00-000073020000}"/>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111904</xdr:rowOff>
    </xdr:from>
    <xdr:ext cx="469744" cy="259045"/>
    <xdr:sp macro="" textlink="">
      <xdr:nvSpPr>
        <xdr:cNvPr id="628" name="n_1mainValue【学校施設】&#10;一人当たり面積">
          <a:extLst>
            <a:ext uri="{FF2B5EF4-FFF2-40B4-BE49-F238E27FC236}">
              <a16:creationId xmlns:a16="http://schemas.microsoft.com/office/drawing/2014/main" id="{00000000-0008-0000-0E00-000074020000}"/>
            </a:ext>
          </a:extLst>
        </xdr:cNvPr>
        <xdr:cNvSpPr txBox="1"/>
      </xdr:nvSpPr>
      <xdr:spPr>
        <a:xfrm>
          <a:off x="21075727" y="1005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126382</xdr:rowOff>
    </xdr:from>
    <xdr:ext cx="469744" cy="259045"/>
    <xdr:sp macro="" textlink="">
      <xdr:nvSpPr>
        <xdr:cNvPr id="629" name="n_2mainValue【学校施設】&#10;一人当たり面積">
          <a:extLst>
            <a:ext uri="{FF2B5EF4-FFF2-40B4-BE49-F238E27FC236}">
              <a16:creationId xmlns:a16="http://schemas.microsoft.com/office/drawing/2014/main" id="{00000000-0008-0000-0E00-000075020000}"/>
            </a:ext>
          </a:extLst>
        </xdr:cNvPr>
        <xdr:cNvSpPr txBox="1"/>
      </xdr:nvSpPr>
      <xdr:spPr>
        <a:xfrm>
          <a:off x="20199427" y="1007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139146</xdr:rowOff>
    </xdr:from>
    <xdr:ext cx="469744" cy="259045"/>
    <xdr:sp macro="" textlink="">
      <xdr:nvSpPr>
        <xdr:cNvPr id="630" name="n_3mainValue【学校施設】&#10;一人当たり面積">
          <a:extLst>
            <a:ext uri="{FF2B5EF4-FFF2-40B4-BE49-F238E27FC236}">
              <a16:creationId xmlns:a16="http://schemas.microsoft.com/office/drawing/2014/main" id="{00000000-0008-0000-0E00-000076020000}"/>
            </a:ext>
          </a:extLst>
        </xdr:cNvPr>
        <xdr:cNvSpPr txBox="1"/>
      </xdr:nvSpPr>
      <xdr:spPr>
        <a:xfrm>
          <a:off x="19310427" y="1008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156671</xdr:rowOff>
    </xdr:from>
    <xdr:ext cx="469744" cy="259045"/>
    <xdr:sp macro="" textlink="">
      <xdr:nvSpPr>
        <xdr:cNvPr id="631" name="n_4mainValue【学校施設】&#10;一人当たり面積">
          <a:extLst>
            <a:ext uri="{FF2B5EF4-FFF2-40B4-BE49-F238E27FC236}">
              <a16:creationId xmlns:a16="http://schemas.microsoft.com/office/drawing/2014/main" id="{00000000-0008-0000-0E00-000077020000}"/>
            </a:ext>
          </a:extLst>
        </xdr:cNvPr>
        <xdr:cNvSpPr txBox="1"/>
      </xdr:nvSpPr>
      <xdr:spPr>
        <a:xfrm>
          <a:off x="18421427" y="1010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00000000-0008-0000-0E00-00008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6" name="【児童館】&#10;有形固定資産減価償却率最小値テキスト">
          <a:extLst>
            <a:ext uri="{FF2B5EF4-FFF2-40B4-BE49-F238E27FC236}">
              <a16:creationId xmlns:a16="http://schemas.microsoft.com/office/drawing/2014/main" id="{00000000-0008-0000-0E00-000090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8" name="【児童館】&#10;有形固定資産減価償却率最大値テキスト">
          <a:extLst>
            <a:ext uri="{FF2B5EF4-FFF2-40B4-BE49-F238E27FC236}">
              <a16:creationId xmlns:a16="http://schemas.microsoft.com/office/drawing/2014/main" id="{00000000-0008-0000-0E00-000092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660" name="【児童館】&#10;有形固定資産減価償却率平均値テキスト">
          <a:extLst>
            <a:ext uri="{FF2B5EF4-FFF2-40B4-BE49-F238E27FC236}">
              <a16:creationId xmlns:a16="http://schemas.microsoft.com/office/drawing/2014/main" id="{00000000-0008-0000-0E00-000094020000}"/>
            </a:ext>
          </a:extLst>
        </xdr:cNvPr>
        <xdr:cNvSpPr txBox="1"/>
      </xdr:nvSpPr>
      <xdr:spPr>
        <a:xfrm>
          <a:off x="16357600" y="13975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27635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142239</xdr:rowOff>
    </xdr:from>
    <xdr:to>
      <xdr:col>85</xdr:col>
      <xdr:colOff>177800</xdr:colOff>
      <xdr:row>85</xdr:row>
      <xdr:rowOff>72389</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6268700" y="1454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57166</xdr:rowOff>
    </xdr:from>
    <xdr:ext cx="405111" cy="259045"/>
    <xdr:sp macro="" textlink="">
      <xdr:nvSpPr>
        <xdr:cNvPr id="672" name="【児童館】&#10;有形固定資産減価償却率該当値テキスト">
          <a:extLst>
            <a:ext uri="{FF2B5EF4-FFF2-40B4-BE49-F238E27FC236}">
              <a16:creationId xmlns:a16="http://schemas.microsoft.com/office/drawing/2014/main" id="{00000000-0008-0000-0E00-0000A0020000}"/>
            </a:ext>
          </a:extLst>
        </xdr:cNvPr>
        <xdr:cNvSpPr txBox="1"/>
      </xdr:nvSpPr>
      <xdr:spPr>
        <a:xfrm>
          <a:off x="16357600"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142239</xdr:rowOff>
    </xdr:from>
    <xdr:to>
      <xdr:col>81</xdr:col>
      <xdr:colOff>101600</xdr:colOff>
      <xdr:row>85</xdr:row>
      <xdr:rowOff>72389</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5430500" y="1454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21589</xdr:rowOff>
    </xdr:from>
    <xdr:to>
      <xdr:col>85</xdr:col>
      <xdr:colOff>127000</xdr:colOff>
      <xdr:row>85</xdr:row>
      <xdr:rowOff>21589</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5481300" y="145948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140970</xdr:rowOff>
    </xdr:from>
    <xdr:to>
      <xdr:col>76</xdr:col>
      <xdr:colOff>165100</xdr:colOff>
      <xdr:row>85</xdr:row>
      <xdr:rowOff>71120</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4541500" y="1454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20320</xdr:rowOff>
    </xdr:from>
    <xdr:to>
      <xdr:col>81</xdr:col>
      <xdr:colOff>50800</xdr:colOff>
      <xdr:row>85</xdr:row>
      <xdr:rowOff>21589</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4592300" y="145935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139700</xdr:rowOff>
    </xdr:from>
    <xdr:to>
      <xdr:col>72</xdr:col>
      <xdr:colOff>38100</xdr:colOff>
      <xdr:row>85</xdr:row>
      <xdr:rowOff>69850</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3652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19050</xdr:rowOff>
    </xdr:from>
    <xdr:to>
      <xdr:col>76</xdr:col>
      <xdr:colOff>114300</xdr:colOff>
      <xdr:row>85</xdr:row>
      <xdr:rowOff>20320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3703300" y="1459230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139700</xdr:rowOff>
    </xdr:from>
    <xdr:to>
      <xdr:col>67</xdr:col>
      <xdr:colOff>101600</xdr:colOff>
      <xdr:row>85</xdr:row>
      <xdr:rowOff>69850</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2763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19050</xdr:rowOff>
    </xdr:from>
    <xdr:to>
      <xdr:col>71</xdr:col>
      <xdr:colOff>177800</xdr:colOff>
      <xdr:row>85</xdr:row>
      <xdr:rowOff>19050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2814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681" name="n_1ave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682" name="n_2ave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683" name="n_3ave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129557</xdr:rowOff>
    </xdr:from>
    <xdr:ext cx="405111" cy="259045"/>
    <xdr:sp macro="" textlink="">
      <xdr:nvSpPr>
        <xdr:cNvPr id="684" name="n_4ave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384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63516</xdr:rowOff>
    </xdr:from>
    <xdr:ext cx="405111" cy="259045"/>
    <xdr:sp macro="" textlink="">
      <xdr:nvSpPr>
        <xdr:cNvPr id="685" name="n_1mainValue【児童館】&#10;有形固定資産減価償却率">
          <a:extLst>
            <a:ext uri="{FF2B5EF4-FFF2-40B4-BE49-F238E27FC236}">
              <a16:creationId xmlns:a16="http://schemas.microsoft.com/office/drawing/2014/main" id="{00000000-0008-0000-0E00-0000AD020000}"/>
            </a:ext>
          </a:extLst>
        </xdr:cNvPr>
        <xdr:cNvSpPr txBox="1"/>
      </xdr:nvSpPr>
      <xdr:spPr>
        <a:xfrm>
          <a:off x="15266044" y="1463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62247</xdr:rowOff>
    </xdr:from>
    <xdr:ext cx="405111" cy="259045"/>
    <xdr:sp macro="" textlink="">
      <xdr:nvSpPr>
        <xdr:cNvPr id="686" name="n_2mainValue【児童館】&#10;有形固定資産減価償却率">
          <a:extLst>
            <a:ext uri="{FF2B5EF4-FFF2-40B4-BE49-F238E27FC236}">
              <a16:creationId xmlns:a16="http://schemas.microsoft.com/office/drawing/2014/main" id="{00000000-0008-0000-0E00-0000AE020000}"/>
            </a:ext>
          </a:extLst>
        </xdr:cNvPr>
        <xdr:cNvSpPr txBox="1"/>
      </xdr:nvSpPr>
      <xdr:spPr>
        <a:xfrm>
          <a:off x="14389744" y="1463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60977</xdr:rowOff>
    </xdr:from>
    <xdr:ext cx="405111" cy="259045"/>
    <xdr:sp macro="" textlink="">
      <xdr:nvSpPr>
        <xdr:cNvPr id="687" name="n_3mainValue【児童館】&#10;有形固定資産減価償却率">
          <a:extLst>
            <a:ext uri="{FF2B5EF4-FFF2-40B4-BE49-F238E27FC236}">
              <a16:creationId xmlns:a16="http://schemas.microsoft.com/office/drawing/2014/main" id="{00000000-0008-0000-0E00-0000AF020000}"/>
            </a:ext>
          </a:extLst>
        </xdr:cNvPr>
        <xdr:cNvSpPr txBox="1"/>
      </xdr:nvSpPr>
      <xdr:spPr>
        <a:xfrm>
          <a:off x="13500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60977</xdr:rowOff>
    </xdr:from>
    <xdr:ext cx="405111" cy="259045"/>
    <xdr:sp macro="" textlink="">
      <xdr:nvSpPr>
        <xdr:cNvPr id="688" name="n_4mainValue【児童館】&#10;有形固定資産減価償却率">
          <a:extLst>
            <a:ext uri="{FF2B5EF4-FFF2-40B4-BE49-F238E27FC236}">
              <a16:creationId xmlns:a16="http://schemas.microsoft.com/office/drawing/2014/main" id="{00000000-0008-0000-0E00-0000B0020000}"/>
            </a:ext>
          </a:extLst>
        </xdr:cNvPr>
        <xdr:cNvSpPr txBox="1"/>
      </xdr:nvSpPr>
      <xdr:spPr>
        <a:xfrm>
          <a:off x="12611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00000000-0008-0000-0E00-0000C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22160864" y="13512164"/>
          <a:ext cx="0" cy="1312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713" name="【児童館】&#10;一人当たり面積最小値テキスト">
          <a:extLst>
            <a:ext uri="{FF2B5EF4-FFF2-40B4-BE49-F238E27FC236}">
              <a16:creationId xmlns:a16="http://schemas.microsoft.com/office/drawing/2014/main" id="{00000000-0008-0000-0E00-0000C9020000}"/>
            </a:ext>
          </a:extLst>
        </xdr:cNvPr>
        <xdr:cNvSpPr txBox="1"/>
      </xdr:nvSpPr>
      <xdr:spPr>
        <a:xfrm>
          <a:off x="22199600"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22072600" y="1482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715" name="【児童館】&#10;一人当たり面積最大値テキスト">
          <a:extLst>
            <a:ext uri="{FF2B5EF4-FFF2-40B4-BE49-F238E27FC236}">
              <a16:creationId xmlns:a16="http://schemas.microsoft.com/office/drawing/2014/main" id="{00000000-0008-0000-0E00-0000CB020000}"/>
            </a:ext>
          </a:extLst>
        </xdr:cNvPr>
        <xdr:cNvSpPr txBox="1"/>
      </xdr:nvSpPr>
      <xdr:spPr>
        <a:xfrm>
          <a:off x="22199600" y="132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22072600" y="1351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154322</xdr:rowOff>
    </xdr:from>
    <xdr:ext cx="469744" cy="259045"/>
    <xdr:sp macro="" textlink="">
      <xdr:nvSpPr>
        <xdr:cNvPr id="717" name="【児童館】&#10;一人当たり面積平均値テキスト">
          <a:extLst>
            <a:ext uri="{FF2B5EF4-FFF2-40B4-BE49-F238E27FC236}">
              <a16:creationId xmlns:a16="http://schemas.microsoft.com/office/drawing/2014/main" id="{00000000-0008-0000-0E00-0000CD020000}"/>
            </a:ext>
          </a:extLst>
        </xdr:cNvPr>
        <xdr:cNvSpPr txBox="1"/>
      </xdr:nvSpPr>
      <xdr:spPr>
        <a:xfrm>
          <a:off x="22199600" y="14556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21272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0383500" y="14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221107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12082</xdr:rowOff>
    </xdr:from>
    <xdr:ext cx="469744" cy="259045"/>
    <xdr:sp macro="" textlink="">
      <xdr:nvSpPr>
        <xdr:cNvPr id="729" name="【児童館】&#10;一人当たり面積該当値テキスト">
          <a:extLst>
            <a:ext uri="{FF2B5EF4-FFF2-40B4-BE49-F238E27FC236}">
              <a16:creationId xmlns:a16="http://schemas.microsoft.com/office/drawing/2014/main" id="{00000000-0008-0000-0E00-0000D9020000}"/>
            </a:ext>
          </a:extLst>
        </xdr:cNvPr>
        <xdr:cNvSpPr txBox="1"/>
      </xdr:nvSpPr>
      <xdr:spPr>
        <a:xfrm>
          <a:off x="22199600" y="1441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168275</xdr:rowOff>
    </xdr:from>
    <xdr:to>
      <xdr:col>112</xdr:col>
      <xdr:colOff>38100</xdr:colOff>
      <xdr:row>85</xdr:row>
      <xdr:rowOff>98425</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1272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40005</xdr:rowOff>
    </xdr:from>
    <xdr:to>
      <xdr:col>116</xdr:col>
      <xdr:colOff>63500</xdr:colOff>
      <xdr:row>85</xdr:row>
      <xdr:rowOff>47625</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flipV="1">
          <a:off x="21323300" y="1461325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636</xdr:rowOff>
    </xdr:from>
    <xdr:to>
      <xdr:col>107</xdr:col>
      <xdr:colOff>101600</xdr:colOff>
      <xdr:row>85</xdr:row>
      <xdr:rowOff>102236</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20383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47625</xdr:rowOff>
    </xdr:from>
    <xdr:to>
      <xdr:col>111</xdr:col>
      <xdr:colOff>177800</xdr:colOff>
      <xdr:row>85</xdr:row>
      <xdr:rowOff>51436</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flipV="1">
          <a:off x="20434300" y="146208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40639</xdr:rowOff>
    </xdr:from>
    <xdr:to>
      <xdr:col>102</xdr:col>
      <xdr:colOff>165100</xdr:colOff>
      <xdr:row>84</xdr:row>
      <xdr:rowOff>142239</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9494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91439</xdr:rowOff>
    </xdr:from>
    <xdr:to>
      <xdr:col>107</xdr:col>
      <xdr:colOff>50800</xdr:colOff>
      <xdr:row>85</xdr:row>
      <xdr:rowOff>51436</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9545300" y="14493239"/>
          <a:ext cx="889000" cy="13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50164</xdr:rowOff>
    </xdr:from>
    <xdr:to>
      <xdr:col>98</xdr:col>
      <xdr:colOff>38100</xdr:colOff>
      <xdr:row>84</xdr:row>
      <xdr:rowOff>151764</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86055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91439</xdr:rowOff>
    </xdr:from>
    <xdr:to>
      <xdr:col>102</xdr:col>
      <xdr:colOff>114300</xdr:colOff>
      <xdr:row>84</xdr:row>
      <xdr:rowOff>100964</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flipV="1">
          <a:off x="18656300" y="144932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152416</xdr:rowOff>
    </xdr:from>
    <xdr:ext cx="469744" cy="259045"/>
    <xdr:sp macro="" textlink="">
      <xdr:nvSpPr>
        <xdr:cNvPr id="738" name="n_1aveValue【児童館】&#10;一人当たり面積">
          <a:extLst>
            <a:ext uri="{FF2B5EF4-FFF2-40B4-BE49-F238E27FC236}">
              <a16:creationId xmlns:a16="http://schemas.microsoft.com/office/drawing/2014/main" id="{00000000-0008-0000-0E00-0000E2020000}"/>
            </a:ext>
          </a:extLst>
        </xdr:cNvPr>
        <xdr:cNvSpPr txBox="1"/>
      </xdr:nvSpPr>
      <xdr:spPr>
        <a:xfrm>
          <a:off x="210757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150513</xdr:rowOff>
    </xdr:from>
    <xdr:ext cx="469744" cy="259045"/>
    <xdr:sp macro="" textlink="">
      <xdr:nvSpPr>
        <xdr:cNvPr id="739" name="n_2aveValue【児童館】&#10;一人当たり面積">
          <a:extLst>
            <a:ext uri="{FF2B5EF4-FFF2-40B4-BE49-F238E27FC236}">
              <a16:creationId xmlns:a16="http://schemas.microsoft.com/office/drawing/2014/main" id="{00000000-0008-0000-0E00-0000E3020000}"/>
            </a:ext>
          </a:extLst>
        </xdr:cNvPr>
        <xdr:cNvSpPr txBox="1"/>
      </xdr:nvSpPr>
      <xdr:spPr>
        <a:xfrm>
          <a:off x="20199427" y="1472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158132</xdr:rowOff>
    </xdr:from>
    <xdr:ext cx="469744" cy="259045"/>
    <xdr:sp macro="" textlink="">
      <xdr:nvSpPr>
        <xdr:cNvPr id="740" name="n_3aveValue【児童館】&#10;一人当たり面積">
          <a:extLst>
            <a:ext uri="{FF2B5EF4-FFF2-40B4-BE49-F238E27FC236}">
              <a16:creationId xmlns:a16="http://schemas.microsoft.com/office/drawing/2014/main" id="{00000000-0008-0000-0E00-0000E4020000}"/>
            </a:ext>
          </a:extLst>
        </xdr:cNvPr>
        <xdr:cNvSpPr txBox="1"/>
      </xdr:nvSpPr>
      <xdr:spPr>
        <a:xfrm>
          <a:off x="1931042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741" name="n_4aveValue【児童館】&#10;一人当たり面積">
          <a:extLst>
            <a:ext uri="{FF2B5EF4-FFF2-40B4-BE49-F238E27FC236}">
              <a16:creationId xmlns:a16="http://schemas.microsoft.com/office/drawing/2014/main" id="{00000000-0008-0000-0E00-0000E5020000}"/>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114952</xdr:rowOff>
    </xdr:from>
    <xdr:ext cx="469744" cy="259045"/>
    <xdr:sp macro="" textlink="">
      <xdr:nvSpPr>
        <xdr:cNvPr id="742" name="n_1mainValue【児童館】&#10;一人当たり面積">
          <a:extLst>
            <a:ext uri="{FF2B5EF4-FFF2-40B4-BE49-F238E27FC236}">
              <a16:creationId xmlns:a16="http://schemas.microsoft.com/office/drawing/2014/main" id="{00000000-0008-0000-0E00-0000E6020000}"/>
            </a:ext>
          </a:extLst>
        </xdr:cNvPr>
        <xdr:cNvSpPr txBox="1"/>
      </xdr:nvSpPr>
      <xdr:spPr>
        <a:xfrm>
          <a:off x="21075727" y="1434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118763</xdr:rowOff>
    </xdr:from>
    <xdr:ext cx="469744" cy="259045"/>
    <xdr:sp macro="" textlink="">
      <xdr:nvSpPr>
        <xdr:cNvPr id="743" name="n_2mainValue【児童館】&#10;一人当たり面積">
          <a:extLst>
            <a:ext uri="{FF2B5EF4-FFF2-40B4-BE49-F238E27FC236}">
              <a16:creationId xmlns:a16="http://schemas.microsoft.com/office/drawing/2014/main" id="{00000000-0008-0000-0E00-0000E7020000}"/>
            </a:ext>
          </a:extLst>
        </xdr:cNvPr>
        <xdr:cNvSpPr txBox="1"/>
      </xdr:nvSpPr>
      <xdr:spPr>
        <a:xfrm>
          <a:off x="20199427" y="1434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158766</xdr:rowOff>
    </xdr:from>
    <xdr:ext cx="469744" cy="259045"/>
    <xdr:sp macro="" textlink="">
      <xdr:nvSpPr>
        <xdr:cNvPr id="744" name="n_3mainValue【児童館】&#10;一人当たり面積">
          <a:extLst>
            <a:ext uri="{FF2B5EF4-FFF2-40B4-BE49-F238E27FC236}">
              <a16:creationId xmlns:a16="http://schemas.microsoft.com/office/drawing/2014/main" id="{00000000-0008-0000-0E00-0000E8020000}"/>
            </a:ext>
          </a:extLst>
        </xdr:cNvPr>
        <xdr:cNvSpPr txBox="1"/>
      </xdr:nvSpPr>
      <xdr:spPr>
        <a:xfrm>
          <a:off x="193104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168291</xdr:rowOff>
    </xdr:from>
    <xdr:ext cx="469744" cy="259045"/>
    <xdr:sp macro="" textlink="">
      <xdr:nvSpPr>
        <xdr:cNvPr id="745" name="n_4mainValue【児童館】&#10;一人当たり面積">
          <a:extLst>
            <a:ext uri="{FF2B5EF4-FFF2-40B4-BE49-F238E27FC236}">
              <a16:creationId xmlns:a16="http://schemas.microsoft.com/office/drawing/2014/main" id="{00000000-0008-0000-0E00-0000E9020000}"/>
            </a:ext>
          </a:extLst>
        </xdr:cNvPr>
        <xdr:cNvSpPr txBox="1"/>
      </xdr:nvSpPr>
      <xdr:spPr>
        <a:xfrm>
          <a:off x="18421427" y="1422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00000000-0008-0000-0E00-00000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00000000-0008-0000-0E00-000004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4" name="【公民館】&#10;有形固定資産減価償却率最大値テキスト">
          <a:extLst>
            <a:ext uri="{FF2B5EF4-FFF2-40B4-BE49-F238E27FC236}">
              <a16:creationId xmlns:a16="http://schemas.microsoft.com/office/drawing/2014/main" id="{00000000-0008-0000-0E00-00000603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5" name="直線コネクタ 774">
          <a:extLst>
            <a:ext uri="{FF2B5EF4-FFF2-40B4-BE49-F238E27FC236}">
              <a16:creationId xmlns:a16="http://schemas.microsoft.com/office/drawing/2014/main" id="{00000000-0008-0000-0E00-00000703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6" name="【公民館】&#10;有形固定資産減価償却率平均値テキスト">
          <a:extLst>
            <a:ext uri="{FF2B5EF4-FFF2-40B4-BE49-F238E27FC236}">
              <a16:creationId xmlns:a16="http://schemas.microsoft.com/office/drawing/2014/main" id="{00000000-0008-0000-0E00-000008030000}"/>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7" name="フローチャート: 判断 776">
          <a:extLst>
            <a:ext uri="{FF2B5EF4-FFF2-40B4-BE49-F238E27FC236}">
              <a16:creationId xmlns:a16="http://schemas.microsoft.com/office/drawing/2014/main" id="{00000000-0008-0000-0E00-000009030000}"/>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8" name="フローチャート: 判断 777">
          <a:extLst>
            <a:ext uri="{FF2B5EF4-FFF2-40B4-BE49-F238E27FC236}">
              <a16:creationId xmlns:a16="http://schemas.microsoft.com/office/drawing/2014/main" id="{00000000-0008-0000-0E00-00000A03000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0" name="フローチャート: 判断 779">
          <a:extLst>
            <a:ext uri="{FF2B5EF4-FFF2-40B4-BE49-F238E27FC236}">
              <a16:creationId xmlns:a16="http://schemas.microsoft.com/office/drawing/2014/main" id="{00000000-0008-0000-0E00-00000C03000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1" name="フローチャート: 判断 780">
          <a:extLst>
            <a:ext uri="{FF2B5EF4-FFF2-40B4-BE49-F238E27FC236}">
              <a16:creationId xmlns:a16="http://schemas.microsoft.com/office/drawing/2014/main" id="{00000000-0008-0000-0E00-00000D03000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170724</xdr:rowOff>
    </xdr:from>
    <xdr:to>
      <xdr:col>85</xdr:col>
      <xdr:colOff>177800</xdr:colOff>
      <xdr:row>108</xdr:row>
      <xdr:rowOff>100874</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62687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149151</xdr:rowOff>
    </xdr:from>
    <xdr:ext cx="405111" cy="259045"/>
    <xdr:sp macro="" textlink="">
      <xdr:nvSpPr>
        <xdr:cNvPr id="788" name="【公民館】&#10;有形固定資産減価償却率該当値テキスト">
          <a:extLst>
            <a:ext uri="{FF2B5EF4-FFF2-40B4-BE49-F238E27FC236}">
              <a16:creationId xmlns:a16="http://schemas.microsoft.com/office/drawing/2014/main" id="{00000000-0008-0000-0E00-000014030000}"/>
            </a:ext>
          </a:extLst>
        </xdr:cNvPr>
        <xdr:cNvSpPr txBox="1"/>
      </xdr:nvSpPr>
      <xdr:spPr>
        <a:xfrm>
          <a:off x="16357600"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139700</xdr:rowOff>
    </xdr:from>
    <xdr:to>
      <xdr:col>81</xdr:col>
      <xdr:colOff>101600</xdr:colOff>
      <xdr:row>108</xdr:row>
      <xdr:rowOff>69850</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5430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19050</xdr:rowOff>
    </xdr:from>
    <xdr:to>
      <xdr:col>85</xdr:col>
      <xdr:colOff>127000</xdr:colOff>
      <xdr:row>108</xdr:row>
      <xdr:rowOff>50074</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5481300" y="1853565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107043</xdr:rowOff>
    </xdr:from>
    <xdr:to>
      <xdr:col>76</xdr:col>
      <xdr:colOff>165100</xdr:colOff>
      <xdr:row>108</xdr:row>
      <xdr:rowOff>37193</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4541500" y="184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157843</xdr:rowOff>
    </xdr:from>
    <xdr:to>
      <xdr:col>81</xdr:col>
      <xdr:colOff>50800</xdr:colOff>
      <xdr:row>108</xdr:row>
      <xdr:rowOff>19050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4592300" y="1850299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67855</xdr:rowOff>
    </xdr:from>
    <xdr:to>
      <xdr:col>72</xdr:col>
      <xdr:colOff>38100</xdr:colOff>
      <xdr:row>107</xdr:row>
      <xdr:rowOff>169455</xdr:rowOff>
    </xdr:to>
    <xdr:sp macro="" textlink="">
      <xdr:nvSpPr>
        <xdr:cNvPr id="793" name="楕円 792">
          <a:extLst>
            <a:ext uri="{FF2B5EF4-FFF2-40B4-BE49-F238E27FC236}">
              <a16:creationId xmlns:a16="http://schemas.microsoft.com/office/drawing/2014/main" id="{00000000-0008-0000-0E00-000019030000}"/>
            </a:ext>
          </a:extLst>
        </xdr:cNvPr>
        <xdr:cNvSpPr/>
      </xdr:nvSpPr>
      <xdr:spPr>
        <a:xfrm>
          <a:off x="13652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118655</xdr:rowOff>
    </xdr:from>
    <xdr:to>
      <xdr:col>76</xdr:col>
      <xdr:colOff>114300</xdr:colOff>
      <xdr:row>107</xdr:row>
      <xdr:rowOff>157843</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3703300" y="184638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27032</xdr:rowOff>
    </xdr:from>
    <xdr:to>
      <xdr:col>67</xdr:col>
      <xdr:colOff>101600</xdr:colOff>
      <xdr:row>107</xdr:row>
      <xdr:rowOff>128632</xdr:rowOff>
    </xdr:to>
    <xdr:sp macro="" textlink="">
      <xdr:nvSpPr>
        <xdr:cNvPr id="795" name="楕円 794">
          <a:extLst>
            <a:ext uri="{FF2B5EF4-FFF2-40B4-BE49-F238E27FC236}">
              <a16:creationId xmlns:a16="http://schemas.microsoft.com/office/drawing/2014/main" id="{00000000-0008-0000-0E00-00001B030000}"/>
            </a:ext>
          </a:extLst>
        </xdr:cNvPr>
        <xdr:cNvSpPr/>
      </xdr:nvSpPr>
      <xdr:spPr>
        <a:xfrm>
          <a:off x="12763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77832</xdr:rowOff>
    </xdr:from>
    <xdr:to>
      <xdr:col>71</xdr:col>
      <xdr:colOff>177800</xdr:colOff>
      <xdr:row>107</xdr:row>
      <xdr:rowOff>118655</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2814300" y="18422982"/>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97" name="n_1aveValue【公民館】&#10;有形固定資産減価償却率">
          <a:extLst>
            <a:ext uri="{FF2B5EF4-FFF2-40B4-BE49-F238E27FC236}">
              <a16:creationId xmlns:a16="http://schemas.microsoft.com/office/drawing/2014/main" id="{00000000-0008-0000-0E00-00001D030000}"/>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98" name="n_2aveValue【公民館】&#10;有形固定資産減価償却率">
          <a:extLst>
            <a:ext uri="{FF2B5EF4-FFF2-40B4-BE49-F238E27FC236}">
              <a16:creationId xmlns:a16="http://schemas.microsoft.com/office/drawing/2014/main" id="{00000000-0008-0000-0E00-00001E030000}"/>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99" name="n_3aveValue【公民館】&#10;有形固定資産減価償却率">
          <a:extLst>
            <a:ext uri="{FF2B5EF4-FFF2-40B4-BE49-F238E27FC236}">
              <a16:creationId xmlns:a16="http://schemas.microsoft.com/office/drawing/2014/main" id="{00000000-0008-0000-0E00-00001F030000}"/>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800" name="n_4aveValue【公民館】&#10;有形固定資産減価償却率">
          <a:extLst>
            <a:ext uri="{FF2B5EF4-FFF2-40B4-BE49-F238E27FC236}">
              <a16:creationId xmlns:a16="http://schemas.microsoft.com/office/drawing/2014/main" id="{00000000-0008-0000-0E00-000020030000}"/>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60977</xdr:rowOff>
    </xdr:from>
    <xdr:ext cx="405111" cy="259045"/>
    <xdr:sp macro="" textlink="">
      <xdr:nvSpPr>
        <xdr:cNvPr id="801" name="n_1mainValue【公民館】&#10;有形固定資産減価償却率">
          <a:extLst>
            <a:ext uri="{FF2B5EF4-FFF2-40B4-BE49-F238E27FC236}">
              <a16:creationId xmlns:a16="http://schemas.microsoft.com/office/drawing/2014/main" id="{00000000-0008-0000-0E00-000021030000}"/>
            </a:ext>
          </a:extLst>
        </xdr:cNvPr>
        <xdr:cNvSpPr txBox="1"/>
      </xdr:nvSpPr>
      <xdr:spPr>
        <a:xfrm>
          <a:off x="152660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28320</xdr:rowOff>
    </xdr:from>
    <xdr:ext cx="405111" cy="259045"/>
    <xdr:sp macro="" textlink="">
      <xdr:nvSpPr>
        <xdr:cNvPr id="802" name="n_2mainValue【公民館】&#10;有形固定資産減価償却率">
          <a:extLst>
            <a:ext uri="{FF2B5EF4-FFF2-40B4-BE49-F238E27FC236}">
              <a16:creationId xmlns:a16="http://schemas.microsoft.com/office/drawing/2014/main" id="{00000000-0008-0000-0E00-000022030000}"/>
            </a:ext>
          </a:extLst>
        </xdr:cNvPr>
        <xdr:cNvSpPr txBox="1"/>
      </xdr:nvSpPr>
      <xdr:spPr>
        <a:xfrm>
          <a:off x="14389744" y="1854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160582</xdr:rowOff>
    </xdr:from>
    <xdr:ext cx="405111" cy="259045"/>
    <xdr:sp macro="" textlink="">
      <xdr:nvSpPr>
        <xdr:cNvPr id="803" name="n_3mainValue【公民館】&#10;有形固定資産減価償却率">
          <a:extLst>
            <a:ext uri="{FF2B5EF4-FFF2-40B4-BE49-F238E27FC236}">
              <a16:creationId xmlns:a16="http://schemas.microsoft.com/office/drawing/2014/main" id="{00000000-0008-0000-0E00-000023030000}"/>
            </a:ext>
          </a:extLst>
        </xdr:cNvPr>
        <xdr:cNvSpPr txBox="1"/>
      </xdr:nvSpPr>
      <xdr:spPr>
        <a:xfrm>
          <a:off x="135007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119759</xdr:rowOff>
    </xdr:from>
    <xdr:ext cx="405111" cy="259045"/>
    <xdr:sp macro="" textlink="">
      <xdr:nvSpPr>
        <xdr:cNvPr id="804" name="n_4mainValue【公民館】&#10;有形固定資産減価償却率">
          <a:extLst>
            <a:ext uri="{FF2B5EF4-FFF2-40B4-BE49-F238E27FC236}">
              <a16:creationId xmlns:a16="http://schemas.microsoft.com/office/drawing/2014/main" id="{00000000-0008-0000-0E00-000024030000}"/>
            </a:ext>
          </a:extLst>
        </xdr:cNvPr>
        <xdr:cNvSpPr txBox="1"/>
      </xdr:nvSpPr>
      <xdr:spPr>
        <a:xfrm>
          <a:off x="12611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00000000-0008-0000-0E00-00002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00000000-0008-0000-0E00-00002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00000000-0008-0000-0E00-00003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00000000-0008-0000-0E00-00003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00000000-0008-0000-0E00-00003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1" name="【公民館】&#10;一人当たり面積最小値テキスト">
          <a:extLst>
            <a:ext uri="{FF2B5EF4-FFF2-40B4-BE49-F238E27FC236}">
              <a16:creationId xmlns:a16="http://schemas.microsoft.com/office/drawing/2014/main" id="{00000000-0008-0000-0E00-00003F03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2" name="直線コネクタ 831">
          <a:extLst>
            <a:ext uri="{FF2B5EF4-FFF2-40B4-BE49-F238E27FC236}">
              <a16:creationId xmlns:a16="http://schemas.microsoft.com/office/drawing/2014/main" id="{00000000-0008-0000-0E00-00004003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3" name="【公民館】&#10;一人当たり面積最大値テキスト">
          <a:extLst>
            <a:ext uri="{FF2B5EF4-FFF2-40B4-BE49-F238E27FC236}">
              <a16:creationId xmlns:a16="http://schemas.microsoft.com/office/drawing/2014/main" id="{00000000-0008-0000-0E00-000041030000}"/>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4" name="直線コネクタ 833">
          <a:extLst>
            <a:ext uri="{FF2B5EF4-FFF2-40B4-BE49-F238E27FC236}">
              <a16:creationId xmlns:a16="http://schemas.microsoft.com/office/drawing/2014/main" id="{00000000-0008-0000-0E00-000042030000}"/>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835" name="【公民館】&#10;一人当たり面積平均値テキスト">
          <a:extLst>
            <a:ext uri="{FF2B5EF4-FFF2-40B4-BE49-F238E27FC236}">
              <a16:creationId xmlns:a16="http://schemas.microsoft.com/office/drawing/2014/main" id="{00000000-0008-0000-0E00-000043030000}"/>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6" name="フローチャート: 判断 835">
          <a:extLst>
            <a:ext uri="{FF2B5EF4-FFF2-40B4-BE49-F238E27FC236}">
              <a16:creationId xmlns:a16="http://schemas.microsoft.com/office/drawing/2014/main" id="{00000000-0008-0000-0E00-000044030000}"/>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7" name="フローチャート: 判断 836">
          <a:extLst>
            <a:ext uri="{FF2B5EF4-FFF2-40B4-BE49-F238E27FC236}">
              <a16:creationId xmlns:a16="http://schemas.microsoft.com/office/drawing/2014/main" id="{00000000-0008-0000-0E00-00004503000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8" name="フローチャート: 判断 837">
          <a:extLst>
            <a:ext uri="{FF2B5EF4-FFF2-40B4-BE49-F238E27FC236}">
              <a16:creationId xmlns:a16="http://schemas.microsoft.com/office/drawing/2014/main" id="{00000000-0008-0000-0E00-000046030000}"/>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39" name="フローチャート: 判断 838">
          <a:extLst>
            <a:ext uri="{FF2B5EF4-FFF2-40B4-BE49-F238E27FC236}">
              <a16:creationId xmlns:a16="http://schemas.microsoft.com/office/drawing/2014/main" id="{00000000-0008-0000-0E00-000047030000}"/>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0" name="フローチャート: 判断 839">
          <a:extLst>
            <a:ext uri="{FF2B5EF4-FFF2-40B4-BE49-F238E27FC236}">
              <a16:creationId xmlns:a16="http://schemas.microsoft.com/office/drawing/2014/main" id="{00000000-0008-0000-0E00-000048030000}"/>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134476</xdr:rowOff>
    </xdr:from>
    <xdr:to>
      <xdr:col>116</xdr:col>
      <xdr:colOff>114300</xdr:colOff>
      <xdr:row>106</xdr:row>
      <xdr:rowOff>64626</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22110700" y="1813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157353</xdr:rowOff>
    </xdr:from>
    <xdr:ext cx="469744" cy="259045"/>
    <xdr:sp macro="" textlink="">
      <xdr:nvSpPr>
        <xdr:cNvPr id="847" name="【公民館】&#10;一人当たり面積該当値テキスト">
          <a:extLst>
            <a:ext uri="{FF2B5EF4-FFF2-40B4-BE49-F238E27FC236}">
              <a16:creationId xmlns:a16="http://schemas.microsoft.com/office/drawing/2014/main" id="{00000000-0008-0000-0E00-00004F030000}"/>
            </a:ext>
          </a:extLst>
        </xdr:cNvPr>
        <xdr:cNvSpPr txBox="1"/>
      </xdr:nvSpPr>
      <xdr:spPr>
        <a:xfrm>
          <a:off x="22199600" y="1798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150803</xdr:rowOff>
    </xdr:from>
    <xdr:to>
      <xdr:col>112</xdr:col>
      <xdr:colOff>38100</xdr:colOff>
      <xdr:row>106</xdr:row>
      <xdr:rowOff>80953</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21272500" y="1815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13826</xdr:rowOff>
    </xdr:from>
    <xdr:to>
      <xdr:col>116</xdr:col>
      <xdr:colOff>63500</xdr:colOff>
      <xdr:row>106</xdr:row>
      <xdr:rowOff>30153</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21323300" y="18187526"/>
          <a:ext cx="8382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161254</xdr:rowOff>
    </xdr:from>
    <xdr:to>
      <xdr:col>107</xdr:col>
      <xdr:colOff>101600</xdr:colOff>
      <xdr:row>106</xdr:row>
      <xdr:rowOff>91404</xdr:rowOff>
    </xdr:to>
    <xdr:sp macro="" textlink="">
      <xdr:nvSpPr>
        <xdr:cNvPr id="850" name="楕円 849">
          <a:extLst>
            <a:ext uri="{FF2B5EF4-FFF2-40B4-BE49-F238E27FC236}">
              <a16:creationId xmlns:a16="http://schemas.microsoft.com/office/drawing/2014/main" id="{00000000-0008-0000-0E00-000052030000}"/>
            </a:ext>
          </a:extLst>
        </xdr:cNvPr>
        <xdr:cNvSpPr/>
      </xdr:nvSpPr>
      <xdr:spPr>
        <a:xfrm>
          <a:off x="20383500" y="181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30153</xdr:rowOff>
    </xdr:from>
    <xdr:to>
      <xdr:col>111</xdr:col>
      <xdr:colOff>177800</xdr:colOff>
      <xdr:row>106</xdr:row>
      <xdr:rowOff>40604</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flipV="1">
          <a:off x="20434300" y="18203853"/>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170397</xdr:rowOff>
    </xdr:from>
    <xdr:to>
      <xdr:col>102</xdr:col>
      <xdr:colOff>165100</xdr:colOff>
      <xdr:row>106</xdr:row>
      <xdr:rowOff>100547</xdr:rowOff>
    </xdr:to>
    <xdr:sp macro="" textlink="">
      <xdr:nvSpPr>
        <xdr:cNvPr id="852" name="楕円 851">
          <a:extLst>
            <a:ext uri="{FF2B5EF4-FFF2-40B4-BE49-F238E27FC236}">
              <a16:creationId xmlns:a16="http://schemas.microsoft.com/office/drawing/2014/main" id="{00000000-0008-0000-0E00-000054030000}"/>
            </a:ext>
          </a:extLst>
        </xdr:cNvPr>
        <xdr:cNvSpPr/>
      </xdr:nvSpPr>
      <xdr:spPr>
        <a:xfrm>
          <a:off x="19494500" y="1817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40604</xdr:rowOff>
    </xdr:from>
    <xdr:to>
      <xdr:col>107</xdr:col>
      <xdr:colOff>50800</xdr:colOff>
      <xdr:row>106</xdr:row>
      <xdr:rowOff>49747</xdr:rowOff>
    </xdr:to>
    <xdr:cxnSp macro="">
      <xdr:nvCxnSpPr>
        <xdr:cNvPr id="853" name="直線コネクタ 852">
          <a:extLst>
            <a:ext uri="{FF2B5EF4-FFF2-40B4-BE49-F238E27FC236}">
              <a16:creationId xmlns:a16="http://schemas.microsoft.com/office/drawing/2014/main" id="{00000000-0008-0000-0E00-000055030000}"/>
            </a:ext>
          </a:extLst>
        </xdr:cNvPr>
        <xdr:cNvCxnSpPr/>
      </xdr:nvCxnSpPr>
      <xdr:spPr>
        <a:xfrm flipV="1">
          <a:off x="19545300" y="1821430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11685</xdr:rowOff>
    </xdr:from>
    <xdr:to>
      <xdr:col>98</xdr:col>
      <xdr:colOff>38100</xdr:colOff>
      <xdr:row>106</xdr:row>
      <xdr:rowOff>113285</xdr:rowOff>
    </xdr:to>
    <xdr:sp macro="" textlink="">
      <xdr:nvSpPr>
        <xdr:cNvPr id="854" name="楕円 853">
          <a:extLst>
            <a:ext uri="{FF2B5EF4-FFF2-40B4-BE49-F238E27FC236}">
              <a16:creationId xmlns:a16="http://schemas.microsoft.com/office/drawing/2014/main" id="{00000000-0008-0000-0E00-000056030000}"/>
            </a:ext>
          </a:extLst>
        </xdr:cNvPr>
        <xdr:cNvSpPr/>
      </xdr:nvSpPr>
      <xdr:spPr>
        <a:xfrm>
          <a:off x="18605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49747</xdr:rowOff>
    </xdr:from>
    <xdr:to>
      <xdr:col>102</xdr:col>
      <xdr:colOff>114300</xdr:colOff>
      <xdr:row>106</xdr:row>
      <xdr:rowOff>62485</xdr:rowOff>
    </xdr:to>
    <xdr:cxnSp macro="">
      <xdr:nvCxnSpPr>
        <xdr:cNvPr id="855" name="直線コネクタ 854">
          <a:extLst>
            <a:ext uri="{FF2B5EF4-FFF2-40B4-BE49-F238E27FC236}">
              <a16:creationId xmlns:a16="http://schemas.microsoft.com/office/drawing/2014/main" id="{00000000-0008-0000-0E00-000057030000}"/>
            </a:ext>
          </a:extLst>
        </xdr:cNvPr>
        <xdr:cNvCxnSpPr/>
      </xdr:nvCxnSpPr>
      <xdr:spPr>
        <a:xfrm flipV="1">
          <a:off x="18656300" y="18223447"/>
          <a:ext cx="8890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856" name="n_1aveValue【公民館】&#10;一人当たり面積">
          <a:extLst>
            <a:ext uri="{FF2B5EF4-FFF2-40B4-BE49-F238E27FC236}">
              <a16:creationId xmlns:a16="http://schemas.microsoft.com/office/drawing/2014/main" id="{00000000-0008-0000-0E00-000058030000}"/>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857" name="n_2aveValue【公民館】&#10;一人当たり面積">
          <a:extLst>
            <a:ext uri="{FF2B5EF4-FFF2-40B4-BE49-F238E27FC236}">
              <a16:creationId xmlns:a16="http://schemas.microsoft.com/office/drawing/2014/main" id="{00000000-0008-0000-0E00-000059030000}"/>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858" name="n_3aveValue【公民館】&#10;一人当たり面積">
          <a:extLst>
            <a:ext uri="{FF2B5EF4-FFF2-40B4-BE49-F238E27FC236}">
              <a16:creationId xmlns:a16="http://schemas.microsoft.com/office/drawing/2014/main" id="{00000000-0008-0000-0E00-00005A030000}"/>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859" name="n_4aveValue【公民館】&#10;一人当たり面積">
          <a:extLst>
            <a:ext uri="{FF2B5EF4-FFF2-40B4-BE49-F238E27FC236}">
              <a16:creationId xmlns:a16="http://schemas.microsoft.com/office/drawing/2014/main" id="{00000000-0008-0000-0E00-00005B030000}"/>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97480</xdr:rowOff>
    </xdr:from>
    <xdr:ext cx="469744" cy="259045"/>
    <xdr:sp macro="" textlink="">
      <xdr:nvSpPr>
        <xdr:cNvPr id="860" name="n_1mainValue【公民館】&#10;一人当たり面積">
          <a:extLst>
            <a:ext uri="{FF2B5EF4-FFF2-40B4-BE49-F238E27FC236}">
              <a16:creationId xmlns:a16="http://schemas.microsoft.com/office/drawing/2014/main" id="{00000000-0008-0000-0E00-00005C030000}"/>
            </a:ext>
          </a:extLst>
        </xdr:cNvPr>
        <xdr:cNvSpPr txBox="1"/>
      </xdr:nvSpPr>
      <xdr:spPr>
        <a:xfrm>
          <a:off x="21075727" y="1792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107931</xdr:rowOff>
    </xdr:from>
    <xdr:ext cx="469744" cy="259045"/>
    <xdr:sp macro="" textlink="">
      <xdr:nvSpPr>
        <xdr:cNvPr id="861" name="n_2mainValue【公民館】&#10;一人当たり面積">
          <a:extLst>
            <a:ext uri="{FF2B5EF4-FFF2-40B4-BE49-F238E27FC236}">
              <a16:creationId xmlns:a16="http://schemas.microsoft.com/office/drawing/2014/main" id="{00000000-0008-0000-0E00-00005D030000}"/>
            </a:ext>
          </a:extLst>
        </xdr:cNvPr>
        <xdr:cNvSpPr txBox="1"/>
      </xdr:nvSpPr>
      <xdr:spPr>
        <a:xfrm>
          <a:off x="20199427" y="1793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117074</xdr:rowOff>
    </xdr:from>
    <xdr:ext cx="469744" cy="259045"/>
    <xdr:sp macro="" textlink="">
      <xdr:nvSpPr>
        <xdr:cNvPr id="862" name="n_3mainValue【公民館】&#10;一人当たり面積">
          <a:extLst>
            <a:ext uri="{FF2B5EF4-FFF2-40B4-BE49-F238E27FC236}">
              <a16:creationId xmlns:a16="http://schemas.microsoft.com/office/drawing/2014/main" id="{00000000-0008-0000-0E00-00005E030000}"/>
            </a:ext>
          </a:extLst>
        </xdr:cNvPr>
        <xdr:cNvSpPr txBox="1"/>
      </xdr:nvSpPr>
      <xdr:spPr>
        <a:xfrm>
          <a:off x="19310427" y="1794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129812</xdr:rowOff>
    </xdr:from>
    <xdr:ext cx="469744" cy="259045"/>
    <xdr:sp macro="" textlink="">
      <xdr:nvSpPr>
        <xdr:cNvPr id="863" name="n_4mainValue【公民館】&#10;一人当たり面積">
          <a:extLst>
            <a:ext uri="{FF2B5EF4-FFF2-40B4-BE49-F238E27FC236}">
              <a16:creationId xmlns:a16="http://schemas.microsoft.com/office/drawing/2014/main" id="{00000000-0008-0000-0E00-00005F030000}"/>
            </a:ext>
          </a:extLst>
        </xdr:cNvPr>
        <xdr:cNvSpPr txBox="1"/>
      </xdr:nvSpPr>
      <xdr:spPr>
        <a:xfrm>
          <a:off x="18421427" y="179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00000000-0008-0000-0E00-00006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00000000-0008-0000-0E00-00006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00000000-0008-0000-0E00-00006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おける固定資産減価償却率は類似団体平均に近い数値となっているものの、橋りょうや建物、特に公営住宅やこども園については数値が高く、今後の施設改修や修繕にかかるコストの増加が懸念される。全体的に人口一人当たりの施設面積が大きく、除却が必要な遊休公共施設も複数あるため、利用状況、老朽度合、緊急度、財政状況など総合的に勘案しながら、施設の集約化、除却等による施設総量の縮減に取り組み、公共施設の適正な管理に務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6,203
6,162
329.41
8,074,350
7,693,386
258,151
4,308,360
9,321,918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14.1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0000000-0008-0000-0F00-00004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00000000-0008-0000-0F00-000049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00000000-0008-0000-0F00-00004B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00000000-0008-0000-0F00-00004D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00000000-0008-0000-0F00-00004E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0000000-0008-0000-0F00-00005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102870</xdr:rowOff>
    </xdr:from>
    <xdr:to>
      <xdr:col>24</xdr:col>
      <xdr:colOff>114300</xdr:colOff>
      <xdr:row>63</xdr:row>
      <xdr:rowOff>33020</xdr:rowOff>
    </xdr:to>
    <xdr:sp macro="" textlink="">
      <xdr:nvSpPr>
        <xdr:cNvPr id="88" name="楕円 87">
          <a:extLst>
            <a:ext uri="{FF2B5EF4-FFF2-40B4-BE49-F238E27FC236}">
              <a16:creationId xmlns:a16="http://schemas.microsoft.com/office/drawing/2014/main" id="{00000000-0008-0000-0F00-000058000000}"/>
            </a:ext>
          </a:extLst>
        </xdr:cNvPr>
        <xdr:cNvSpPr/>
      </xdr:nvSpPr>
      <xdr:spPr>
        <a:xfrm>
          <a:off x="45847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17797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00000000-0008-0000-0F00-000059000000}"/>
            </a:ext>
          </a:extLst>
        </xdr:cNvPr>
        <xdr:cNvSpPr txBox="1"/>
      </xdr:nvSpPr>
      <xdr:spPr>
        <a:xfrm>
          <a:off x="4673600" y="1064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88900</xdr:rowOff>
    </xdr:from>
    <xdr:to>
      <xdr:col>20</xdr:col>
      <xdr:colOff>38100</xdr:colOff>
      <xdr:row>63</xdr:row>
      <xdr:rowOff>19050</xdr:rowOff>
    </xdr:to>
    <xdr:sp macro="" textlink="">
      <xdr:nvSpPr>
        <xdr:cNvPr id="90" name="楕円 89">
          <a:extLst>
            <a:ext uri="{FF2B5EF4-FFF2-40B4-BE49-F238E27FC236}">
              <a16:creationId xmlns:a16="http://schemas.microsoft.com/office/drawing/2014/main" id="{00000000-0008-0000-0F00-00005A000000}"/>
            </a:ext>
          </a:extLst>
        </xdr:cNvPr>
        <xdr:cNvSpPr/>
      </xdr:nvSpPr>
      <xdr:spPr>
        <a:xfrm>
          <a:off x="3746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139700</xdr:rowOff>
    </xdr:from>
    <xdr:to>
      <xdr:col>24</xdr:col>
      <xdr:colOff>63500</xdr:colOff>
      <xdr:row>62</xdr:row>
      <xdr:rowOff>153670</xdr:rowOff>
    </xdr:to>
    <xdr:cxnSp macro="">
      <xdr:nvCxnSpPr>
        <xdr:cNvPr id="91" name="直線コネクタ 90">
          <a:extLst>
            <a:ext uri="{FF2B5EF4-FFF2-40B4-BE49-F238E27FC236}">
              <a16:creationId xmlns:a16="http://schemas.microsoft.com/office/drawing/2014/main" id="{00000000-0008-0000-0F00-00005B000000}"/>
            </a:ext>
          </a:extLst>
        </xdr:cNvPr>
        <xdr:cNvCxnSpPr/>
      </xdr:nvCxnSpPr>
      <xdr:spPr>
        <a:xfrm>
          <a:off x="3797300" y="1076960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73660</xdr:rowOff>
    </xdr:from>
    <xdr:to>
      <xdr:col>15</xdr:col>
      <xdr:colOff>101600</xdr:colOff>
      <xdr:row>63</xdr:row>
      <xdr:rowOff>3810</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2857500" y="1070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124460</xdr:rowOff>
    </xdr:from>
    <xdr:to>
      <xdr:col>19</xdr:col>
      <xdr:colOff>177800</xdr:colOff>
      <xdr:row>62</xdr:row>
      <xdr:rowOff>139700</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a:off x="2908300" y="107543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58420</xdr:rowOff>
    </xdr:from>
    <xdr:to>
      <xdr:col>10</xdr:col>
      <xdr:colOff>165100</xdr:colOff>
      <xdr:row>62</xdr:row>
      <xdr:rowOff>160020</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1968500" y="1068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109220</xdr:rowOff>
    </xdr:from>
    <xdr:to>
      <xdr:col>15</xdr:col>
      <xdr:colOff>50800</xdr:colOff>
      <xdr:row>62</xdr:row>
      <xdr:rowOff>124460</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2019300" y="10739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39370</xdr:rowOff>
    </xdr:from>
    <xdr:to>
      <xdr:col>6</xdr:col>
      <xdr:colOff>38100</xdr:colOff>
      <xdr:row>62</xdr:row>
      <xdr:rowOff>140970</xdr:rowOff>
    </xdr:to>
    <xdr:sp macro="" textlink="">
      <xdr:nvSpPr>
        <xdr:cNvPr id="96" name="楕円 95">
          <a:extLst>
            <a:ext uri="{FF2B5EF4-FFF2-40B4-BE49-F238E27FC236}">
              <a16:creationId xmlns:a16="http://schemas.microsoft.com/office/drawing/2014/main" id="{00000000-0008-0000-0F00-000060000000}"/>
            </a:ext>
          </a:extLst>
        </xdr:cNvPr>
        <xdr:cNvSpPr/>
      </xdr:nvSpPr>
      <xdr:spPr>
        <a:xfrm>
          <a:off x="1079500" y="1066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90170</xdr:rowOff>
    </xdr:from>
    <xdr:to>
      <xdr:col>10</xdr:col>
      <xdr:colOff>114300</xdr:colOff>
      <xdr:row>62</xdr:row>
      <xdr:rowOff>109220</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1130300" y="107200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00000000-0008-0000-0F00-000062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10177</xdr:rowOff>
    </xdr:from>
    <xdr:ext cx="405111" cy="259045"/>
    <xdr:sp macro="" textlink="">
      <xdr:nvSpPr>
        <xdr:cNvPr id="102" name="n_1main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3582044" y="1081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166387</xdr:rowOff>
    </xdr:from>
    <xdr:ext cx="405111" cy="259045"/>
    <xdr:sp macro="" textlink="">
      <xdr:nvSpPr>
        <xdr:cNvPr id="103" name="n_2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2705744" y="1079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151147</xdr:rowOff>
    </xdr:from>
    <xdr:ext cx="405111" cy="259045"/>
    <xdr:sp macro="" textlink="">
      <xdr:nvSpPr>
        <xdr:cNvPr id="104" name="n_3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1816744" y="1078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132097</xdr:rowOff>
    </xdr:from>
    <xdr:ext cx="405111" cy="259045"/>
    <xdr:sp macro="" textlink="">
      <xdr:nvSpPr>
        <xdr:cNvPr id="105" name="n_4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927744" y="1076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00000000-0008-0000-0F00-00006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00000000-0008-0000-0F00-00007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00000000-0008-0000-0F00-00007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00000000-0008-0000-0F00-000080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00000000-0008-0000-0F00-000082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00000000-0008-0000-0F00-000084000000}"/>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00000000-0008-0000-0F00-000085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F00-00008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92761</xdr:rowOff>
    </xdr:from>
    <xdr:to>
      <xdr:col>55</xdr:col>
      <xdr:colOff>50800</xdr:colOff>
      <xdr:row>63</xdr:row>
      <xdr:rowOff>22911</xdr:rowOff>
    </xdr:to>
    <xdr:sp macro="" textlink="">
      <xdr:nvSpPr>
        <xdr:cNvPr id="143" name="楕円 142">
          <a:extLst>
            <a:ext uri="{FF2B5EF4-FFF2-40B4-BE49-F238E27FC236}">
              <a16:creationId xmlns:a16="http://schemas.microsoft.com/office/drawing/2014/main" id="{00000000-0008-0000-0F00-00008F000000}"/>
            </a:ext>
          </a:extLst>
        </xdr:cNvPr>
        <xdr:cNvSpPr/>
      </xdr:nvSpPr>
      <xdr:spPr>
        <a:xfrm>
          <a:off x="10426700" y="1072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7688</xdr:rowOff>
    </xdr:from>
    <xdr:ext cx="469744" cy="259045"/>
    <xdr:sp macro="" textlink="">
      <xdr:nvSpPr>
        <xdr:cNvPr id="144" name="【体育館・プール】&#10;一人当たり面積該当値テキスト">
          <a:extLst>
            <a:ext uri="{FF2B5EF4-FFF2-40B4-BE49-F238E27FC236}">
              <a16:creationId xmlns:a16="http://schemas.microsoft.com/office/drawing/2014/main" id="{00000000-0008-0000-0F00-000090000000}"/>
            </a:ext>
          </a:extLst>
        </xdr:cNvPr>
        <xdr:cNvSpPr txBox="1"/>
      </xdr:nvSpPr>
      <xdr:spPr>
        <a:xfrm>
          <a:off x="10515600" y="1063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98247</xdr:rowOff>
    </xdr:from>
    <xdr:to>
      <xdr:col>50</xdr:col>
      <xdr:colOff>165100</xdr:colOff>
      <xdr:row>63</xdr:row>
      <xdr:rowOff>28397</xdr:rowOff>
    </xdr:to>
    <xdr:sp macro="" textlink="">
      <xdr:nvSpPr>
        <xdr:cNvPr id="145" name="楕円 144">
          <a:extLst>
            <a:ext uri="{FF2B5EF4-FFF2-40B4-BE49-F238E27FC236}">
              <a16:creationId xmlns:a16="http://schemas.microsoft.com/office/drawing/2014/main" id="{00000000-0008-0000-0F00-000091000000}"/>
            </a:ext>
          </a:extLst>
        </xdr:cNvPr>
        <xdr:cNvSpPr/>
      </xdr:nvSpPr>
      <xdr:spPr>
        <a:xfrm>
          <a:off x="9588500" y="1072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143561</xdr:rowOff>
    </xdr:from>
    <xdr:to>
      <xdr:col>55</xdr:col>
      <xdr:colOff>0</xdr:colOff>
      <xdr:row>62</xdr:row>
      <xdr:rowOff>149047</xdr:rowOff>
    </xdr:to>
    <xdr:cxnSp macro="">
      <xdr:nvCxnSpPr>
        <xdr:cNvPr id="146" name="直線コネクタ 145">
          <a:extLst>
            <a:ext uri="{FF2B5EF4-FFF2-40B4-BE49-F238E27FC236}">
              <a16:creationId xmlns:a16="http://schemas.microsoft.com/office/drawing/2014/main" id="{00000000-0008-0000-0F00-000092000000}"/>
            </a:ext>
          </a:extLst>
        </xdr:cNvPr>
        <xdr:cNvCxnSpPr/>
      </xdr:nvCxnSpPr>
      <xdr:spPr>
        <a:xfrm flipV="1">
          <a:off x="9639300" y="10773461"/>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114706</xdr:rowOff>
    </xdr:from>
    <xdr:to>
      <xdr:col>46</xdr:col>
      <xdr:colOff>38100</xdr:colOff>
      <xdr:row>61</xdr:row>
      <xdr:rowOff>44856</xdr:rowOff>
    </xdr:to>
    <xdr:sp macro="" textlink="">
      <xdr:nvSpPr>
        <xdr:cNvPr id="147" name="楕円 146">
          <a:extLst>
            <a:ext uri="{FF2B5EF4-FFF2-40B4-BE49-F238E27FC236}">
              <a16:creationId xmlns:a16="http://schemas.microsoft.com/office/drawing/2014/main" id="{00000000-0008-0000-0F00-000093000000}"/>
            </a:ext>
          </a:extLst>
        </xdr:cNvPr>
        <xdr:cNvSpPr/>
      </xdr:nvSpPr>
      <xdr:spPr>
        <a:xfrm>
          <a:off x="8699500" y="1040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165506</xdr:rowOff>
    </xdr:from>
    <xdr:to>
      <xdr:col>50</xdr:col>
      <xdr:colOff>114300</xdr:colOff>
      <xdr:row>62</xdr:row>
      <xdr:rowOff>149047</xdr:rowOff>
    </xdr:to>
    <xdr:cxnSp macro="">
      <xdr:nvCxnSpPr>
        <xdr:cNvPr id="148" name="直線コネクタ 147">
          <a:extLst>
            <a:ext uri="{FF2B5EF4-FFF2-40B4-BE49-F238E27FC236}">
              <a16:creationId xmlns:a16="http://schemas.microsoft.com/office/drawing/2014/main" id="{00000000-0008-0000-0F00-000094000000}"/>
            </a:ext>
          </a:extLst>
        </xdr:cNvPr>
        <xdr:cNvCxnSpPr/>
      </xdr:nvCxnSpPr>
      <xdr:spPr>
        <a:xfrm>
          <a:off x="8750300" y="10452506"/>
          <a:ext cx="889000" cy="3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124764</xdr:rowOff>
    </xdr:from>
    <xdr:to>
      <xdr:col>41</xdr:col>
      <xdr:colOff>101600</xdr:colOff>
      <xdr:row>61</xdr:row>
      <xdr:rowOff>54914</xdr:rowOff>
    </xdr:to>
    <xdr:sp macro="" textlink="">
      <xdr:nvSpPr>
        <xdr:cNvPr id="149" name="楕円 148">
          <a:extLst>
            <a:ext uri="{FF2B5EF4-FFF2-40B4-BE49-F238E27FC236}">
              <a16:creationId xmlns:a16="http://schemas.microsoft.com/office/drawing/2014/main" id="{00000000-0008-0000-0F00-000095000000}"/>
            </a:ext>
          </a:extLst>
        </xdr:cNvPr>
        <xdr:cNvSpPr/>
      </xdr:nvSpPr>
      <xdr:spPr>
        <a:xfrm>
          <a:off x="7810500" y="104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165506</xdr:rowOff>
    </xdr:from>
    <xdr:to>
      <xdr:col>45</xdr:col>
      <xdr:colOff>177800</xdr:colOff>
      <xdr:row>61</xdr:row>
      <xdr:rowOff>4114</xdr:rowOff>
    </xdr:to>
    <xdr:cxnSp macro="">
      <xdr:nvCxnSpPr>
        <xdr:cNvPr id="150" name="直線コネクタ 149">
          <a:extLst>
            <a:ext uri="{FF2B5EF4-FFF2-40B4-BE49-F238E27FC236}">
              <a16:creationId xmlns:a16="http://schemas.microsoft.com/office/drawing/2014/main" id="{00000000-0008-0000-0F00-000096000000}"/>
            </a:ext>
          </a:extLst>
        </xdr:cNvPr>
        <xdr:cNvCxnSpPr/>
      </xdr:nvCxnSpPr>
      <xdr:spPr>
        <a:xfrm flipV="1">
          <a:off x="7861300" y="10452506"/>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137566</xdr:rowOff>
    </xdr:from>
    <xdr:to>
      <xdr:col>36</xdr:col>
      <xdr:colOff>165100</xdr:colOff>
      <xdr:row>61</xdr:row>
      <xdr:rowOff>67716</xdr:rowOff>
    </xdr:to>
    <xdr:sp macro="" textlink="">
      <xdr:nvSpPr>
        <xdr:cNvPr id="151" name="楕円 150">
          <a:extLst>
            <a:ext uri="{FF2B5EF4-FFF2-40B4-BE49-F238E27FC236}">
              <a16:creationId xmlns:a16="http://schemas.microsoft.com/office/drawing/2014/main" id="{00000000-0008-0000-0F00-000097000000}"/>
            </a:ext>
          </a:extLst>
        </xdr:cNvPr>
        <xdr:cNvSpPr/>
      </xdr:nvSpPr>
      <xdr:spPr>
        <a:xfrm>
          <a:off x="6921500" y="1042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4114</xdr:rowOff>
    </xdr:from>
    <xdr:to>
      <xdr:col>41</xdr:col>
      <xdr:colOff>50800</xdr:colOff>
      <xdr:row>61</xdr:row>
      <xdr:rowOff>16916</xdr:rowOff>
    </xdr:to>
    <xdr:cxnSp macro="">
      <xdr:nvCxnSpPr>
        <xdr:cNvPr id="152" name="直線コネクタ 151">
          <a:extLst>
            <a:ext uri="{FF2B5EF4-FFF2-40B4-BE49-F238E27FC236}">
              <a16:creationId xmlns:a16="http://schemas.microsoft.com/office/drawing/2014/main" id="{00000000-0008-0000-0F00-000098000000}"/>
            </a:ext>
          </a:extLst>
        </xdr:cNvPr>
        <xdr:cNvCxnSpPr/>
      </xdr:nvCxnSpPr>
      <xdr:spPr>
        <a:xfrm flipV="1">
          <a:off x="6972300" y="1046256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00000000-0008-0000-0F00-000099000000}"/>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00000000-0008-0000-0F00-00009A0000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00000000-0008-0000-0F00-00009B000000}"/>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00000000-0008-0000-0F00-00009C00000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19524</xdr:rowOff>
    </xdr:from>
    <xdr:ext cx="469744" cy="259045"/>
    <xdr:sp macro="" textlink="">
      <xdr:nvSpPr>
        <xdr:cNvPr id="157" name="n_1mainValue【体育館・プール】&#10;一人当たり面積">
          <a:extLst>
            <a:ext uri="{FF2B5EF4-FFF2-40B4-BE49-F238E27FC236}">
              <a16:creationId xmlns:a16="http://schemas.microsoft.com/office/drawing/2014/main" id="{00000000-0008-0000-0F00-00009D000000}"/>
            </a:ext>
          </a:extLst>
        </xdr:cNvPr>
        <xdr:cNvSpPr txBox="1"/>
      </xdr:nvSpPr>
      <xdr:spPr>
        <a:xfrm>
          <a:off x="9391727" y="1082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35983</xdr:rowOff>
    </xdr:from>
    <xdr:ext cx="469744" cy="259045"/>
    <xdr:sp macro="" textlink="">
      <xdr:nvSpPr>
        <xdr:cNvPr id="158" name="n_2mainValue【体育館・プール】&#10;一人当たり面積">
          <a:extLst>
            <a:ext uri="{FF2B5EF4-FFF2-40B4-BE49-F238E27FC236}">
              <a16:creationId xmlns:a16="http://schemas.microsoft.com/office/drawing/2014/main" id="{00000000-0008-0000-0F00-00009E000000}"/>
            </a:ext>
          </a:extLst>
        </xdr:cNvPr>
        <xdr:cNvSpPr txBox="1"/>
      </xdr:nvSpPr>
      <xdr:spPr>
        <a:xfrm>
          <a:off x="8515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46041</xdr:rowOff>
    </xdr:from>
    <xdr:ext cx="469744" cy="259045"/>
    <xdr:sp macro="" textlink="">
      <xdr:nvSpPr>
        <xdr:cNvPr id="159" name="n_3mainValue【体育館・プール】&#10;一人当たり面積">
          <a:extLst>
            <a:ext uri="{FF2B5EF4-FFF2-40B4-BE49-F238E27FC236}">
              <a16:creationId xmlns:a16="http://schemas.microsoft.com/office/drawing/2014/main" id="{00000000-0008-0000-0F00-00009F000000}"/>
            </a:ext>
          </a:extLst>
        </xdr:cNvPr>
        <xdr:cNvSpPr txBox="1"/>
      </xdr:nvSpPr>
      <xdr:spPr>
        <a:xfrm>
          <a:off x="7626427" y="1050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58843</xdr:rowOff>
    </xdr:from>
    <xdr:ext cx="469744" cy="259045"/>
    <xdr:sp macro="" textlink="">
      <xdr:nvSpPr>
        <xdr:cNvPr id="160" name="n_4mainValue【体育館・プール】&#10;一人当たり面積">
          <a:extLst>
            <a:ext uri="{FF2B5EF4-FFF2-40B4-BE49-F238E27FC236}">
              <a16:creationId xmlns:a16="http://schemas.microsoft.com/office/drawing/2014/main" id="{00000000-0008-0000-0F00-0000A0000000}"/>
            </a:ext>
          </a:extLst>
        </xdr:cNvPr>
        <xdr:cNvSpPr txBox="1"/>
      </xdr:nvSpPr>
      <xdr:spPr>
        <a:xfrm>
          <a:off x="6737427" y="1051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00000000-0008-0000-0F00-0000A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6" name="直線コネクタ 185">
          <a:extLst>
            <a:ext uri="{FF2B5EF4-FFF2-40B4-BE49-F238E27FC236}">
              <a16:creationId xmlns:a16="http://schemas.microsoft.com/office/drawing/2014/main" id="{00000000-0008-0000-0F00-0000BA00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5" name="テキスト ボックス 194">
          <a:extLst>
            <a:ext uri="{FF2B5EF4-FFF2-40B4-BE49-F238E27FC236}">
              <a16:creationId xmlns:a16="http://schemas.microsoft.com/office/drawing/2014/main" id="{00000000-0008-0000-0F00-0000C300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7" name="テキスト ボックス 196">
          <a:extLst>
            <a:ext uri="{FF2B5EF4-FFF2-40B4-BE49-F238E27FC236}">
              <a16:creationId xmlns:a16="http://schemas.microsoft.com/office/drawing/2014/main" id="{00000000-0008-0000-0F00-0000C500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99" name="テキスト ボックス 198">
          <a:extLst>
            <a:ext uri="{FF2B5EF4-FFF2-40B4-BE49-F238E27FC236}">
              <a16:creationId xmlns:a16="http://schemas.microsoft.com/office/drawing/2014/main" id="{00000000-0008-0000-0F00-0000C700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00000000-0008-0000-0F00-0000C900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3" name="【市民会館】&#10;有形固定資産減価償却率最小値テキスト">
          <a:extLst>
            <a:ext uri="{FF2B5EF4-FFF2-40B4-BE49-F238E27FC236}">
              <a16:creationId xmlns:a16="http://schemas.microsoft.com/office/drawing/2014/main" id="{00000000-0008-0000-0F00-0000CB00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205" name="【市民会館】&#10;有形固定資産減価償却率最大値テキスト">
          <a:extLst>
            <a:ext uri="{FF2B5EF4-FFF2-40B4-BE49-F238E27FC236}">
              <a16:creationId xmlns:a16="http://schemas.microsoft.com/office/drawing/2014/main" id="{00000000-0008-0000-0F00-0000CD000000}"/>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207" name="【市民会館】&#10;有形固定資産減価償却率平均値テキスト">
          <a:extLst>
            <a:ext uri="{FF2B5EF4-FFF2-40B4-BE49-F238E27FC236}">
              <a16:creationId xmlns:a16="http://schemas.microsoft.com/office/drawing/2014/main" id="{00000000-0008-0000-0F00-0000CF000000}"/>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208" name="フローチャート: 判断 207">
          <a:extLst>
            <a:ext uri="{FF2B5EF4-FFF2-40B4-BE49-F238E27FC236}">
              <a16:creationId xmlns:a16="http://schemas.microsoft.com/office/drawing/2014/main" id="{00000000-0008-0000-0F00-0000D0000000}"/>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209" name="フローチャート: 判断 208">
          <a:extLst>
            <a:ext uri="{FF2B5EF4-FFF2-40B4-BE49-F238E27FC236}">
              <a16:creationId xmlns:a16="http://schemas.microsoft.com/office/drawing/2014/main" id="{00000000-0008-0000-0F00-0000D1000000}"/>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210" name="フローチャート: 判断 209">
          <a:extLst>
            <a:ext uri="{FF2B5EF4-FFF2-40B4-BE49-F238E27FC236}">
              <a16:creationId xmlns:a16="http://schemas.microsoft.com/office/drawing/2014/main" id="{00000000-0008-0000-0F00-0000D2000000}"/>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211" name="フローチャート: 判断 210">
          <a:extLst>
            <a:ext uri="{FF2B5EF4-FFF2-40B4-BE49-F238E27FC236}">
              <a16:creationId xmlns:a16="http://schemas.microsoft.com/office/drawing/2014/main" id="{00000000-0008-0000-0F00-0000D3000000}"/>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212" name="フローチャート: 判断 211">
          <a:extLst>
            <a:ext uri="{FF2B5EF4-FFF2-40B4-BE49-F238E27FC236}">
              <a16:creationId xmlns:a16="http://schemas.microsoft.com/office/drawing/2014/main" id="{00000000-0008-0000-0F00-0000D4000000}"/>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76019</xdr:rowOff>
    </xdr:from>
    <xdr:to>
      <xdr:col>24</xdr:col>
      <xdr:colOff>114300</xdr:colOff>
      <xdr:row>107</xdr:row>
      <xdr:rowOff>6169</xdr:rowOff>
    </xdr:to>
    <xdr:sp macro="" textlink="">
      <xdr:nvSpPr>
        <xdr:cNvPr id="218" name="楕円 217">
          <a:extLst>
            <a:ext uri="{FF2B5EF4-FFF2-40B4-BE49-F238E27FC236}">
              <a16:creationId xmlns:a16="http://schemas.microsoft.com/office/drawing/2014/main" id="{00000000-0008-0000-0F00-0000DA000000}"/>
            </a:ext>
          </a:extLst>
        </xdr:cNvPr>
        <xdr:cNvSpPr/>
      </xdr:nvSpPr>
      <xdr:spPr>
        <a:xfrm>
          <a:off x="4584700" y="182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54446</xdr:rowOff>
    </xdr:from>
    <xdr:ext cx="405111" cy="259045"/>
    <xdr:sp macro="" textlink="">
      <xdr:nvSpPr>
        <xdr:cNvPr id="219" name="【市民会館】&#10;有形固定資産減価償却率該当値テキスト">
          <a:extLst>
            <a:ext uri="{FF2B5EF4-FFF2-40B4-BE49-F238E27FC236}">
              <a16:creationId xmlns:a16="http://schemas.microsoft.com/office/drawing/2014/main" id="{00000000-0008-0000-0F00-0000DB000000}"/>
            </a:ext>
          </a:extLst>
        </xdr:cNvPr>
        <xdr:cNvSpPr txBox="1"/>
      </xdr:nvSpPr>
      <xdr:spPr>
        <a:xfrm>
          <a:off x="4673600"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40095</xdr:rowOff>
    </xdr:from>
    <xdr:to>
      <xdr:col>20</xdr:col>
      <xdr:colOff>38100</xdr:colOff>
      <xdr:row>106</xdr:row>
      <xdr:rowOff>141695</xdr:rowOff>
    </xdr:to>
    <xdr:sp macro="" textlink="">
      <xdr:nvSpPr>
        <xdr:cNvPr id="220" name="楕円 219">
          <a:extLst>
            <a:ext uri="{FF2B5EF4-FFF2-40B4-BE49-F238E27FC236}">
              <a16:creationId xmlns:a16="http://schemas.microsoft.com/office/drawing/2014/main" id="{00000000-0008-0000-0F00-0000DC000000}"/>
            </a:ext>
          </a:extLst>
        </xdr:cNvPr>
        <xdr:cNvSpPr/>
      </xdr:nvSpPr>
      <xdr:spPr>
        <a:xfrm>
          <a:off x="3746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90895</xdr:rowOff>
    </xdr:from>
    <xdr:to>
      <xdr:col>24</xdr:col>
      <xdr:colOff>63500</xdr:colOff>
      <xdr:row>106</xdr:row>
      <xdr:rowOff>126819</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3797300" y="1826459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15602</xdr:rowOff>
    </xdr:from>
    <xdr:to>
      <xdr:col>15</xdr:col>
      <xdr:colOff>101600</xdr:colOff>
      <xdr:row>106</xdr:row>
      <xdr:rowOff>117202</xdr:rowOff>
    </xdr:to>
    <xdr:sp macro="" textlink="">
      <xdr:nvSpPr>
        <xdr:cNvPr id="222" name="楕円 221">
          <a:extLst>
            <a:ext uri="{FF2B5EF4-FFF2-40B4-BE49-F238E27FC236}">
              <a16:creationId xmlns:a16="http://schemas.microsoft.com/office/drawing/2014/main" id="{00000000-0008-0000-0F00-0000DE000000}"/>
            </a:ext>
          </a:extLst>
        </xdr:cNvPr>
        <xdr:cNvSpPr/>
      </xdr:nvSpPr>
      <xdr:spPr>
        <a:xfrm>
          <a:off x="2857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66402</xdr:rowOff>
    </xdr:from>
    <xdr:to>
      <xdr:col>19</xdr:col>
      <xdr:colOff>177800</xdr:colOff>
      <xdr:row>106</xdr:row>
      <xdr:rowOff>90895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2908300" y="1824010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151130</xdr:rowOff>
    </xdr:from>
    <xdr:to>
      <xdr:col>10</xdr:col>
      <xdr:colOff>165100</xdr:colOff>
      <xdr:row>106</xdr:row>
      <xdr:rowOff>81280</xdr:rowOff>
    </xdr:to>
    <xdr:sp macro="" textlink="">
      <xdr:nvSpPr>
        <xdr:cNvPr id="224" name="楕円 223">
          <a:extLst>
            <a:ext uri="{FF2B5EF4-FFF2-40B4-BE49-F238E27FC236}">
              <a16:creationId xmlns:a16="http://schemas.microsoft.com/office/drawing/2014/main" id="{00000000-0008-0000-0F00-0000E0000000}"/>
            </a:ext>
          </a:extLst>
        </xdr:cNvPr>
        <xdr:cNvSpPr/>
      </xdr:nvSpPr>
      <xdr:spPr>
        <a:xfrm>
          <a:off x="196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30480</xdr:rowOff>
    </xdr:from>
    <xdr:to>
      <xdr:col>15</xdr:col>
      <xdr:colOff>50800</xdr:colOff>
      <xdr:row>106</xdr:row>
      <xdr:rowOff>66402</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2019300" y="1820418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115207</xdr:rowOff>
    </xdr:from>
    <xdr:to>
      <xdr:col>6</xdr:col>
      <xdr:colOff>38100</xdr:colOff>
      <xdr:row>106</xdr:row>
      <xdr:rowOff>45357</xdr:rowOff>
    </xdr:to>
    <xdr:sp macro="" textlink="">
      <xdr:nvSpPr>
        <xdr:cNvPr id="226" name="楕円 225">
          <a:extLst>
            <a:ext uri="{FF2B5EF4-FFF2-40B4-BE49-F238E27FC236}">
              <a16:creationId xmlns:a16="http://schemas.microsoft.com/office/drawing/2014/main" id="{00000000-0008-0000-0F00-0000E2000000}"/>
            </a:ext>
          </a:extLst>
        </xdr:cNvPr>
        <xdr:cNvSpPr/>
      </xdr:nvSpPr>
      <xdr:spPr>
        <a:xfrm>
          <a:off x="1079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166007</xdr:rowOff>
    </xdr:from>
    <xdr:to>
      <xdr:col>10</xdr:col>
      <xdr:colOff>114300</xdr:colOff>
      <xdr:row>106</xdr:row>
      <xdr:rowOff>30480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130300" y="181682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228" name="n_1aveValue【市民会館】&#10;有形固定資産減価償却率">
          <a:extLst>
            <a:ext uri="{FF2B5EF4-FFF2-40B4-BE49-F238E27FC236}">
              <a16:creationId xmlns:a16="http://schemas.microsoft.com/office/drawing/2014/main" id="{00000000-0008-0000-0F00-0000E4000000}"/>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229" name="n_2aveValue【市民会館】&#10;有形固定資産減価償却率">
          <a:extLst>
            <a:ext uri="{FF2B5EF4-FFF2-40B4-BE49-F238E27FC236}">
              <a16:creationId xmlns:a16="http://schemas.microsoft.com/office/drawing/2014/main" id="{00000000-0008-0000-0F00-0000E5000000}"/>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230" name="n_3aveValue【市民会館】&#10;有形固定資産減価償却率">
          <a:extLst>
            <a:ext uri="{FF2B5EF4-FFF2-40B4-BE49-F238E27FC236}">
              <a16:creationId xmlns:a16="http://schemas.microsoft.com/office/drawing/2014/main" id="{00000000-0008-0000-0F00-0000E6000000}"/>
            </a:ext>
          </a:extLst>
        </xdr:cNvPr>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231" name="n_4aveValue【市民会館】&#10;有形固定資産減価償却率">
          <a:extLst>
            <a:ext uri="{FF2B5EF4-FFF2-40B4-BE49-F238E27FC236}">
              <a16:creationId xmlns:a16="http://schemas.microsoft.com/office/drawing/2014/main" id="{00000000-0008-0000-0F00-0000E7000000}"/>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132822</xdr:rowOff>
    </xdr:from>
    <xdr:ext cx="405111" cy="259045"/>
    <xdr:sp macro="" textlink="">
      <xdr:nvSpPr>
        <xdr:cNvPr id="232" name="n_1mainValue【市民会館】&#10;有形固定資産減価償却率">
          <a:extLst>
            <a:ext uri="{FF2B5EF4-FFF2-40B4-BE49-F238E27FC236}">
              <a16:creationId xmlns:a16="http://schemas.microsoft.com/office/drawing/2014/main" id="{00000000-0008-0000-0F00-0000E8000000}"/>
            </a:ext>
          </a:extLst>
        </xdr:cNvPr>
        <xdr:cNvSpPr txBox="1"/>
      </xdr:nvSpPr>
      <xdr:spPr>
        <a:xfrm>
          <a:off x="3582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108329</xdr:rowOff>
    </xdr:from>
    <xdr:ext cx="405111" cy="259045"/>
    <xdr:sp macro="" textlink="">
      <xdr:nvSpPr>
        <xdr:cNvPr id="233" name="n_2mainValue【市民会館】&#10;有形固定資産減価償却率">
          <a:extLst>
            <a:ext uri="{FF2B5EF4-FFF2-40B4-BE49-F238E27FC236}">
              <a16:creationId xmlns:a16="http://schemas.microsoft.com/office/drawing/2014/main" id="{00000000-0008-0000-0F00-0000E9000000}"/>
            </a:ext>
          </a:extLst>
        </xdr:cNvPr>
        <xdr:cNvSpPr txBox="1"/>
      </xdr:nvSpPr>
      <xdr:spPr>
        <a:xfrm>
          <a:off x="2705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72407</xdr:rowOff>
    </xdr:from>
    <xdr:ext cx="405111" cy="259045"/>
    <xdr:sp macro="" textlink="">
      <xdr:nvSpPr>
        <xdr:cNvPr id="234" name="n_3mainValue【市民会館】&#10;有形固定資産減価償却率">
          <a:extLst>
            <a:ext uri="{FF2B5EF4-FFF2-40B4-BE49-F238E27FC236}">
              <a16:creationId xmlns:a16="http://schemas.microsoft.com/office/drawing/2014/main" id="{00000000-0008-0000-0F00-0000EA000000}"/>
            </a:ext>
          </a:extLst>
        </xdr:cNvPr>
        <xdr:cNvSpPr txBox="1"/>
      </xdr:nvSpPr>
      <xdr:spPr>
        <a:xfrm>
          <a:off x="1816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36484</xdr:rowOff>
    </xdr:from>
    <xdr:ext cx="405111" cy="259045"/>
    <xdr:sp macro="" textlink="">
      <xdr:nvSpPr>
        <xdr:cNvPr id="235" name="n_4mainValue【市民会館】&#10;有形固定資産減価償却率">
          <a:extLst>
            <a:ext uri="{FF2B5EF4-FFF2-40B4-BE49-F238E27FC236}">
              <a16:creationId xmlns:a16="http://schemas.microsoft.com/office/drawing/2014/main" id="{00000000-0008-0000-0F00-0000EB000000}"/>
            </a:ext>
          </a:extLst>
        </xdr:cNvPr>
        <xdr:cNvSpPr txBox="1"/>
      </xdr:nvSpPr>
      <xdr:spPr>
        <a:xfrm>
          <a:off x="927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a:extLst>
            <a:ext uri="{FF2B5EF4-FFF2-40B4-BE49-F238E27FC236}">
              <a16:creationId xmlns:a16="http://schemas.microsoft.com/office/drawing/2014/main" id="{00000000-0008-0000-0F00-0000EC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a:extLst>
            <a:ext uri="{FF2B5EF4-FFF2-40B4-BE49-F238E27FC236}">
              <a16:creationId xmlns:a16="http://schemas.microsoft.com/office/drawing/2014/main" id="{00000000-0008-0000-0F00-0000ED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a:extLst>
            <a:ext uri="{FF2B5EF4-FFF2-40B4-BE49-F238E27FC236}">
              <a16:creationId xmlns:a16="http://schemas.microsoft.com/office/drawing/2014/main" id="{00000000-0008-0000-0F00-0000EE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a:extLst>
            <a:ext uri="{FF2B5EF4-FFF2-40B4-BE49-F238E27FC236}">
              <a16:creationId xmlns:a16="http://schemas.microsoft.com/office/drawing/2014/main" id="{00000000-0008-0000-0F00-0000EF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a:extLst>
            <a:ext uri="{FF2B5EF4-FFF2-40B4-BE49-F238E27FC236}">
              <a16:creationId xmlns:a16="http://schemas.microsoft.com/office/drawing/2014/main" id="{00000000-0008-0000-0F00-0000F0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a:extLst>
            <a:ext uri="{FF2B5EF4-FFF2-40B4-BE49-F238E27FC236}">
              <a16:creationId xmlns:a16="http://schemas.microsoft.com/office/drawing/2014/main" id="{00000000-0008-0000-0F00-0000F1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a:extLst>
            <a:ext uri="{FF2B5EF4-FFF2-40B4-BE49-F238E27FC236}">
              <a16:creationId xmlns:a16="http://schemas.microsoft.com/office/drawing/2014/main" id="{00000000-0008-0000-0F00-0000F2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a:extLst>
            <a:ext uri="{FF2B5EF4-FFF2-40B4-BE49-F238E27FC236}">
              <a16:creationId xmlns:a16="http://schemas.microsoft.com/office/drawing/2014/main" id="{00000000-0008-0000-0F00-0000F300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a:extLst>
            <a:ext uri="{FF2B5EF4-FFF2-40B4-BE49-F238E27FC236}">
              <a16:creationId xmlns:a16="http://schemas.microsoft.com/office/drawing/2014/main" id="{00000000-0008-0000-0F00-0000FB00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a:extLst>
            <a:ext uri="{FF2B5EF4-FFF2-40B4-BE49-F238E27FC236}">
              <a16:creationId xmlns:a16="http://schemas.microsoft.com/office/drawing/2014/main" id="{00000000-0008-0000-0F00-0000FD00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a:extLst>
            <a:ext uri="{FF2B5EF4-FFF2-40B4-BE49-F238E27FC236}">
              <a16:creationId xmlns:a16="http://schemas.microsoft.com/office/drawing/2014/main" id="{00000000-0008-0000-0F00-0000FF00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00000000-0008-0000-0F00-00000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00000000-0008-0000-0F00-00000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260" name="【市民会館】&#10;一人当たり面積最小値テキスト">
          <a:extLst>
            <a:ext uri="{FF2B5EF4-FFF2-40B4-BE49-F238E27FC236}">
              <a16:creationId xmlns:a16="http://schemas.microsoft.com/office/drawing/2014/main" id="{00000000-0008-0000-0F00-000004010000}"/>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262" name="【市民会館】&#10;一人当たり面積最大値テキスト">
          <a:extLst>
            <a:ext uri="{FF2B5EF4-FFF2-40B4-BE49-F238E27FC236}">
              <a16:creationId xmlns:a16="http://schemas.microsoft.com/office/drawing/2014/main" id="{00000000-0008-0000-0F00-000006010000}"/>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264" name="【市民会館】&#10;一人当たり面積平均値テキスト">
          <a:extLst>
            <a:ext uri="{FF2B5EF4-FFF2-40B4-BE49-F238E27FC236}">
              <a16:creationId xmlns:a16="http://schemas.microsoft.com/office/drawing/2014/main" id="{00000000-0008-0000-0F00-000008010000}"/>
            </a:ext>
          </a:extLst>
        </xdr:cNvPr>
        <xdr:cNvSpPr txBox="1"/>
      </xdr:nvSpPr>
      <xdr:spPr>
        <a:xfrm>
          <a:off x="10515600" y="1815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265" name="フローチャート: 判断 264">
          <a:extLst>
            <a:ext uri="{FF2B5EF4-FFF2-40B4-BE49-F238E27FC236}">
              <a16:creationId xmlns:a16="http://schemas.microsoft.com/office/drawing/2014/main" id="{00000000-0008-0000-0F00-000009010000}"/>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266" name="フローチャート: 判断 265">
          <a:extLst>
            <a:ext uri="{FF2B5EF4-FFF2-40B4-BE49-F238E27FC236}">
              <a16:creationId xmlns:a16="http://schemas.microsoft.com/office/drawing/2014/main" id="{00000000-0008-0000-0F00-00000A010000}"/>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267" name="フローチャート: 判断 266">
          <a:extLst>
            <a:ext uri="{FF2B5EF4-FFF2-40B4-BE49-F238E27FC236}">
              <a16:creationId xmlns:a16="http://schemas.microsoft.com/office/drawing/2014/main" id="{00000000-0008-0000-0F00-00000B010000}"/>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268" name="フローチャート: 判断 267">
          <a:extLst>
            <a:ext uri="{FF2B5EF4-FFF2-40B4-BE49-F238E27FC236}">
              <a16:creationId xmlns:a16="http://schemas.microsoft.com/office/drawing/2014/main" id="{00000000-0008-0000-0F00-00000C010000}"/>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269" name="フローチャート: 判断 268">
          <a:extLst>
            <a:ext uri="{FF2B5EF4-FFF2-40B4-BE49-F238E27FC236}">
              <a16:creationId xmlns:a16="http://schemas.microsoft.com/office/drawing/2014/main" id="{00000000-0008-0000-0F00-00000D010000}"/>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13208</xdr:rowOff>
    </xdr:from>
    <xdr:to>
      <xdr:col>55</xdr:col>
      <xdr:colOff>50800</xdr:colOff>
      <xdr:row>107</xdr:row>
      <xdr:rowOff>114808</xdr:rowOff>
    </xdr:to>
    <xdr:sp macro="" textlink="">
      <xdr:nvSpPr>
        <xdr:cNvPr id="275" name="楕円 274">
          <a:extLst>
            <a:ext uri="{FF2B5EF4-FFF2-40B4-BE49-F238E27FC236}">
              <a16:creationId xmlns:a16="http://schemas.microsoft.com/office/drawing/2014/main" id="{00000000-0008-0000-0F00-000013010000}"/>
            </a:ext>
          </a:extLst>
        </xdr:cNvPr>
        <xdr:cNvSpPr/>
      </xdr:nvSpPr>
      <xdr:spPr>
        <a:xfrm>
          <a:off x="10426700" y="1835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163085</xdr:rowOff>
    </xdr:from>
    <xdr:ext cx="469744" cy="259045"/>
    <xdr:sp macro="" textlink="">
      <xdr:nvSpPr>
        <xdr:cNvPr id="276" name="【市民会館】&#10;一人当たり面積該当値テキスト">
          <a:extLst>
            <a:ext uri="{FF2B5EF4-FFF2-40B4-BE49-F238E27FC236}">
              <a16:creationId xmlns:a16="http://schemas.microsoft.com/office/drawing/2014/main" id="{00000000-0008-0000-0F00-000014010000}"/>
            </a:ext>
          </a:extLst>
        </xdr:cNvPr>
        <xdr:cNvSpPr txBox="1"/>
      </xdr:nvSpPr>
      <xdr:spPr>
        <a:xfrm>
          <a:off x="10515600" y="1833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20828</xdr:rowOff>
    </xdr:from>
    <xdr:to>
      <xdr:col>50</xdr:col>
      <xdr:colOff>165100</xdr:colOff>
      <xdr:row>107</xdr:row>
      <xdr:rowOff>122428</xdr:rowOff>
    </xdr:to>
    <xdr:sp macro="" textlink="">
      <xdr:nvSpPr>
        <xdr:cNvPr id="277" name="楕円 276">
          <a:extLst>
            <a:ext uri="{FF2B5EF4-FFF2-40B4-BE49-F238E27FC236}">
              <a16:creationId xmlns:a16="http://schemas.microsoft.com/office/drawing/2014/main" id="{00000000-0008-0000-0F00-000015010000}"/>
            </a:ext>
          </a:extLst>
        </xdr:cNvPr>
        <xdr:cNvSpPr/>
      </xdr:nvSpPr>
      <xdr:spPr>
        <a:xfrm>
          <a:off x="9588500" y="183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64008</xdr:rowOff>
    </xdr:from>
    <xdr:to>
      <xdr:col>55</xdr:col>
      <xdr:colOff>0</xdr:colOff>
      <xdr:row>107</xdr:row>
      <xdr:rowOff>71628</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flipV="1">
          <a:off x="9639300" y="18409158"/>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26163</xdr:rowOff>
    </xdr:from>
    <xdr:to>
      <xdr:col>46</xdr:col>
      <xdr:colOff>38100</xdr:colOff>
      <xdr:row>107</xdr:row>
      <xdr:rowOff>127763</xdr:rowOff>
    </xdr:to>
    <xdr:sp macro="" textlink="">
      <xdr:nvSpPr>
        <xdr:cNvPr id="279" name="楕円 278">
          <a:extLst>
            <a:ext uri="{FF2B5EF4-FFF2-40B4-BE49-F238E27FC236}">
              <a16:creationId xmlns:a16="http://schemas.microsoft.com/office/drawing/2014/main" id="{00000000-0008-0000-0F00-000017010000}"/>
            </a:ext>
          </a:extLst>
        </xdr:cNvPr>
        <xdr:cNvSpPr/>
      </xdr:nvSpPr>
      <xdr:spPr>
        <a:xfrm>
          <a:off x="8699500" y="1837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71628</xdr:rowOff>
    </xdr:from>
    <xdr:to>
      <xdr:col>50</xdr:col>
      <xdr:colOff>114300</xdr:colOff>
      <xdr:row>107</xdr:row>
      <xdr:rowOff>76963</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flipV="1">
          <a:off x="8750300" y="18416778"/>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30735</xdr:rowOff>
    </xdr:from>
    <xdr:to>
      <xdr:col>41</xdr:col>
      <xdr:colOff>101600</xdr:colOff>
      <xdr:row>107</xdr:row>
      <xdr:rowOff>132335</xdr:rowOff>
    </xdr:to>
    <xdr:sp macro="" textlink="">
      <xdr:nvSpPr>
        <xdr:cNvPr id="281" name="楕円 280">
          <a:extLst>
            <a:ext uri="{FF2B5EF4-FFF2-40B4-BE49-F238E27FC236}">
              <a16:creationId xmlns:a16="http://schemas.microsoft.com/office/drawing/2014/main" id="{00000000-0008-0000-0F00-000019010000}"/>
            </a:ext>
          </a:extLst>
        </xdr:cNvPr>
        <xdr:cNvSpPr/>
      </xdr:nvSpPr>
      <xdr:spPr>
        <a:xfrm>
          <a:off x="7810500" y="183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76963</xdr:rowOff>
    </xdr:from>
    <xdr:to>
      <xdr:col>45</xdr:col>
      <xdr:colOff>177800</xdr:colOff>
      <xdr:row>107</xdr:row>
      <xdr:rowOff>81535</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flipV="1">
          <a:off x="7861300" y="184221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283" name="楕円 282">
          <a:extLst>
            <a:ext uri="{FF2B5EF4-FFF2-40B4-BE49-F238E27FC236}">
              <a16:creationId xmlns:a16="http://schemas.microsoft.com/office/drawing/2014/main" id="{00000000-0008-0000-0F00-00001B010000}"/>
            </a:ext>
          </a:extLst>
        </xdr:cNvPr>
        <xdr:cNvSpPr/>
      </xdr:nvSpPr>
      <xdr:spPr>
        <a:xfrm>
          <a:off x="6921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81535</xdr:rowOff>
    </xdr:from>
    <xdr:to>
      <xdr:col>41</xdr:col>
      <xdr:colOff>50800</xdr:colOff>
      <xdr:row>107</xdr:row>
      <xdr:rowOff>87630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flipV="1">
          <a:off x="6972300" y="18426685"/>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285" name="n_1aveValue【市民会館】&#10;一人当たり面積">
          <a:extLst>
            <a:ext uri="{FF2B5EF4-FFF2-40B4-BE49-F238E27FC236}">
              <a16:creationId xmlns:a16="http://schemas.microsoft.com/office/drawing/2014/main" id="{00000000-0008-0000-0F00-00001D010000}"/>
            </a:ext>
          </a:extLst>
        </xdr:cNvPr>
        <xdr:cNvSpPr txBox="1"/>
      </xdr:nvSpPr>
      <xdr:spPr>
        <a:xfrm>
          <a:off x="9391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286" name="n_2aveValue【市民会館】&#10;一人当たり面積">
          <a:extLst>
            <a:ext uri="{FF2B5EF4-FFF2-40B4-BE49-F238E27FC236}">
              <a16:creationId xmlns:a16="http://schemas.microsoft.com/office/drawing/2014/main" id="{00000000-0008-0000-0F00-00001E010000}"/>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287" name="n_3aveValue【市民会館】&#10;一人当たり面積">
          <a:extLst>
            <a:ext uri="{FF2B5EF4-FFF2-40B4-BE49-F238E27FC236}">
              <a16:creationId xmlns:a16="http://schemas.microsoft.com/office/drawing/2014/main" id="{00000000-0008-0000-0F00-00001F010000}"/>
            </a:ext>
          </a:extLst>
        </xdr:cNvPr>
        <xdr:cNvSpPr txBox="1"/>
      </xdr:nvSpPr>
      <xdr:spPr>
        <a:xfrm>
          <a:off x="7626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288" name="n_4aveValue【市民会館】&#10;一人当たり面積">
          <a:extLst>
            <a:ext uri="{FF2B5EF4-FFF2-40B4-BE49-F238E27FC236}">
              <a16:creationId xmlns:a16="http://schemas.microsoft.com/office/drawing/2014/main" id="{00000000-0008-0000-0F00-000020010000}"/>
            </a:ext>
          </a:extLst>
        </xdr:cNvPr>
        <xdr:cNvSpPr txBox="1"/>
      </xdr:nvSpPr>
      <xdr:spPr>
        <a:xfrm>
          <a:off x="6737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113555</xdr:rowOff>
    </xdr:from>
    <xdr:ext cx="469744" cy="259045"/>
    <xdr:sp macro="" textlink="">
      <xdr:nvSpPr>
        <xdr:cNvPr id="289" name="n_1mainValue【市民会館】&#10;一人当たり面積">
          <a:extLst>
            <a:ext uri="{FF2B5EF4-FFF2-40B4-BE49-F238E27FC236}">
              <a16:creationId xmlns:a16="http://schemas.microsoft.com/office/drawing/2014/main" id="{00000000-0008-0000-0F00-000021010000}"/>
            </a:ext>
          </a:extLst>
        </xdr:cNvPr>
        <xdr:cNvSpPr txBox="1"/>
      </xdr:nvSpPr>
      <xdr:spPr>
        <a:xfrm>
          <a:off x="9391727" y="1845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118890</xdr:rowOff>
    </xdr:from>
    <xdr:ext cx="469744" cy="259045"/>
    <xdr:sp macro="" textlink="">
      <xdr:nvSpPr>
        <xdr:cNvPr id="290" name="n_2mainValue【市民会館】&#10;一人当たり面積">
          <a:extLst>
            <a:ext uri="{FF2B5EF4-FFF2-40B4-BE49-F238E27FC236}">
              <a16:creationId xmlns:a16="http://schemas.microsoft.com/office/drawing/2014/main" id="{00000000-0008-0000-0F00-000022010000}"/>
            </a:ext>
          </a:extLst>
        </xdr:cNvPr>
        <xdr:cNvSpPr txBox="1"/>
      </xdr:nvSpPr>
      <xdr:spPr>
        <a:xfrm>
          <a:off x="8515427" y="1846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123462</xdr:rowOff>
    </xdr:from>
    <xdr:ext cx="469744" cy="259045"/>
    <xdr:sp macro="" textlink="">
      <xdr:nvSpPr>
        <xdr:cNvPr id="291" name="n_3mainValue【市民会館】&#10;一人当たり面積">
          <a:extLst>
            <a:ext uri="{FF2B5EF4-FFF2-40B4-BE49-F238E27FC236}">
              <a16:creationId xmlns:a16="http://schemas.microsoft.com/office/drawing/2014/main" id="{00000000-0008-0000-0F00-000023010000}"/>
            </a:ext>
          </a:extLst>
        </xdr:cNvPr>
        <xdr:cNvSpPr txBox="1"/>
      </xdr:nvSpPr>
      <xdr:spPr>
        <a:xfrm>
          <a:off x="7626427" y="1846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129557</xdr:rowOff>
    </xdr:from>
    <xdr:ext cx="469744" cy="259045"/>
    <xdr:sp macro="" textlink="">
      <xdr:nvSpPr>
        <xdr:cNvPr id="292" name="n_4mainValue【市民会館】&#10;一人当たり面積">
          <a:extLst>
            <a:ext uri="{FF2B5EF4-FFF2-40B4-BE49-F238E27FC236}">
              <a16:creationId xmlns:a16="http://schemas.microsoft.com/office/drawing/2014/main" id="{00000000-0008-0000-0F00-000024010000}"/>
            </a:ext>
          </a:extLst>
        </xdr:cNvPr>
        <xdr:cNvSpPr txBox="1"/>
      </xdr:nvSpPr>
      <xdr:spPr>
        <a:xfrm>
          <a:off x="6737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5" name="テキスト ボックス 324">
          <a:extLst>
            <a:ext uri="{FF2B5EF4-FFF2-40B4-BE49-F238E27FC236}">
              <a16:creationId xmlns:a16="http://schemas.microsoft.com/office/drawing/2014/main" id="{00000000-0008-0000-0F00-000045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00000000-0008-0000-0F00-00004D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00000000-0008-0000-0F00-00004F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337" name="【保健センター・保健所】&#10;有形固定資産減価償却率最大値テキスト">
          <a:extLst>
            <a:ext uri="{FF2B5EF4-FFF2-40B4-BE49-F238E27FC236}">
              <a16:creationId xmlns:a16="http://schemas.microsoft.com/office/drawing/2014/main" id="{00000000-0008-0000-0F00-000051010000}"/>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00000000-0008-0000-0F00-000053010000}"/>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340" name="フローチャート: 判断 339">
          <a:extLst>
            <a:ext uri="{FF2B5EF4-FFF2-40B4-BE49-F238E27FC236}">
              <a16:creationId xmlns:a16="http://schemas.microsoft.com/office/drawing/2014/main" id="{00000000-0008-0000-0F00-00005401000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341" name="フローチャート: 判断 340">
          <a:extLst>
            <a:ext uri="{FF2B5EF4-FFF2-40B4-BE49-F238E27FC236}">
              <a16:creationId xmlns:a16="http://schemas.microsoft.com/office/drawing/2014/main" id="{00000000-0008-0000-0F00-000055010000}"/>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342" name="フローチャート: 判断 341">
          <a:extLst>
            <a:ext uri="{FF2B5EF4-FFF2-40B4-BE49-F238E27FC236}">
              <a16:creationId xmlns:a16="http://schemas.microsoft.com/office/drawing/2014/main" id="{00000000-0008-0000-0F00-000056010000}"/>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159838</xdr:rowOff>
    </xdr:from>
    <xdr:to>
      <xdr:col>85</xdr:col>
      <xdr:colOff>177800</xdr:colOff>
      <xdr:row>60</xdr:row>
      <xdr:rowOff>89988</xdr:rowOff>
    </xdr:to>
    <xdr:sp macro="" textlink="">
      <xdr:nvSpPr>
        <xdr:cNvPr id="350" name="楕円 349">
          <a:extLst>
            <a:ext uri="{FF2B5EF4-FFF2-40B4-BE49-F238E27FC236}">
              <a16:creationId xmlns:a16="http://schemas.microsoft.com/office/drawing/2014/main" id="{00000000-0008-0000-0F00-00005E010000}"/>
            </a:ext>
          </a:extLst>
        </xdr:cNvPr>
        <xdr:cNvSpPr/>
      </xdr:nvSpPr>
      <xdr:spPr>
        <a:xfrm>
          <a:off x="162687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11265</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00000000-0008-0000-0F00-00005F010000}"/>
            </a:ext>
          </a:extLst>
        </xdr:cNvPr>
        <xdr:cNvSpPr txBox="1"/>
      </xdr:nvSpPr>
      <xdr:spPr>
        <a:xfrm>
          <a:off x="16357600" y="1012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112485</xdr:rowOff>
    </xdr:from>
    <xdr:to>
      <xdr:col>81</xdr:col>
      <xdr:colOff>101600</xdr:colOff>
      <xdr:row>60</xdr:row>
      <xdr:rowOff>42635</xdr:rowOff>
    </xdr:to>
    <xdr:sp macro="" textlink="">
      <xdr:nvSpPr>
        <xdr:cNvPr id="352" name="楕円 351">
          <a:extLst>
            <a:ext uri="{FF2B5EF4-FFF2-40B4-BE49-F238E27FC236}">
              <a16:creationId xmlns:a16="http://schemas.microsoft.com/office/drawing/2014/main" id="{00000000-0008-0000-0F00-000060010000}"/>
            </a:ext>
          </a:extLst>
        </xdr:cNvPr>
        <xdr:cNvSpPr/>
      </xdr:nvSpPr>
      <xdr:spPr>
        <a:xfrm>
          <a:off x="154305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163285</xdr:rowOff>
    </xdr:from>
    <xdr:to>
      <xdr:col>85</xdr:col>
      <xdr:colOff>127000</xdr:colOff>
      <xdr:row>60</xdr:row>
      <xdr:rowOff>39188</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5481300" y="10278835"/>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55335</xdr:rowOff>
    </xdr:from>
    <xdr:to>
      <xdr:col>76</xdr:col>
      <xdr:colOff>165100</xdr:colOff>
      <xdr:row>59</xdr:row>
      <xdr:rowOff>156935</xdr:rowOff>
    </xdr:to>
    <xdr:sp macro="" textlink="">
      <xdr:nvSpPr>
        <xdr:cNvPr id="354" name="楕円 353">
          <a:extLst>
            <a:ext uri="{FF2B5EF4-FFF2-40B4-BE49-F238E27FC236}">
              <a16:creationId xmlns:a16="http://schemas.microsoft.com/office/drawing/2014/main" id="{00000000-0008-0000-0F00-000062010000}"/>
            </a:ext>
          </a:extLst>
        </xdr:cNvPr>
        <xdr:cNvSpPr/>
      </xdr:nvSpPr>
      <xdr:spPr>
        <a:xfrm>
          <a:off x="14541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106135</xdr:rowOff>
    </xdr:from>
    <xdr:to>
      <xdr:col>81</xdr:col>
      <xdr:colOff>50800</xdr:colOff>
      <xdr:row>59</xdr:row>
      <xdr:rowOff>163285</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14592300" y="102216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7983</xdr:rowOff>
    </xdr:from>
    <xdr:to>
      <xdr:col>72</xdr:col>
      <xdr:colOff>38100</xdr:colOff>
      <xdr:row>59</xdr:row>
      <xdr:rowOff>109583</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13652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58783</xdr:rowOff>
    </xdr:from>
    <xdr:to>
      <xdr:col>76</xdr:col>
      <xdr:colOff>114300</xdr:colOff>
      <xdr:row>59</xdr:row>
      <xdr:rowOff>106135</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13703300" y="1017433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2763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58783</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12814300" y="1012698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00000000-0008-0000-0F00-000068010000}"/>
            </a:ext>
          </a:extLst>
        </xdr:cNvPr>
        <xdr:cNvSpPr txBox="1"/>
      </xdr:nvSpPr>
      <xdr:spPr>
        <a:xfrm>
          <a:off x="15266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00000000-0008-0000-0F00-000069010000}"/>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00000000-0008-0000-0F00-00006A010000}"/>
            </a:ext>
          </a:extLst>
        </xdr:cNvPr>
        <xdr:cNvSpPr txBox="1"/>
      </xdr:nvSpPr>
      <xdr:spPr>
        <a:xfrm>
          <a:off x="13500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00000000-0008-0000-0F00-00006B010000}"/>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59162</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00000000-0008-0000-0F00-00006C010000}"/>
            </a:ext>
          </a:extLst>
        </xdr:cNvPr>
        <xdr:cNvSpPr txBox="1"/>
      </xdr:nvSpPr>
      <xdr:spPr>
        <a:xfrm>
          <a:off x="15266044" y="1000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2012</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00000000-0008-0000-0F00-00006D010000}"/>
            </a:ext>
          </a:extLst>
        </xdr:cNvPr>
        <xdr:cNvSpPr txBox="1"/>
      </xdr:nvSpPr>
      <xdr:spPr>
        <a:xfrm>
          <a:off x="14389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126110</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00000000-0008-0000-0F00-00006E010000}"/>
            </a:ext>
          </a:extLst>
        </xdr:cNvPr>
        <xdr:cNvSpPr txBox="1"/>
      </xdr:nvSpPr>
      <xdr:spPr>
        <a:xfrm>
          <a:off x="13500744" y="989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78757</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00000000-0008-0000-0F00-00006F010000}"/>
            </a:ext>
          </a:extLst>
        </xdr:cNvPr>
        <xdr:cNvSpPr txBox="1"/>
      </xdr:nvSpPr>
      <xdr:spPr>
        <a:xfrm>
          <a:off x="12611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00000000-0008-0000-0F00-000070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00000000-0008-0000-0F00-000078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0" name="【保健センター・保健所】&#10;一人当たり面積グラフ枠">
          <a:extLst>
            <a:ext uri="{FF2B5EF4-FFF2-40B4-BE49-F238E27FC236}">
              <a16:creationId xmlns:a16="http://schemas.microsoft.com/office/drawing/2014/main" id="{00000000-0008-0000-0F00-000086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392" name="【保健センター・保健所】&#10;一人当たり面積最小値テキスト">
          <a:extLst>
            <a:ext uri="{FF2B5EF4-FFF2-40B4-BE49-F238E27FC236}">
              <a16:creationId xmlns:a16="http://schemas.microsoft.com/office/drawing/2014/main" id="{00000000-0008-0000-0F00-000088010000}"/>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394" name="【保健センター・保健所】&#10;一人当たり面積最大値テキスト">
          <a:extLst>
            <a:ext uri="{FF2B5EF4-FFF2-40B4-BE49-F238E27FC236}">
              <a16:creationId xmlns:a16="http://schemas.microsoft.com/office/drawing/2014/main" id="{00000000-0008-0000-0F00-00008A01000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396" name="【保健センター・保健所】&#10;一人当たり面積平均値テキスト">
          <a:extLst>
            <a:ext uri="{FF2B5EF4-FFF2-40B4-BE49-F238E27FC236}">
              <a16:creationId xmlns:a16="http://schemas.microsoft.com/office/drawing/2014/main" id="{00000000-0008-0000-0F00-00008C010000}"/>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397" name="フローチャート: 判断 396">
          <a:extLst>
            <a:ext uri="{FF2B5EF4-FFF2-40B4-BE49-F238E27FC236}">
              <a16:creationId xmlns:a16="http://schemas.microsoft.com/office/drawing/2014/main" id="{00000000-0008-0000-0F00-00008D01000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398" name="フローチャート: 判断 397">
          <a:extLst>
            <a:ext uri="{FF2B5EF4-FFF2-40B4-BE49-F238E27FC236}">
              <a16:creationId xmlns:a16="http://schemas.microsoft.com/office/drawing/2014/main" id="{00000000-0008-0000-0F00-00008E010000}"/>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399" name="フローチャート: 判断 398">
          <a:extLst>
            <a:ext uri="{FF2B5EF4-FFF2-40B4-BE49-F238E27FC236}">
              <a16:creationId xmlns:a16="http://schemas.microsoft.com/office/drawing/2014/main" id="{00000000-0008-0000-0F00-00008F010000}"/>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00" name="フローチャート: 判断 399">
          <a:extLst>
            <a:ext uri="{FF2B5EF4-FFF2-40B4-BE49-F238E27FC236}">
              <a16:creationId xmlns:a16="http://schemas.microsoft.com/office/drawing/2014/main" id="{00000000-0008-0000-0F00-00009001000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01" name="フローチャート: 判断 400">
          <a:extLst>
            <a:ext uri="{FF2B5EF4-FFF2-40B4-BE49-F238E27FC236}">
              <a16:creationId xmlns:a16="http://schemas.microsoft.com/office/drawing/2014/main" id="{00000000-0008-0000-0F00-000091010000}"/>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116840</xdr:rowOff>
    </xdr:from>
    <xdr:to>
      <xdr:col>116</xdr:col>
      <xdr:colOff>114300</xdr:colOff>
      <xdr:row>57</xdr:row>
      <xdr:rowOff>46990</xdr:rowOff>
    </xdr:to>
    <xdr:sp macro="" textlink="">
      <xdr:nvSpPr>
        <xdr:cNvPr id="407" name="楕円 406">
          <a:extLst>
            <a:ext uri="{FF2B5EF4-FFF2-40B4-BE49-F238E27FC236}">
              <a16:creationId xmlns:a16="http://schemas.microsoft.com/office/drawing/2014/main" id="{00000000-0008-0000-0F00-000097010000}"/>
            </a:ext>
          </a:extLst>
        </xdr:cNvPr>
        <xdr:cNvSpPr/>
      </xdr:nvSpPr>
      <xdr:spPr>
        <a:xfrm>
          <a:off x="221107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69867</xdr:rowOff>
    </xdr:from>
    <xdr:ext cx="469744" cy="259045"/>
    <xdr:sp macro="" textlink="">
      <xdr:nvSpPr>
        <xdr:cNvPr id="408" name="【保健センター・保健所】&#10;一人当たり面積該当値テキスト">
          <a:extLst>
            <a:ext uri="{FF2B5EF4-FFF2-40B4-BE49-F238E27FC236}">
              <a16:creationId xmlns:a16="http://schemas.microsoft.com/office/drawing/2014/main" id="{00000000-0008-0000-0F00-000098010000}"/>
            </a:ext>
          </a:extLst>
        </xdr:cNvPr>
        <xdr:cNvSpPr txBox="1"/>
      </xdr:nvSpPr>
      <xdr:spPr>
        <a:xfrm>
          <a:off x="22199600" y="967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156845</xdr:rowOff>
    </xdr:from>
    <xdr:to>
      <xdr:col>112</xdr:col>
      <xdr:colOff>38100</xdr:colOff>
      <xdr:row>57</xdr:row>
      <xdr:rowOff>86995</xdr:rowOff>
    </xdr:to>
    <xdr:sp macro="" textlink="">
      <xdr:nvSpPr>
        <xdr:cNvPr id="409" name="楕円 408">
          <a:extLst>
            <a:ext uri="{FF2B5EF4-FFF2-40B4-BE49-F238E27FC236}">
              <a16:creationId xmlns:a16="http://schemas.microsoft.com/office/drawing/2014/main" id="{00000000-0008-0000-0F00-000099010000}"/>
            </a:ext>
          </a:extLst>
        </xdr:cNvPr>
        <xdr:cNvSpPr/>
      </xdr:nvSpPr>
      <xdr:spPr>
        <a:xfrm>
          <a:off x="21272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167640</xdr:rowOff>
    </xdr:from>
    <xdr:to>
      <xdr:col>116</xdr:col>
      <xdr:colOff>63500</xdr:colOff>
      <xdr:row>57</xdr:row>
      <xdr:rowOff>36195</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flipV="1">
          <a:off x="21323300" y="97688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10160</xdr:rowOff>
    </xdr:from>
    <xdr:to>
      <xdr:col>107</xdr:col>
      <xdr:colOff>101600</xdr:colOff>
      <xdr:row>57</xdr:row>
      <xdr:rowOff>111760</xdr:rowOff>
    </xdr:to>
    <xdr:sp macro="" textlink="">
      <xdr:nvSpPr>
        <xdr:cNvPr id="411" name="楕円 410">
          <a:extLst>
            <a:ext uri="{FF2B5EF4-FFF2-40B4-BE49-F238E27FC236}">
              <a16:creationId xmlns:a16="http://schemas.microsoft.com/office/drawing/2014/main" id="{00000000-0008-0000-0F00-00009B010000}"/>
            </a:ext>
          </a:extLst>
        </xdr:cNvPr>
        <xdr:cNvSpPr/>
      </xdr:nvSpPr>
      <xdr:spPr>
        <a:xfrm>
          <a:off x="203835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36195</xdr:rowOff>
    </xdr:from>
    <xdr:to>
      <xdr:col>111</xdr:col>
      <xdr:colOff>177800</xdr:colOff>
      <xdr:row>57</xdr:row>
      <xdr:rowOff>60960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flipV="1">
          <a:off x="20434300" y="98088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33020</xdr:rowOff>
    </xdr:from>
    <xdr:to>
      <xdr:col>102</xdr:col>
      <xdr:colOff>165100</xdr:colOff>
      <xdr:row>57</xdr:row>
      <xdr:rowOff>134620</xdr:rowOff>
    </xdr:to>
    <xdr:sp macro="" textlink="">
      <xdr:nvSpPr>
        <xdr:cNvPr id="413" name="楕円 412">
          <a:extLst>
            <a:ext uri="{FF2B5EF4-FFF2-40B4-BE49-F238E27FC236}">
              <a16:creationId xmlns:a16="http://schemas.microsoft.com/office/drawing/2014/main" id="{00000000-0008-0000-0F00-00009D010000}"/>
            </a:ext>
          </a:extLst>
        </xdr:cNvPr>
        <xdr:cNvSpPr/>
      </xdr:nvSpPr>
      <xdr:spPr>
        <a:xfrm>
          <a:off x="19494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60960</xdr:rowOff>
    </xdr:from>
    <xdr:to>
      <xdr:col>107</xdr:col>
      <xdr:colOff>50800</xdr:colOff>
      <xdr:row>57</xdr:row>
      <xdr:rowOff>83820</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flipV="1">
          <a:off x="19545300" y="98336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63500</xdr:rowOff>
    </xdr:from>
    <xdr:to>
      <xdr:col>98</xdr:col>
      <xdr:colOff>38100</xdr:colOff>
      <xdr:row>57</xdr:row>
      <xdr:rowOff>165100</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18605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83820</xdr:rowOff>
    </xdr:from>
    <xdr:to>
      <xdr:col>102</xdr:col>
      <xdr:colOff>114300</xdr:colOff>
      <xdr:row>57</xdr:row>
      <xdr:rowOff>114300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flipV="1">
          <a:off x="18656300" y="98564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417" name="n_1aveValue【保健センター・保健所】&#10;一人当たり面積">
          <a:extLst>
            <a:ext uri="{FF2B5EF4-FFF2-40B4-BE49-F238E27FC236}">
              <a16:creationId xmlns:a16="http://schemas.microsoft.com/office/drawing/2014/main" id="{00000000-0008-0000-0F00-0000A1010000}"/>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418" name="n_2aveValue【保健センター・保健所】&#10;一人当たり面積">
          <a:extLst>
            <a:ext uri="{FF2B5EF4-FFF2-40B4-BE49-F238E27FC236}">
              <a16:creationId xmlns:a16="http://schemas.microsoft.com/office/drawing/2014/main" id="{00000000-0008-0000-0F00-0000A2010000}"/>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419" name="n_3aveValue【保健センター・保健所】&#10;一人当たり面積">
          <a:extLst>
            <a:ext uri="{FF2B5EF4-FFF2-40B4-BE49-F238E27FC236}">
              <a16:creationId xmlns:a16="http://schemas.microsoft.com/office/drawing/2014/main" id="{00000000-0008-0000-0F00-0000A3010000}"/>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420" name="n_4aveValue【保健センター・保健所】&#10;一人当たり面積">
          <a:extLst>
            <a:ext uri="{FF2B5EF4-FFF2-40B4-BE49-F238E27FC236}">
              <a16:creationId xmlns:a16="http://schemas.microsoft.com/office/drawing/2014/main" id="{00000000-0008-0000-0F00-0000A4010000}"/>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103522</xdr:rowOff>
    </xdr:from>
    <xdr:ext cx="469744" cy="259045"/>
    <xdr:sp macro="" textlink="">
      <xdr:nvSpPr>
        <xdr:cNvPr id="421" name="n_1mainValue【保健センター・保健所】&#10;一人当たり面積">
          <a:extLst>
            <a:ext uri="{FF2B5EF4-FFF2-40B4-BE49-F238E27FC236}">
              <a16:creationId xmlns:a16="http://schemas.microsoft.com/office/drawing/2014/main" id="{00000000-0008-0000-0F00-0000A5010000}"/>
            </a:ext>
          </a:extLst>
        </xdr:cNvPr>
        <xdr:cNvSpPr txBox="1"/>
      </xdr:nvSpPr>
      <xdr:spPr>
        <a:xfrm>
          <a:off x="21075727" y="953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128287</xdr:rowOff>
    </xdr:from>
    <xdr:ext cx="469744" cy="259045"/>
    <xdr:sp macro="" textlink="">
      <xdr:nvSpPr>
        <xdr:cNvPr id="422" name="n_2mainValue【保健センター・保健所】&#10;一人当たり面積">
          <a:extLst>
            <a:ext uri="{FF2B5EF4-FFF2-40B4-BE49-F238E27FC236}">
              <a16:creationId xmlns:a16="http://schemas.microsoft.com/office/drawing/2014/main" id="{00000000-0008-0000-0F00-0000A6010000}"/>
            </a:ext>
          </a:extLst>
        </xdr:cNvPr>
        <xdr:cNvSpPr txBox="1"/>
      </xdr:nvSpPr>
      <xdr:spPr>
        <a:xfrm>
          <a:off x="20199427" y="955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151147</xdr:rowOff>
    </xdr:from>
    <xdr:ext cx="469744" cy="259045"/>
    <xdr:sp macro="" textlink="">
      <xdr:nvSpPr>
        <xdr:cNvPr id="423" name="n_3mainValue【保健センター・保健所】&#10;一人当たり面積">
          <a:extLst>
            <a:ext uri="{FF2B5EF4-FFF2-40B4-BE49-F238E27FC236}">
              <a16:creationId xmlns:a16="http://schemas.microsoft.com/office/drawing/2014/main" id="{00000000-0008-0000-0F00-0000A7010000}"/>
            </a:ext>
          </a:extLst>
        </xdr:cNvPr>
        <xdr:cNvSpPr txBox="1"/>
      </xdr:nvSpPr>
      <xdr:spPr>
        <a:xfrm>
          <a:off x="19310427" y="958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10177</xdr:rowOff>
    </xdr:from>
    <xdr:ext cx="469744" cy="259045"/>
    <xdr:sp macro="" textlink="">
      <xdr:nvSpPr>
        <xdr:cNvPr id="424" name="n_4mainValue【保健センター・保健所】&#10;一人当たり面積">
          <a:extLst>
            <a:ext uri="{FF2B5EF4-FFF2-40B4-BE49-F238E27FC236}">
              <a16:creationId xmlns:a16="http://schemas.microsoft.com/office/drawing/2014/main" id="{00000000-0008-0000-0F00-0000A8010000}"/>
            </a:ext>
          </a:extLst>
        </xdr:cNvPr>
        <xdr:cNvSpPr txBox="1"/>
      </xdr:nvSpPr>
      <xdr:spPr>
        <a:xfrm>
          <a:off x="18421427" y="961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00000000-0008-0000-0F00-0000A9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00000000-0008-0000-0F00-0000C0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50" name="【消防施設】&#10;有形固定資産減価償却率最小値テキスト">
          <a:extLst>
            <a:ext uri="{FF2B5EF4-FFF2-40B4-BE49-F238E27FC236}">
              <a16:creationId xmlns:a16="http://schemas.microsoft.com/office/drawing/2014/main" id="{00000000-0008-0000-0F00-0000C201000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52" name="【消防施設】&#10;有形固定資産減価償却率最大値テキスト">
          <a:extLst>
            <a:ext uri="{FF2B5EF4-FFF2-40B4-BE49-F238E27FC236}">
              <a16:creationId xmlns:a16="http://schemas.microsoft.com/office/drawing/2014/main" id="{00000000-0008-0000-0F00-0000C4010000}"/>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00000000-0008-0000-0F00-0000C6010000}"/>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55" name="フローチャート: 判断 454">
          <a:extLst>
            <a:ext uri="{FF2B5EF4-FFF2-40B4-BE49-F238E27FC236}">
              <a16:creationId xmlns:a16="http://schemas.microsoft.com/office/drawing/2014/main" id="{00000000-0008-0000-0F00-0000C7010000}"/>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56" name="フローチャート: 判断 455">
          <a:extLst>
            <a:ext uri="{FF2B5EF4-FFF2-40B4-BE49-F238E27FC236}">
              <a16:creationId xmlns:a16="http://schemas.microsoft.com/office/drawing/2014/main" id="{00000000-0008-0000-0F00-0000C801000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118745</xdr:rowOff>
    </xdr:from>
    <xdr:to>
      <xdr:col>85</xdr:col>
      <xdr:colOff>177800</xdr:colOff>
      <xdr:row>82</xdr:row>
      <xdr:rowOff>48895</xdr:rowOff>
    </xdr:to>
    <xdr:sp macro="" textlink="">
      <xdr:nvSpPr>
        <xdr:cNvPr id="465" name="楕円 464">
          <a:extLst>
            <a:ext uri="{FF2B5EF4-FFF2-40B4-BE49-F238E27FC236}">
              <a16:creationId xmlns:a16="http://schemas.microsoft.com/office/drawing/2014/main" id="{00000000-0008-0000-0F00-0000D1010000}"/>
            </a:ext>
          </a:extLst>
        </xdr:cNvPr>
        <xdr:cNvSpPr/>
      </xdr:nvSpPr>
      <xdr:spPr>
        <a:xfrm>
          <a:off x="16268700" y="140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141622</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00000000-0008-0000-0F00-0000D2010000}"/>
            </a:ext>
          </a:extLst>
        </xdr:cNvPr>
        <xdr:cNvSpPr txBox="1"/>
      </xdr:nvSpPr>
      <xdr:spPr>
        <a:xfrm>
          <a:off x="16357600"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2539</xdr:rowOff>
    </xdr:from>
    <xdr:to>
      <xdr:col>81</xdr:col>
      <xdr:colOff>101600</xdr:colOff>
      <xdr:row>82</xdr:row>
      <xdr:rowOff>104139</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5430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169545</xdr:rowOff>
    </xdr:from>
    <xdr:to>
      <xdr:col>85</xdr:col>
      <xdr:colOff>127000</xdr:colOff>
      <xdr:row>82</xdr:row>
      <xdr:rowOff>53339</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flipV="1">
          <a:off x="15481300" y="14056995"/>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52070</xdr:rowOff>
    </xdr:from>
    <xdr:to>
      <xdr:col>76</xdr:col>
      <xdr:colOff>165100</xdr:colOff>
      <xdr:row>80</xdr:row>
      <xdr:rowOff>153670</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14541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102870</xdr:rowOff>
    </xdr:from>
    <xdr:to>
      <xdr:col>81</xdr:col>
      <xdr:colOff>50800</xdr:colOff>
      <xdr:row>82</xdr:row>
      <xdr:rowOff>53339</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4592300" y="13818870"/>
          <a:ext cx="889000" cy="29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38736</xdr:rowOff>
    </xdr:from>
    <xdr:to>
      <xdr:col>72</xdr:col>
      <xdr:colOff>38100</xdr:colOff>
      <xdr:row>80</xdr:row>
      <xdr:rowOff>140336</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136525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89536</xdr:rowOff>
    </xdr:from>
    <xdr:to>
      <xdr:col>76</xdr:col>
      <xdr:colOff>114300</xdr:colOff>
      <xdr:row>80</xdr:row>
      <xdr:rowOff>102870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3703300" y="138055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133986</xdr:rowOff>
    </xdr:from>
    <xdr:to>
      <xdr:col>67</xdr:col>
      <xdr:colOff>101600</xdr:colOff>
      <xdr:row>81</xdr:row>
      <xdr:rowOff>64136</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2763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89536</xdr:rowOff>
    </xdr:from>
    <xdr:to>
      <xdr:col>71</xdr:col>
      <xdr:colOff>177800</xdr:colOff>
      <xdr:row>81</xdr:row>
      <xdr:rowOff>13336</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12814300" y="1380553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475" name="n_1aveValue【消防施設】&#10;有形固定資産減価償却率">
          <a:extLst>
            <a:ext uri="{FF2B5EF4-FFF2-40B4-BE49-F238E27FC236}">
              <a16:creationId xmlns:a16="http://schemas.microsoft.com/office/drawing/2014/main" id="{00000000-0008-0000-0F00-0000DB010000}"/>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476" name="n_2aveValue【消防施設】&#10;有形固定資産減価償却率">
          <a:extLst>
            <a:ext uri="{FF2B5EF4-FFF2-40B4-BE49-F238E27FC236}">
              <a16:creationId xmlns:a16="http://schemas.microsoft.com/office/drawing/2014/main" id="{00000000-0008-0000-0F00-0000DC01000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477" name="n_3aveValue【消防施設】&#10;有形固定資産減価償却率">
          <a:extLst>
            <a:ext uri="{FF2B5EF4-FFF2-40B4-BE49-F238E27FC236}">
              <a16:creationId xmlns:a16="http://schemas.microsoft.com/office/drawing/2014/main" id="{00000000-0008-0000-0F00-0000DD010000}"/>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478" name="n_4aveValue【消防施設】&#10;有形固定資産減価償却率">
          <a:extLst>
            <a:ext uri="{FF2B5EF4-FFF2-40B4-BE49-F238E27FC236}">
              <a16:creationId xmlns:a16="http://schemas.microsoft.com/office/drawing/2014/main" id="{00000000-0008-0000-0F00-0000DE010000}"/>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120666</xdr:rowOff>
    </xdr:from>
    <xdr:ext cx="405111" cy="259045"/>
    <xdr:sp macro="" textlink="">
      <xdr:nvSpPr>
        <xdr:cNvPr id="479" name="n_1mainValue【消防施設】&#10;有形固定資産減価償却率">
          <a:extLst>
            <a:ext uri="{FF2B5EF4-FFF2-40B4-BE49-F238E27FC236}">
              <a16:creationId xmlns:a16="http://schemas.microsoft.com/office/drawing/2014/main" id="{00000000-0008-0000-0F00-0000DF01000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170197</xdr:rowOff>
    </xdr:from>
    <xdr:ext cx="405111" cy="259045"/>
    <xdr:sp macro="" textlink="">
      <xdr:nvSpPr>
        <xdr:cNvPr id="480" name="n_2mainValue【消防施設】&#10;有形固定資産減価償却率">
          <a:extLst>
            <a:ext uri="{FF2B5EF4-FFF2-40B4-BE49-F238E27FC236}">
              <a16:creationId xmlns:a16="http://schemas.microsoft.com/office/drawing/2014/main" id="{00000000-0008-0000-0F00-0000E0010000}"/>
            </a:ext>
          </a:extLst>
        </xdr:cNvPr>
        <xdr:cNvSpPr txBox="1"/>
      </xdr:nvSpPr>
      <xdr:spPr>
        <a:xfrm>
          <a:off x="14389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156863</xdr:rowOff>
    </xdr:from>
    <xdr:ext cx="405111" cy="259045"/>
    <xdr:sp macro="" textlink="">
      <xdr:nvSpPr>
        <xdr:cNvPr id="481" name="n_3mainValue【消防施設】&#10;有形固定資産減価償却率">
          <a:extLst>
            <a:ext uri="{FF2B5EF4-FFF2-40B4-BE49-F238E27FC236}">
              <a16:creationId xmlns:a16="http://schemas.microsoft.com/office/drawing/2014/main" id="{00000000-0008-0000-0F00-0000E1010000}"/>
            </a:ext>
          </a:extLst>
        </xdr:cNvPr>
        <xdr:cNvSpPr txBox="1"/>
      </xdr:nvSpPr>
      <xdr:spPr>
        <a:xfrm>
          <a:off x="135007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482" name="n_4mainValue【消防施設】&#10;有形固定資産減価償却率">
          <a:extLst>
            <a:ext uri="{FF2B5EF4-FFF2-40B4-BE49-F238E27FC236}">
              <a16:creationId xmlns:a16="http://schemas.microsoft.com/office/drawing/2014/main" id="{00000000-0008-0000-0F00-0000E2010000}"/>
            </a:ext>
          </a:extLst>
        </xdr:cNvPr>
        <xdr:cNvSpPr txBox="1"/>
      </xdr:nvSpPr>
      <xdr:spPr>
        <a:xfrm>
          <a:off x="12611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00000000-0008-0000-0F00-0000E3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00000000-0008-0000-0F00-0000E4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00000000-0008-0000-0F00-0000FB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09" name="【消防施設】&#10;一人当たり面積最小値テキスト">
          <a:extLst>
            <a:ext uri="{FF2B5EF4-FFF2-40B4-BE49-F238E27FC236}">
              <a16:creationId xmlns:a16="http://schemas.microsoft.com/office/drawing/2014/main" id="{00000000-0008-0000-0F00-0000FD01000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11" name="【消防施設】&#10;一人当たり面積最大値テキスト">
          <a:extLst>
            <a:ext uri="{FF2B5EF4-FFF2-40B4-BE49-F238E27FC236}">
              <a16:creationId xmlns:a16="http://schemas.microsoft.com/office/drawing/2014/main" id="{00000000-0008-0000-0F00-0000FF01000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13" name="【消防施設】&#10;一人当たり面積平均値テキスト">
          <a:extLst>
            <a:ext uri="{FF2B5EF4-FFF2-40B4-BE49-F238E27FC236}">
              <a16:creationId xmlns:a16="http://schemas.microsoft.com/office/drawing/2014/main" id="{00000000-0008-0000-0F00-00000102000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14" name="フローチャート: 判断 513">
          <a:extLst>
            <a:ext uri="{FF2B5EF4-FFF2-40B4-BE49-F238E27FC236}">
              <a16:creationId xmlns:a16="http://schemas.microsoft.com/office/drawing/2014/main" id="{00000000-0008-0000-0F00-00000202000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101600</xdr:rowOff>
    </xdr:from>
    <xdr:to>
      <xdr:col>116</xdr:col>
      <xdr:colOff>114300</xdr:colOff>
      <xdr:row>87</xdr:row>
      <xdr:rowOff>31750</xdr:rowOff>
    </xdr:to>
    <xdr:sp macro="" textlink="">
      <xdr:nvSpPr>
        <xdr:cNvPr id="524" name="楕円 523">
          <a:extLst>
            <a:ext uri="{FF2B5EF4-FFF2-40B4-BE49-F238E27FC236}">
              <a16:creationId xmlns:a16="http://schemas.microsoft.com/office/drawing/2014/main" id="{00000000-0008-0000-0F00-00000C020000}"/>
            </a:ext>
          </a:extLst>
        </xdr:cNvPr>
        <xdr:cNvSpPr/>
      </xdr:nvSpPr>
      <xdr:spPr>
        <a:xfrm>
          <a:off x="221107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525" name="【消防施設】&#10;一人当たり面積該当値テキスト">
          <a:extLst>
            <a:ext uri="{FF2B5EF4-FFF2-40B4-BE49-F238E27FC236}">
              <a16:creationId xmlns:a16="http://schemas.microsoft.com/office/drawing/2014/main" id="{00000000-0008-0000-0F00-00000D02000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102090</xdr:rowOff>
    </xdr:from>
    <xdr:to>
      <xdr:col>112</xdr:col>
      <xdr:colOff>38100</xdr:colOff>
      <xdr:row>87</xdr:row>
      <xdr:rowOff>32240</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21272500" y="1484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152400</xdr:rowOff>
    </xdr:from>
    <xdr:to>
      <xdr:col>116</xdr:col>
      <xdr:colOff>63500</xdr:colOff>
      <xdr:row>86</xdr:row>
      <xdr:rowOff>152890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flipV="1">
          <a:off x="21323300" y="14897100"/>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102417</xdr:rowOff>
    </xdr:from>
    <xdr:to>
      <xdr:col>107</xdr:col>
      <xdr:colOff>101600</xdr:colOff>
      <xdr:row>87</xdr:row>
      <xdr:rowOff>32567</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20383500" y="148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152890</xdr:rowOff>
    </xdr:from>
    <xdr:to>
      <xdr:col>111</xdr:col>
      <xdr:colOff>177800</xdr:colOff>
      <xdr:row>86</xdr:row>
      <xdr:rowOff>153217</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20434300" y="14897590"/>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102580</xdr:rowOff>
    </xdr:from>
    <xdr:to>
      <xdr:col>102</xdr:col>
      <xdr:colOff>165100</xdr:colOff>
      <xdr:row>87</xdr:row>
      <xdr:rowOff>32730</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9494500" y="1484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153217</xdr:rowOff>
    </xdr:from>
    <xdr:to>
      <xdr:col>107</xdr:col>
      <xdr:colOff>50800</xdr:colOff>
      <xdr:row>86</xdr:row>
      <xdr:rowOff>153380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flipV="1">
          <a:off x="19545300" y="14897917"/>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103232</xdr:rowOff>
    </xdr:from>
    <xdr:to>
      <xdr:col>98</xdr:col>
      <xdr:colOff>38100</xdr:colOff>
      <xdr:row>87</xdr:row>
      <xdr:rowOff>33382</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8605500" y="1484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153380</xdr:rowOff>
    </xdr:from>
    <xdr:to>
      <xdr:col>102</xdr:col>
      <xdr:colOff>114300</xdr:colOff>
      <xdr:row>86</xdr:row>
      <xdr:rowOff>154032</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flipV="1">
          <a:off x="18656300" y="14898080"/>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34" name="n_1aveValue【消防施設】&#10;一人当たり面積">
          <a:extLst>
            <a:ext uri="{FF2B5EF4-FFF2-40B4-BE49-F238E27FC236}">
              <a16:creationId xmlns:a16="http://schemas.microsoft.com/office/drawing/2014/main" id="{00000000-0008-0000-0F00-000016020000}"/>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535" name="n_2aveValue【消防施設】&#10;一人当たり面積">
          <a:extLst>
            <a:ext uri="{FF2B5EF4-FFF2-40B4-BE49-F238E27FC236}">
              <a16:creationId xmlns:a16="http://schemas.microsoft.com/office/drawing/2014/main" id="{00000000-0008-0000-0F00-000017020000}"/>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536" name="n_3aveValue【消防施設】&#10;一人当たり面積">
          <a:extLst>
            <a:ext uri="{FF2B5EF4-FFF2-40B4-BE49-F238E27FC236}">
              <a16:creationId xmlns:a16="http://schemas.microsoft.com/office/drawing/2014/main" id="{00000000-0008-0000-0F00-000018020000}"/>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537" name="n_4aveValue【消防施設】&#10;一人当たり面積">
          <a:extLst>
            <a:ext uri="{FF2B5EF4-FFF2-40B4-BE49-F238E27FC236}">
              <a16:creationId xmlns:a16="http://schemas.microsoft.com/office/drawing/2014/main" id="{00000000-0008-0000-0F00-000019020000}"/>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23367</xdr:rowOff>
    </xdr:from>
    <xdr:ext cx="469744" cy="259045"/>
    <xdr:sp macro="" textlink="">
      <xdr:nvSpPr>
        <xdr:cNvPr id="538" name="n_1mainValue【消防施設】&#10;一人当たり面積">
          <a:extLst>
            <a:ext uri="{FF2B5EF4-FFF2-40B4-BE49-F238E27FC236}">
              <a16:creationId xmlns:a16="http://schemas.microsoft.com/office/drawing/2014/main" id="{00000000-0008-0000-0F00-00001A020000}"/>
            </a:ext>
          </a:extLst>
        </xdr:cNvPr>
        <xdr:cNvSpPr txBox="1"/>
      </xdr:nvSpPr>
      <xdr:spPr>
        <a:xfrm>
          <a:off x="21075727" y="1493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23694</xdr:rowOff>
    </xdr:from>
    <xdr:ext cx="469744" cy="259045"/>
    <xdr:sp macro="" textlink="">
      <xdr:nvSpPr>
        <xdr:cNvPr id="539" name="n_2mainValue【消防施設】&#10;一人当たり面積">
          <a:extLst>
            <a:ext uri="{FF2B5EF4-FFF2-40B4-BE49-F238E27FC236}">
              <a16:creationId xmlns:a16="http://schemas.microsoft.com/office/drawing/2014/main" id="{00000000-0008-0000-0F00-00001B020000}"/>
            </a:ext>
          </a:extLst>
        </xdr:cNvPr>
        <xdr:cNvSpPr txBox="1"/>
      </xdr:nvSpPr>
      <xdr:spPr>
        <a:xfrm>
          <a:off x="20199427" y="1493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23857</xdr:rowOff>
    </xdr:from>
    <xdr:ext cx="469744" cy="259045"/>
    <xdr:sp macro="" textlink="">
      <xdr:nvSpPr>
        <xdr:cNvPr id="540" name="n_3mainValue【消防施設】&#10;一人当たり面積">
          <a:extLst>
            <a:ext uri="{FF2B5EF4-FFF2-40B4-BE49-F238E27FC236}">
              <a16:creationId xmlns:a16="http://schemas.microsoft.com/office/drawing/2014/main" id="{00000000-0008-0000-0F00-00001C020000}"/>
            </a:ext>
          </a:extLst>
        </xdr:cNvPr>
        <xdr:cNvSpPr txBox="1"/>
      </xdr:nvSpPr>
      <xdr:spPr>
        <a:xfrm>
          <a:off x="19310427" y="1494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24509</xdr:rowOff>
    </xdr:from>
    <xdr:ext cx="469744" cy="259045"/>
    <xdr:sp macro="" textlink="">
      <xdr:nvSpPr>
        <xdr:cNvPr id="541" name="n_4mainValue【消防施設】&#10;一人当たり面積">
          <a:extLst>
            <a:ext uri="{FF2B5EF4-FFF2-40B4-BE49-F238E27FC236}">
              <a16:creationId xmlns:a16="http://schemas.microsoft.com/office/drawing/2014/main" id="{00000000-0008-0000-0F00-00001D020000}"/>
            </a:ext>
          </a:extLst>
        </xdr:cNvPr>
        <xdr:cNvSpPr txBox="1"/>
      </xdr:nvSpPr>
      <xdr:spPr>
        <a:xfrm>
          <a:off x="18421427" y="1494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00000000-0008-0000-0F00-00003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68" name="【庁舎】&#10;有形固定資産減価償却率最小値テキスト">
          <a:extLst>
            <a:ext uri="{FF2B5EF4-FFF2-40B4-BE49-F238E27FC236}">
              <a16:creationId xmlns:a16="http://schemas.microsoft.com/office/drawing/2014/main" id="{00000000-0008-0000-0F00-00003802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70" name="【庁舎】&#10;有形固定資産減価償却率最大値テキスト">
          <a:extLst>
            <a:ext uri="{FF2B5EF4-FFF2-40B4-BE49-F238E27FC236}">
              <a16:creationId xmlns:a16="http://schemas.microsoft.com/office/drawing/2014/main" id="{00000000-0008-0000-0F00-00003A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72" name="【庁舎】&#10;有形固定資産減価償却率平均値テキスト">
          <a:extLst>
            <a:ext uri="{FF2B5EF4-FFF2-40B4-BE49-F238E27FC236}">
              <a16:creationId xmlns:a16="http://schemas.microsoft.com/office/drawing/2014/main" id="{00000000-0008-0000-0F00-00003C020000}"/>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131536</xdr:rowOff>
    </xdr:from>
    <xdr:to>
      <xdr:col>85</xdr:col>
      <xdr:colOff>177800</xdr:colOff>
      <xdr:row>107</xdr:row>
      <xdr:rowOff>61686</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162687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109963</xdr:rowOff>
    </xdr:from>
    <xdr:ext cx="405111" cy="259045"/>
    <xdr:sp macro="" textlink="">
      <xdr:nvSpPr>
        <xdr:cNvPr id="584" name="【庁舎】&#10;有形固定資産減価償却率該当値テキスト">
          <a:extLst>
            <a:ext uri="{FF2B5EF4-FFF2-40B4-BE49-F238E27FC236}">
              <a16:creationId xmlns:a16="http://schemas.microsoft.com/office/drawing/2014/main" id="{00000000-0008-0000-0F00-000048020000}"/>
            </a:ext>
          </a:extLst>
        </xdr:cNvPr>
        <xdr:cNvSpPr txBox="1"/>
      </xdr:nvSpPr>
      <xdr:spPr>
        <a:xfrm>
          <a:off x="16357600"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53158</xdr:rowOff>
    </xdr:from>
    <xdr:to>
      <xdr:col>81</xdr:col>
      <xdr:colOff>101600</xdr:colOff>
      <xdr:row>107</xdr:row>
      <xdr:rowOff>154758</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5430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10886</xdr:rowOff>
    </xdr:from>
    <xdr:to>
      <xdr:col>85</xdr:col>
      <xdr:colOff>127000</xdr:colOff>
      <xdr:row>107</xdr:row>
      <xdr:rowOff>103958</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flipV="1">
          <a:off x="15481300" y="18356036"/>
          <a:ext cx="8382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27032</xdr:rowOff>
    </xdr:from>
    <xdr:to>
      <xdr:col>76</xdr:col>
      <xdr:colOff>165100</xdr:colOff>
      <xdr:row>106</xdr:row>
      <xdr:rowOff>128632</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4541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77832</xdr:rowOff>
    </xdr:from>
    <xdr:to>
      <xdr:col>81</xdr:col>
      <xdr:colOff>50800</xdr:colOff>
      <xdr:row>107</xdr:row>
      <xdr:rowOff>103958</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4592300" y="18251532"/>
          <a:ext cx="889000" cy="19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77832</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3703300" y="1820418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69487</xdr:rowOff>
    </xdr:from>
    <xdr:to>
      <xdr:col>67</xdr:col>
      <xdr:colOff>101600</xdr:colOff>
      <xdr:row>106</xdr:row>
      <xdr:rowOff>171087</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2763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30480</xdr:rowOff>
    </xdr:from>
    <xdr:to>
      <xdr:col>71</xdr:col>
      <xdr:colOff>177800</xdr:colOff>
      <xdr:row>106</xdr:row>
      <xdr:rowOff>120287</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2814300" y="18204180"/>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93" name="n_1aveValue【庁舎】&#10;有形固定資産減価償却率">
          <a:extLst>
            <a:ext uri="{FF2B5EF4-FFF2-40B4-BE49-F238E27FC236}">
              <a16:creationId xmlns:a16="http://schemas.microsoft.com/office/drawing/2014/main" id="{00000000-0008-0000-0F00-00005102000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94" name="n_2aveValue【庁舎】&#10;有形固定資産減価償却率">
          <a:extLst>
            <a:ext uri="{FF2B5EF4-FFF2-40B4-BE49-F238E27FC236}">
              <a16:creationId xmlns:a16="http://schemas.microsoft.com/office/drawing/2014/main" id="{00000000-0008-0000-0F00-000052020000}"/>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95" name="n_3aveValue【庁舎】&#10;有形固定資産減価償却率">
          <a:extLst>
            <a:ext uri="{FF2B5EF4-FFF2-40B4-BE49-F238E27FC236}">
              <a16:creationId xmlns:a16="http://schemas.microsoft.com/office/drawing/2014/main" id="{00000000-0008-0000-0F00-000053020000}"/>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96" name="n_4aveValue【庁舎】&#10;有形固定資産減価償却率">
          <a:extLst>
            <a:ext uri="{FF2B5EF4-FFF2-40B4-BE49-F238E27FC236}">
              <a16:creationId xmlns:a16="http://schemas.microsoft.com/office/drawing/2014/main" id="{00000000-0008-0000-0F00-00005402000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145885</xdr:rowOff>
    </xdr:from>
    <xdr:ext cx="405111" cy="259045"/>
    <xdr:sp macro="" textlink="">
      <xdr:nvSpPr>
        <xdr:cNvPr id="597" name="n_1mainValue【庁舎】&#10;有形固定資産減価償却率">
          <a:extLst>
            <a:ext uri="{FF2B5EF4-FFF2-40B4-BE49-F238E27FC236}">
              <a16:creationId xmlns:a16="http://schemas.microsoft.com/office/drawing/2014/main" id="{00000000-0008-0000-0F00-000055020000}"/>
            </a:ext>
          </a:extLst>
        </xdr:cNvPr>
        <xdr:cNvSpPr txBox="1"/>
      </xdr:nvSpPr>
      <xdr:spPr>
        <a:xfrm>
          <a:off x="152660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119759</xdr:rowOff>
    </xdr:from>
    <xdr:ext cx="405111" cy="259045"/>
    <xdr:sp macro="" textlink="">
      <xdr:nvSpPr>
        <xdr:cNvPr id="598" name="n_2mainValue【庁舎】&#10;有形固定資産減価償却率">
          <a:extLst>
            <a:ext uri="{FF2B5EF4-FFF2-40B4-BE49-F238E27FC236}">
              <a16:creationId xmlns:a16="http://schemas.microsoft.com/office/drawing/2014/main" id="{00000000-0008-0000-0F00-000056020000}"/>
            </a:ext>
          </a:extLst>
        </xdr:cNvPr>
        <xdr:cNvSpPr txBox="1"/>
      </xdr:nvSpPr>
      <xdr:spPr>
        <a:xfrm>
          <a:off x="14389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599" name="n_3mainValue【庁舎】&#10;有形固定資産減価償却率">
          <a:extLst>
            <a:ext uri="{FF2B5EF4-FFF2-40B4-BE49-F238E27FC236}">
              <a16:creationId xmlns:a16="http://schemas.microsoft.com/office/drawing/2014/main" id="{00000000-0008-0000-0F00-000057020000}"/>
            </a:ext>
          </a:extLst>
        </xdr:cNvPr>
        <xdr:cNvSpPr txBox="1"/>
      </xdr:nvSpPr>
      <xdr:spPr>
        <a:xfrm>
          <a:off x="13500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162214</xdr:rowOff>
    </xdr:from>
    <xdr:ext cx="405111" cy="259045"/>
    <xdr:sp macro="" textlink="">
      <xdr:nvSpPr>
        <xdr:cNvPr id="600" name="n_4mainValue【庁舎】&#10;有形固定資産減価償却率">
          <a:extLst>
            <a:ext uri="{FF2B5EF4-FFF2-40B4-BE49-F238E27FC236}">
              <a16:creationId xmlns:a16="http://schemas.microsoft.com/office/drawing/2014/main" id="{00000000-0008-0000-0F00-000058020000}"/>
            </a:ext>
          </a:extLst>
        </xdr:cNvPr>
        <xdr:cNvSpPr txBox="1"/>
      </xdr:nvSpPr>
      <xdr:spPr>
        <a:xfrm>
          <a:off x="126117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00000000-0008-0000-0F00-00007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7" name="【庁舎】&#10;一人当たり面積最小値テキスト">
          <a:extLst>
            <a:ext uri="{FF2B5EF4-FFF2-40B4-BE49-F238E27FC236}">
              <a16:creationId xmlns:a16="http://schemas.microsoft.com/office/drawing/2014/main" id="{00000000-0008-0000-0F00-00007302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29" name="【庁舎】&#10;一人当たり面積最大値テキスト">
          <a:extLst>
            <a:ext uri="{FF2B5EF4-FFF2-40B4-BE49-F238E27FC236}">
              <a16:creationId xmlns:a16="http://schemas.microsoft.com/office/drawing/2014/main" id="{00000000-0008-0000-0F00-00007502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631" name="【庁舎】&#10;一人当たり面積平均値テキスト">
          <a:extLst>
            <a:ext uri="{FF2B5EF4-FFF2-40B4-BE49-F238E27FC236}">
              <a16:creationId xmlns:a16="http://schemas.microsoft.com/office/drawing/2014/main" id="{00000000-0008-0000-0F00-000077020000}"/>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144599</xdr:rowOff>
    </xdr:from>
    <xdr:to>
      <xdr:col>116</xdr:col>
      <xdr:colOff>114300</xdr:colOff>
      <xdr:row>106</xdr:row>
      <xdr:rowOff>74749</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221107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123026</xdr:rowOff>
    </xdr:from>
    <xdr:ext cx="469744" cy="259045"/>
    <xdr:sp macro="" textlink="">
      <xdr:nvSpPr>
        <xdr:cNvPr id="643" name="【庁舎】&#10;一人当たり面積該当値テキスト">
          <a:extLst>
            <a:ext uri="{FF2B5EF4-FFF2-40B4-BE49-F238E27FC236}">
              <a16:creationId xmlns:a16="http://schemas.microsoft.com/office/drawing/2014/main" id="{00000000-0008-0000-0F00-000083020000}"/>
            </a:ext>
          </a:extLst>
        </xdr:cNvPr>
        <xdr:cNvSpPr txBox="1"/>
      </xdr:nvSpPr>
      <xdr:spPr>
        <a:xfrm>
          <a:off x="22199600" y="1812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159838</xdr:rowOff>
    </xdr:from>
    <xdr:to>
      <xdr:col>112</xdr:col>
      <xdr:colOff>38100</xdr:colOff>
      <xdr:row>106</xdr:row>
      <xdr:rowOff>89988</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21272500" y="1816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23949</xdr:rowOff>
    </xdr:from>
    <xdr:to>
      <xdr:col>116</xdr:col>
      <xdr:colOff>63500</xdr:colOff>
      <xdr:row>106</xdr:row>
      <xdr:rowOff>39188</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21323300" y="18197649"/>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20383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39188</xdr:rowOff>
    </xdr:from>
    <xdr:to>
      <xdr:col>111</xdr:col>
      <xdr:colOff>177800</xdr:colOff>
      <xdr:row>106</xdr:row>
      <xdr:rowOff>50074</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20434300" y="1821288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7982</xdr:rowOff>
    </xdr:from>
    <xdr:to>
      <xdr:col>102</xdr:col>
      <xdr:colOff>165100</xdr:colOff>
      <xdr:row>106</xdr:row>
      <xdr:rowOff>109582</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9494500" y="1818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50074</xdr:rowOff>
    </xdr:from>
    <xdr:to>
      <xdr:col>107</xdr:col>
      <xdr:colOff>50800</xdr:colOff>
      <xdr:row>106</xdr:row>
      <xdr:rowOff>58782</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9545300" y="18223774"/>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21045</xdr:rowOff>
    </xdr:from>
    <xdr:to>
      <xdr:col>98</xdr:col>
      <xdr:colOff>38100</xdr:colOff>
      <xdr:row>106</xdr:row>
      <xdr:rowOff>122645</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8605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58782</xdr:rowOff>
    </xdr:from>
    <xdr:to>
      <xdr:col>102</xdr:col>
      <xdr:colOff>114300</xdr:colOff>
      <xdr:row>106</xdr:row>
      <xdr:rowOff>71845</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flipV="1">
          <a:off x="18656300" y="182324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652" name="n_1aveValue【庁舎】&#10;一人当たり面積">
          <a:extLst>
            <a:ext uri="{FF2B5EF4-FFF2-40B4-BE49-F238E27FC236}">
              <a16:creationId xmlns:a16="http://schemas.microsoft.com/office/drawing/2014/main" id="{00000000-0008-0000-0F00-00008C020000}"/>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653" name="n_2aveValue【庁舎】&#10;一人当たり面積">
          <a:extLst>
            <a:ext uri="{FF2B5EF4-FFF2-40B4-BE49-F238E27FC236}">
              <a16:creationId xmlns:a16="http://schemas.microsoft.com/office/drawing/2014/main" id="{00000000-0008-0000-0F00-00008D020000}"/>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654" name="n_3aveValue【庁舎】&#10;一人当たり面積">
          <a:extLst>
            <a:ext uri="{FF2B5EF4-FFF2-40B4-BE49-F238E27FC236}">
              <a16:creationId xmlns:a16="http://schemas.microsoft.com/office/drawing/2014/main" id="{00000000-0008-0000-0F00-00008E02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55" name="n_4aveValue【庁舎】&#10;一人当たり面積">
          <a:extLst>
            <a:ext uri="{FF2B5EF4-FFF2-40B4-BE49-F238E27FC236}">
              <a16:creationId xmlns:a16="http://schemas.microsoft.com/office/drawing/2014/main" id="{00000000-0008-0000-0F00-00008F020000}"/>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81115</xdr:rowOff>
    </xdr:from>
    <xdr:ext cx="469744" cy="259045"/>
    <xdr:sp macro="" textlink="">
      <xdr:nvSpPr>
        <xdr:cNvPr id="656" name="n_1mainValue【庁舎】&#10;一人当たり面積">
          <a:extLst>
            <a:ext uri="{FF2B5EF4-FFF2-40B4-BE49-F238E27FC236}">
              <a16:creationId xmlns:a16="http://schemas.microsoft.com/office/drawing/2014/main" id="{00000000-0008-0000-0F00-000090020000}"/>
            </a:ext>
          </a:extLst>
        </xdr:cNvPr>
        <xdr:cNvSpPr txBox="1"/>
      </xdr:nvSpPr>
      <xdr:spPr>
        <a:xfrm>
          <a:off x="21075727" y="1825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92001</xdr:rowOff>
    </xdr:from>
    <xdr:ext cx="469744" cy="259045"/>
    <xdr:sp macro="" textlink="">
      <xdr:nvSpPr>
        <xdr:cNvPr id="657" name="n_2mainValue【庁舎】&#10;一人当たり面積">
          <a:extLst>
            <a:ext uri="{FF2B5EF4-FFF2-40B4-BE49-F238E27FC236}">
              <a16:creationId xmlns:a16="http://schemas.microsoft.com/office/drawing/2014/main" id="{00000000-0008-0000-0F00-000091020000}"/>
            </a:ext>
          </a:extLst>
        </xdr:cNvPr>
        <xdr:cNvSpPr txBox="1"/>
      </xdr:nvSpPr>
      <xdr:spPr>
        <a:xfrm>
          <a:off x="20199427" y="1826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100709</xdr:rowOff>
    </xdr:from>
    <xdr:ext cx="469744" cy="259045"/>
    <xdr:sp macro="" textlink="">
      <xdr:nvSpPr>
        <xdr:cNvPr id="658" name="n_3mainValue【庁舎】&#10;一人当たり面積">
          <a:extLst>
            <a:ext uri="{FF2B5EF4-FFF2-40B4-BE49-F238E27FC236}">
              <a16:creationId xmlns:a16="http://schemas.microsoft.com/office/drawing/2014/main" id="{00000000-0008-0000-0F00-000092020000}"/>
            </a:ext>
          </a:extLst>
        </xdr:cNvPr>
        <xdr:cNvSpPr txBox="1"/>
      </xdr:nvSpPr>
      <xdr:spPr>
        <a:xfrm>
          <a:off x="19310427" y="1827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113772</xdr:rowOff>
    </xdr:from>
    <xdr:ext cx="469744" cy="259045"/>
    <xdr:sp macro="" textlink="">
      <xdr:nvSpPr>
        <xdr:cNvPr id="659" name="n_4mainValue【庁舎】&#10;一人当たり面積">
          <a:extLst>
            <a:ext uri="{FF2B5EF4-FFF2-40B4-BE49-F238E27FC236}">
              <a16:creationId xmlns:a16="http://schemas.microsoft.com/office/drawing/2014/main" id="{00000000-0008-0000-0F00-000093020000}"/>
            </a:ext>
          </a:extLst>
        </xdr:cNvPr>
        <xdr:cNvSpPr txBox="1"/>
      </xdr:nvSpPr>
      <xdr:spPr>
        <a:xfrm>
          <a:off x="184214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役場庁舎、スポーツセンター、プールで有形固定資産減価償却率が高くなっており、特に役場庁舎とプールでは老朽化により毎年のように修繕が必要な箇所が発生している状況である。財政状況や他施設の老朽度合等と比較すると、役場庁舎の改修等は現段階では計画していないものの、修繕費や冷暖房のエネルギー効率などを勘案しながら今後検討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8074350</v>
      </c>
      <c r="BO4" s="462"/>
      <c r="BP4" s="462"/>
      <c r="BQ4" s="462"/>
      <c r="BR4" s="462"/>
      <c r="BS4" s="462"/>
      <c r="BT4" s="462"/>
      <c r="BU4" s="463"/>
      <c r="BV4" s="461">
        <v>8288794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v>
      </c>
      <c r="CU4" s="602"/>
      <c r="CV4" s="602"/>
      <c r="CW4" s="602"/>
      <c r="CX4" s="602"/>
      <c r="CY4" s="602"/>
      <c r="CZ4" s="602"/>
      <c r="DA4" s="603"/>
      <c r="DB4" s="601">
        <v>11.8</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7693386</v>
      </c>
      <c r="BO5" s="433"/>
      <c r="BP5" s="433"/>
      <c r="BQ5" s="433"/>
      <c r="BR5" s="433"/>
      <c r="BS5" s="433"/>
      <c r="BT5" s="433"/>
      <c r="BU5" s="434"/>
      <c r="BV5" s="432">
        <v>7679370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95.2</v>
      </c>
      <c r="CU5" s="430"/>
      <c r="CV5" s="430"/>
      <c r="CW5" s="430"/>
      <c r="CX5" s="430"/>
      <c r="CY5" s="430"/>
      <c r="CZ5" s="430"/>
      <c r="DA5" s="431"/>
      <c r="DB5" s="429">
        <v>89.3</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380964</v>
      </c>
      <c r="BO6" s="433"/>
      <c r="BP6" s="433"/>
      <c r="BQ6" s="433"/>
      <c r="BR6" s="433"/>
      <c r="BS6" s="433"/>
      <c r="BT6" s="433"/>
      <c r="BU6" s="434"/>
      <c r="BV6" s="432">
        <v>609424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95.4</v>
      </c>
      <c r="CU6" s="576"/>
      <c r="CV6" s="576"/>
      <c r="CW6" s="576"/>
      <c r="CX6" s="576"/>
      <c r="CY6" s="576"/>
      <c r="CZ6" s="576"/>
      <c r="DA6" s="577"/>
      <c r="DB6" s="575">
        <v>89.6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122813</v>
      </c>
      <c r="BO7" s="433"/>
      <c r="BP7" s="433"/>
      <c r="BQ7" s="433"/>
      <c r="BR7" s="433"/>
      <c r="BS7" s="433"/>
      <c r="BT7" s="433"/>
      <c r="BU7" s="434"/>
      <c r="BV7" s="432">
        <v>117260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4308360</v>
      </c>
      <c r="CU7" s="433"/>
      <c r="CV7" s="433"/>
      <c r="CW7" s="433"/>
      <c r="CX7" s="433"/>
      <c r="CY7" s="433"/>
      <c r="CZ7" s="433"/>
      <c r="DA7" s="434"/>
      <c r="DB7" s="432">
        <v>4166409</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258151</v>
      </c>
      <c r="BO8" s="433"/>
      <c r="BP8" s="433"/>
      <c r="BQ8" s="433"/>
      <c r="BR8" s="433"/>
      <c r="BS8" s="433"/>
      <c r="BT8" s="433"/>
      <c r="BU8" s="434"/>
      <c r="BV8" s="432">
        <v>492164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v>
      </c>
      <c r="CU8" s="536"/>
      <c r="CV8" s="536"/>
      <c r="CW8" s="536"/>
      <c r="CX8" s="536"/>
      <c r="CY8" s="536"/>
      <c r="CZ8" s="536"/>
      <c r="DA8" s="537"/>
      <c r="DB8" s="535">
        <v>0.2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6613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-234013</v>
      </c>
      <c r="BO9" s="433"/>
      <c r="BP9" s="433"/>
      <c r="BQ9" s="433"/>
      <c r="BR9" s="433"/>
      <c r="BS9" s="433"/>
      <c r="BT9" s="433"/>
      <c r="BU9" s="434"/>
      <c r="BV9" s="432">
        <v>163260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19.899999999999999</v>
      </c>
      <c r="CU9" s="430"/>
      <c r="CV9" s="430"/>
      <c r="CW9" s="430"/>
      <c r="CX9" s="430"/>
      <c r="CY9" s="430"/>
      <c r="CZ9" s="430"/>
      <c r="DA9" s="431"/>
      <c r="DB9" s="429">
        <v>18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7304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161</v>
      </c>
      <c r="BO10" s="433"/>
      <c r="BP10" s="433"/>
      <c r="BQ10" s="433"/>
      <c r="BR10" s="433"/>
      <c r="BS10" s="433"/>
      <c r="BT10" s="433"/>
      <c r="BU10" s="434"/>
      <c r="BV10" s="432">
        <v>158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6203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179000</v>
      </c>
      <c r="BO12" s="433"/>
      <c r="BP12" s="433"/>
      <c r="BQ12" s="433"/>
      <c r="BR12" s="433"/>
      <c r="BS12" s="433"/>
      <c r="BT12" s="433"/>
      <c r="BU12" s="434"/>
      <c r="BV12" s="432">
        <v>235000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6162</v>
      </c>
      <c r="S13" s="520"/>
      <c r="T13" s="520"/>
      <c r="U13" s="520"/>
      <c r="V13" s="521"/>
      <c r="W13" s="522" t="s">
        <v>131</v>
      </c>
      <c r="X13" s="418"/>
      <c r="Y13" s="418"/>
      <c r="Z13" s="418"/>
      <c r="AA13" s="418"/>
      <c r="AB13" s="419"/>
      <c r="AC13" s="385">
        <v>595</v>
      </c>
      <c r="AD13" s="386"/>
      <c r="AE13" s="386"/>
      <c r="AF13" s="386"/>
      <c r="AG13" s="387"/>
      <c r="AH13" s="385">
        <v>659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-412852</v>
      </c>
      <c r="BO13" s="433"/>
      <c r="BP13" s="433"/>
      <c r="BQ13" s="433"/>
      <c r="BR13" s="433"/>
      <c r="BS13" s="433"/>
      <c r="BT13" s="433"/>
      <c r="BU13" s="434"/>
      <c r="BV13" s="432">
        <v>-71582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14.1</v>
      </c>
      <c r="CU13" s="430"/>
      <c r="CV13" s="430"/>
      <c r="CW13" s="430"/>
      <c r="CX13" s="430"/>
      <c r="CY13" s="430"/>
      <c r="CZ13" s="430"/>
      <c r="DA13" s="431"/>
      <c r="DB13" s="429">
        <v>13.5</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6398</v>
      </c>
      <c r="S14" s="520"/>
      <c r="T14" s="520"/>
      <c r="U14" s="520"/>
      <c r="V14" s="521"/>
      <c r="W14" s="523"/>
      <c r="X14" s="421"/>
      <c r="Y14" s="421"/>
      <c r="Z14" s="421"/>
      <c r="AA14" s="421"/>
      <c r="AB14" s="422"/>
      <c r="AC14" s="512">
        <v>16.600000000000001</v>
      </c>
      <c r="AD14" s="513"/>
      <c r="AE14" s="513"/>
      <c r="AF14" s="513"/>
      <c r="AG14" s="514"/>
      <c r="AH14" s="512">
        <v>17.2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106.3</v>
      </c>
      <c r="CU14" s="530"/>
      <c r="CV14" s="530"/>
      <c r="CW14" s="530"/>
      <c r="CX14" s="530"/>
      <c r="CY14" s="530"/>
      <c r="CZ14" s="530"/>
      <c r="DA14" s="531"/>
      <c r="DB14" s="529">
        <v>113.9</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6349</v>
      </c>
      <c r="S15" s="520"/>
      <c r="T15" s="520"/>
      <c r="U15" s="520"/>
      <c r="V15" s="521"/>
      <c r="W15" s="522" t="s">
        <v>137</v>
      </c>
      <c r="X15" s="418"/>
      <c r="Y15" s="418"/>
      <c r="Z15" s="418"/>
      <c r="AA15" s="418"/>
      <c r="AB15" s="419"/>
      <c r="AC15" s="385">
        <v>1235</v>
      </c>
      <c r="AD15" s="386"/>
      <c r="AE15" s="386"/>
      <c r="AF15" s="386"/>
      <c r="AG15" s="387"/>
      <c r="AH15" s="385">
        <v>1321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823915</v>
      </c>
      <c r="BO15" s="462"/>
      <c r="BP15" s="462"/>
      <c r="BQ15" s="462"/>
      <c r="BR15" s="462"/>
      <c r="BS15" s="462"/>
      <c r="BT15" s="462"/>
      <c r="BU15" s="463"/>
      <c r="BV15" s="461">
        <v>798229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34.4</v>
      </c>
      <c r="AD16" s="513"/>
      <c r="AE16" s="513"/>
      <c r="AF16" s="513"/>
      <c r="AG16" s="514"/>
      <c r="AH16" s="512">
        <v>34.5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4117557</v>
      </c>
      <c r="BO16" s="433"/>
      <c r="BP16" s="433"/>
      <c r="BQ16" s="433"/>
      <c r="BR16" s="433"/>
      <c r="BS16" s="433"/>
      <c r="BT16" s="433"/>
      <c r="BU16" s="434"/>
      <c r="BV16" s="432">
        <v>3965728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1756</v>
      </c>
      <c r="AD17" s="386"/>
      <c r="AE17" s="386"/>
      <c r="AF17" s="386"/>
      <c r="AG17" s="387"/>
      <c r="AH17" s="385">
        <v>1844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1016450</v>
      </c>
      <c r="BO17" s="433"/>
      <c r="BP17" s="433"/>
      <c r="BQ17" s="433"/>
      <c r="BR17" s="433"/>
      <c r="BS17" s="433"/>
      <c r="BT17" s="433"/>
      <c r="BU17" s="434"/>
      <c r="BV17" s="432">
        <v>982375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329.41</v>
      </c>
      <c r="M18" s="485"/>
      <c r="N18" s="485"/>
      <c r="O18" s="485"/>
      <c r="P18" s="485"/>
      <c r="Q18" s="485"/>
      <c r="R18" s="486"/>
      <c r="S18" s="486"/>
      <c r="T18" s="486"/>
      <c r="U18" s="486"/>
      <c r="V18" s="487"/>
      <c r="W18" s="503"/>
      <c r="X18" s="504"/>
      <c r="Y18" s="504"/>
      <c r="Z18" s="504"/>
      <c r="AA18" s="504"/>
      <c r="AB18" s="528"/>
      <c r="AC18" s="402">
        <v>49</v>
      </c>
      <c r="AD18" s="403"/>
      <c r="AE18" s="403"/>
      <c r="AF18" s="403"/>
      <c r="AG18" s="488"/>
      <c r="AH18" s="402">
        <v>48.2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4121126</v>
      </c>
      <c r="BO18" s="433"/>
      <c r="BP18" s="433"/>
      <c r="BQ18" s="433"/>
      <c r="BR18" s="433"/>
      <c r="BS18" s="433"/>
      <c r="BT18" s="433"/>
      <c r="BU18" s="434"/>
      <c r="BV18" s="432">
        <v>3755246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5757915</v>
      </c>
      <c r="BO19" s="433"/>
      <c r="BP19" s="433"/>
      <c r="BQ19" s="433"/>
      <c r="BR19" s="433"/>
      <c r="BS19" s="433"/>
      <c r="BT19" s="433"/>
      <c r="BU19" s="434"/>
      <c r="BV19" s="432">
        <v>5507409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2125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9321918</v>
      </c>
      <c r="BO22" s="462"/>
      <c r="BP22" s="462"/>
      <c r="BQ22" s="462"/>
      <c r="BR22" s="462"/>
      <c r="BS22" s="462"/>
      <c r="BT22" s="462"/>
      <c r="BU22" s="463"/>
      <c r="BV22" s="461">
        <v>10159235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8679656</v>
      </c>
      <c r="BO23" s="433"/>
      <c r="BP23" s="433"/>
      <c r="BQ23" s="433"/>
      <c r="BR23" s="433"/>
      <c r="BS23" s="433"/>
      <c r="BT23" s="433"/>
      <c r="BU23" s="434"/>
      <c r="BV23" s="432">
        <v>9460874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8100</v>
      </c>
      <c r="R24" s="386"/>
      <c r="S24" s="386"/>
      <c r="T24" s="386"/>
      <c r="U24" s="386"/>
      <c r="V24" s="387"/>
      <c r="W24" s="475"/>
      <c r="X24" s="412"/>
      <c r="Y24" s="413"/>
      <c r="Z24" s="388" t="s">
        <v>162</v>
      </c>
      <c r="AA24" s="389"/>
      <c r="AB24" s="389"/>
      <c r="AC24" s="389"/>
      <c r="AD24" s="389"/>
      <c r="AE24" s="389"/>
      <c r="AF24" s="389"/>
      <c r="AG24" s="390"/>
      <c r="AH24" s="385">
        <v>93</v>
      </c>
      <c r="AI24" s="386"/>
      <c r="AJ24" s="386"/>
      <c r="AK24" s="386"/>
      <c r="AL24" s="387"/>
      <c r="AM24" s="385">
        <v>290718</v>
      </c>
      <c r="AN24" s="386"/>
      <c r="AO24" s="386"/>
      <c r="AP24" s="386"/>
      <c r="AQ24" s="386"/>
      <c r="AR24" s="387"/>
      <c r="AS24" s="385">
        <v>3126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7743784</v>
      </c>
      <c r="BO24" s="433"/>
      <c r="BP24" s="433"/>
      <c r="BQ24" s="433"/>
      <c r="BR24" s="433"/>
      <c r="BS24" s="433"/>
      <c r="BT24" s="433"/>
      <c r="BU24" s="434"/>
      <c r="BV24" s="432">
        <v>8393111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6100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978152</v>
      </c>
      <c r="BO25" s="462"/>
      <c r="BP25" s="462"/>
      <c r="BQ25" s="462"/>
      <c r="BR25" s="462"/>
      <c r="BS25" s="462"/>
      <c r="BT25" s="462"/>
      <c r="BU25" s="463"/>
      <c r="BV25" s="461">
        <v>902358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5400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3400</v>
      </c>
      <c r="R27" s="386"/>
      <c r="S27" s="386"/>
      <c r="T27" s="386"/>
      <c r="U27" s="386"/>
      <c r="V27" s="387"/>
      <c r="W27" s="475"/>
      <c r="X27" s="412"/>
      <c r="Y27" s="413"/>
      <c r="Z27" s="388" t="s">
        <v>172</v>
      </c>
      <c r="AA27" s="389"/>
      <c r="AB27" s="389"/>
      <c r="AC27" s="389"/>
      <c r="AD27" s="389"/>
      <c r="AE27" s="389"/>
      <c r="AF27" s="389"/>
      <c r="AG27" s="390"/>
      <c r="AH27" s="385">
        <v>14</v>
      </c>
      <c r="AI27" s="386"/>
      <c r="AJ27" s="386"/>
      <c r="AK27" s="386"/>
      <c r="AL27" s="387"/>
      <c r="AM27" s="385">
        <v>38626</v>
      </c>
      <c r="AN27" s="386"/>
      <c r="AO27" s="386"/>
      <c r="AP27" s="386"/>
      <c r="AQ27" s="386"/>
      <c r="AR27" s="387"/>
      <c r="AS27" s="385">
        <v>2759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37448</v>
      </c>
      <c r="BO27" s="467"/>
      <c r="BP27" s="467"/>
      <c r="BQ27" s="467"/>
      <c r="BR27" s="467"/>
      <c r="BS27" s="467"/>
      <c r="BT27" s="467"/>
      <c r="BU27" s="468"/>
      <c r="BV27" s="466">
        <v>37447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2800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458006</v>
      </c>
      <c r="BO28" s="462"/>
      <c r="BP28" s="462"/>
      <c r="BQ28" s="462"/>
      <c r="BR28" s="462"/>
      <c r="BS28" s="462"/>
      <c r="BT28" s="462"/>
      <c r="BU28" s="463"/>
      <c r="BV28" s="461">
        <v>389845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8</v>
      </c>
      <c r="M29" s="386"/>
      <c r="N29" s="386"/>
      <c r="O29" s="386"/>
      <c r="P29" s="387"/>
      <c r="Q29" s="385">
        <v>2650</v>
      </c>
      <c r="R29" s="386"/>
      <c r="S29" s="386"/>
      <c r="T29" s="386"/>
      <c r="U29" s="386"/>
      <c r="V29" s="387"/>
      <c r="W29" s="476"/>
      <c r="X29" s="477"/>
      <c r="Y29" s="478"/>
      <c r="Z29" s="388" t="s">
        <v>178</v>
      </c>
      <c r="AA29" s="389"/>
      <c r="AB29" s="389"/>
      <c r="AC29" s="389"/>
      <c r="AD29" s="389"/>
      <c r="AE29" s="389"/>
      <c r="AF29" s="389"/>
      <c r="AG29" s="390"/>
      <c r="AH29" s="385">
        <v>107</v>
      </c>
      <c r="AI29" s="386"/>
      <c r="AJ29" s="386"/>
      <c r="AK29" s="386"/>
      <c r="AL29" s="387"/>
      <c r="AM29" s="385">
        <v>329344</v>
      </c>
      <c r="AN29" s="386"/>
      <c r="AO29" s="386"/>
      <c r="AP29" s="386"/>
      <c r="AQ29" s="386"/>
      <c r="AR29" s="387"/>
      <c r="AS29" s="385">
        <v>3078</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210245</v>
      </c>
      <c r="BO29" s="433"/>
      <c r="BP29" s="433"/>
      <c r="BQ29" s="433"/>
      <c r="BR29" s="433"/>
      <c r="BS29" s="433"/>
      <c r="BT29" s="433"/>
      <c r="BU29" s="434"/>
      <c r="BV29" s="432">
        <v>251179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192549</v>
      </c>
      <c r="BO30" s="467"/>
      <c r="BP30" s="467"/>
      <c r="BQ30" s="467"/>
      <c r="BR30" s="467"/>
      <c r="BS30" s="467"/>
      <c r="BT30" s="467"/>
      <c r="BU30" s="468"/>
      <c r="BV30" s="466">
        <v>398662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置賜広域行政事務組合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飯豊町地域振興公社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置賜広域病院企業団</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山形県西置賜郡飯豊町土地開発公社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西置賜行政組合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どんでん平ゆり園</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訪問看護特別会計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山形県消防補償等組合</v>
      </c>
      <c r="BZ37" s="381"/>
      <c r="CA37" s="381"/>
      <c r="CB37" s="381"/>
      <c r="CC37" s="381"/>
      <c r="CD37" s="381"/>
      <c r="CE37" s="381"/>
      <c r="CF37" s="381"/>
      <c r="CG37" s="381"/>
      <c r="CH37" s="381"/>
      <c r="CI37" s="381"/>
      <c r="CJ37" s="381"/>
      <c r="CK37" s="381"/>
      <c r="CL37" s="381"/>
      <c r="CM37" s="381"/>
      <c r="CN37" s="163"/>
      <c r="CO37" s="380">
        <f t="shared" si="3"/>
        <v>21</v>
      </c>
      <c r="CP37" s="380"/>
      <c r="CQ37" s="381" t="str">
        <f>IF('各会計、関係団体の財政状況及び健全化判断比率'!BS10="","",'各会計、関係団体の財政状況及び健全化判断比率'!BS10)</f>
        <v>エコプラントめざみ</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介護老人保健施設特別会計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山形県自治会館管理組合</v>
      </c>
      <c r="BZ38" s="381"/>
      <c r="CA38" s="381"/>
      <c r="CB38" s="381"/>
      <c r="CC38" s="381"/>
      <c r="CD38" s="381"/>
      <c r="CE38" s="381"/>
      <c r="CF38" s="381"/>
      <c r="CG38" s="381"/>
      <c r="CH38" s="381"/>
      <c r="CI38" s="381"/>
      <c r="CJ38" s="381"/>
      <c r="CK38" s="381"/>
      <c r="CL38" s="381"/>
      <c r="CM38" s="381"/>
      <c r="CN38" s="163"/>
      <c r="CO38" s="380">
        <f t="shared" si="3"/>
        <v>22</v>
      </c>
      <c r="CP38" s="380"/>
      <c r="CQ38" s="381" t="str">
        <f>IF('各会計、関係団体の財政状況及び健全化判断比率'!BS11="","",'各会計、関係団体の財政状況及び健全化判断比率'!BS11)</f>
        <v>エルベ</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山形県市町村交通災害共済組合</v>
      </c>
      <c r="BZ39" s="381"/>
      <c r="CA39" s="381"/>
      <c r="CB39" s="381"/>
      <c r="CC39" s="381"/>
      <c r="CD39" s="381"/>
      <c r="CE39" s="381"/>
      <c r="CF39" s="381"/>
      <c r="CG39" s="381"/>
      <c r="CH39" s="381"/>
      <c r="CI39" s="381"/>
      <c r="CJ39" s="381"/>
      <c r="CK39" s="381"/>
      <c r="CL39" s="381"/>
      <c r="CM39" s="381"/>
      <c r="CN39" s="163"/>
      <c r="CO39" s="380">
        <f t="shared" si="3"/>
        <v>23</v>
      </c>
      <c r="CP39" s="380"/>
      <c r="CQ39" s="381" t="str">
        <f>IF('各会計、関係団体の財政状況及び健全化判断比率'!BS12="","",'各会計、関係団体の財政状況及び健全化判断比率'!BS12)</f>
        <v>飯豊めざみの里</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山形県市町村職員退職手当組合</v>
      </c>
      <c r="BZ40" s="381"/>
      <c r="CA40" s="381"/>
      <c r="CB40" s="381"/>
      <c r="CC40" s="381"/>
      <c r="CD40" s="381"/>
      <c r="CE40" s="381"/>
      <c r="CF40" s="381"/>
      <c r="CG40" s="381"/>
      <c r="CH40" s="381"/>
      <c r="CI40" s="381"/>
      <c r="CJ40" s="381"/>
      <c r="CK40" s="381"/>
      <c r="CL40" s="381"/>
      <c r="CM40" s="381"/>
      <c r="CN40" s="163"/>
      <c r="CO40" s="380">
        <f t="shared" si="3"/>
        <v>24</v>
      </c>
      <c r="CP40" s="380"/>
      <c r="CQ40" s="381" t="str">
        <f>IF('各会計、関係団体の財政状況及び健全化判断比率'!BS13="","",'各会計、関係団体の財政状況及び健全化判断比率'!BS13)</f>
        <v>飯豊ながめやま牧場</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山形県後期高齢者医療広域連合（普通会計分）</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山形県後期高齢者医療広域連合（事業会計分）</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3Hqu3xbKx0EabcnnE7zn20PPqspEXpCqi+u4uBjZ1wA3q2uj9PdNws6vUvAxFTdT9SJrjraXv5z7ZnWpjp9nOg==" saltValue="mRHUHfCSV2vEHTZ5DEKNH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713228</v>
      </c>
      <c r="S5" s="690"/>
      <c r="T5" s="690"/>
      <c r="U5" s="690"/>
      <c r="V5" s="690"/>
      <c r="W5" s="690"/>
      <c r="X5" s="690"/>
      <c r="Y5" s="715"/>
      <c r="Z5" s="728">
        <v>8.8000000000000007</v>
      </c>
      <c r="AA5" s="728"/>
      <c r="AB5" s="728"/>
      <c r="AC5" s="728"/>
      <c r="AD5" s="729">
        <v>713228</v>
      </c>
      <c r="AE5" s="729"/>
      <c r="AF5" s="729"/>
      <c r="AG5" s="729"/>
      <c r="AH5" s="729"/>
      <c r="AI5" s="729"/>
      <c r="AJ5" s="729"/>
      <c r="AK5" s="729"/>
      <c r="AL5" s="716">
        <v>16.5</v>
      </c>
      <c r="AM5" s="698"/>
      <c r="AN5" s="698"/>
      <c r="AO5" s="717"/>
      <c r="AP5" s="692" t="s">
        <v>217</v>
      </c>
      <c r="AQ5" s="693"/>
      <c r="AR5" s="693"/>
      <c r="AS5" s="693"/>
      <c r="AT5" s="693"/>
      <c r="AU5" s="693"/>
      <c r="AV5" s="693"/>
      <c r="AW5" s="693"/>
      <c r="AX5" s="693"/>
      <c r="AY5" s="693"/>
      <c r="AZ5" s="693"/>
      <c r="BA5" s="693"/>
      <c r="BB5" s="693"/>
      <c r="BC5" s="693"/>
      <c r="BD5" s="693"/>
      <c r="BE5" s="693"/>
      <c r="BF5" s="694"/>
      <c r="BG5" s="634">
        <v>703775</v>
      </c>
      <c r="BH5" s="635"/>
      <c r="BI5" s="635"/>
      <c r="BJ5" s="635"/>
      <c r="BK5" s="635"/>
      <c r="BL5" s="635"/>
      <c r="BM5" s="635"/>
      <c r="BN5" s="636"/>
      <c r="BO5" s="672">
        <v>98.7</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88547</v>
      </c>
      <c r="S6" s="635"/>
      <c r="T6" s="635"/>
      <c r="U6" s="635"/>
      <c r="V6" s="635"/>
      <c r="W6" s="635"/>
      <c r="X6" s="635"/>
      <c r="Y6" s="636"/>
      <c r="Z6" s="672">
        <v>1.1000000000000001</v>
      </c>
      <c r="AA6" s="672"/>
      <c r="AB6" s="672"/>
      <c r="AC6" s="672"/>
      <c r="AD6" s="673">
        <v>88547</v>
      </c>
      <c r="AE6" s="673"/>
      <c r="AF6" s="673"/>
      <c r="AG6" s="673"/>
      <c r="AH6" s="673"/>
      <c r="AI6" s="673"/>
      <c r="AJ6" s="673"/>
      <c r="AK6" s="673"/>
      <c r="AL6" s="637">
        <v>2</v>
      </c>
      <c r="AM6" s="638"/>
      <c r="AN6" s="638"/>
      <c r="AO6" s="674"/>
      <c r="AP6" s="631" t="s">
        <v>222</v>
      </c>
      <c r="AQ6" s="632"/>
      <c r="AR6" s="632"/>
      <c r="AS6" s="632"/>
      <c r="AT6" s="632"/>
      <c r="AU6" s="632"/>
      <c r="AV6" s="632"/>
      <c r="AW6" s="632"/>
      <c r="AX6" s="632"/>
      <c r="AY6" s="632"/>
      <c r="AZ6" s="632"/>
      <c r="BA6" s="632"/>
      <c r="BB6" s="632"/>
      <c r="BC6" s="632"/>
      <c r="BD6" s="632"/>
      <c r="BE6" s="632"/>
      <c r="BF6" s="633"/>
      <c r="BG6" s="634">
        <v>703775</v>
      </c>
      <c r="BH6" s="635"/>
      <c r="BI6" s="635"/>
      <c r="BJ6" s="635"/>
      <c r="BK6" s="635"/>
      <c r="BL6" s="635"/>
      <c r="BM6" s="635"/>
      <c r="BN6" s="636"/>
      <c r="BO6" s="672">
        <v>98.7</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84618</v>
      </c>
      <c r="CS6" s="635"/>
      <c r="CT6" s="635"/>
      <c r="CU6" s="635"/>
      <c r="CV6" s="635"/>
      <c r="CW6" s="635"/>
      <c r="CX6" s="635"/>
      <c r="CY6" s="636"/>
      <c r="CZ6" s="716">
        <v>1.1000000000000001</v>
      </c>
      <c r="DA6" s="698"/>
      <c r="DB6" s="698"/>
      <c r="DC6" s="718"/>
      <c r="DD6" s="640" t="s">
        <v>122</v>
      </c>
      <c r="DE6" s="635"/>
      <c r="DF6" s="635"/>
      <c r="DG6" s="635"/>
      <c r="DH6" s="635"/>
      <c r="DI6" s="635"/>
      <c r="DJ6" s="635"/>
      <c r="DK6" s="635"/>
      <c r="DL6" s="635"/>
      <c r="DM6" s="635"/>
      <c r="DN6" s="635"/>
      <c r="DO6" s="635"/>
      <c r="DP6" s="636"/>
      <c r="DQ6" s="640">
        <v>84618</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227</v>
      </c>
      <c r="S7" s="635"/>
      <c r="T7" s="635"/>
      <c r="U7" s="635"/>
      <c r="V7" s="635"/>
      <c r="W7" s="635"/>
      <c r="X7" s="635"/>
      <c r="Y7" s="636"/>
      <c r="Z7" s="672">
        <v>0</v>
      </c>
      <c r="AA7" s="672"/>
      <c r="AB7" s="672"/>
      <c r="AC7" s="672"/>
      <c r="AD7" s="673">
        <v>227</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246820</v>
      </c>
      <c r="BH7" s="635"/>
      <c r="BI7" s="635"/>
      <c r="BJ7" s="635"/>
      <c r="BK7" s="635"/>
      <c r="BL7" s="635"/>
      <c r="BM7" s="635"/>
      <c r="BN7" s="636"/>
      <c r="BO7" s="672">
        <v>34.6</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914924</v>
      </c>
      <c r="CS7" s="635"/>
      <c r="CT7" s="635"/>
      <c r="CU7" s="635"/>
      <c r="CV7" s="635"/>
      <c r="CW7" s="635"/>
      <c r="CX7" s="635"/>
      <c r="CY7" s="636"/>
      <c r="CZ7" s="672">
        <v>11.9</v>
      </c>
      <c r="DA7" s="672"/>
      <c r="DB7" s="672"/>
      <c r="DC7" s="672"/>
      <c r="DD7" s="640">
        <v>4174</v>
      </c>
      <c r="DE7" s="635"/>
      <c r="DF7" s="635"/>
      <c r="DG7" s="635"/>
      <c r="DH7" s="635"/>
      <c r="DI7" s="635"/>
      <c r="DJ7" s="635"/>
      <c r="DK7" s="635"/>
      <c r="DL7" s="635"/>
      <c r="DM7" s="635"/>
      <c r="DN7" s="635"/>
      <c r="DO7" s="635"/>
      <c r="DP7" s="636"/>
      <c r="DQ7" s="640">
        <v>765913</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3020</v>
      </c>
      <c r="S8" s="635"/>
      <c r="T8" s="635"/>
      <c r="U8" s="635"/>
      <c r="V8" s="635"/>
      <c r="W8" s="635"/>
      <c r="X8" s="635"/>
      <c r="Y8" s="636"/>
      <c r="Z8" s="672">
        <v>0</v>
      </c>
      <c r="AA8" s="672"/>
      <c r="AB8" s="672"/>
      <c r="AC8" s="672"/>
      <c r="AD8" s="673">
        <v>3020</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9943</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1443603</v>
      </c>
      <c r="CS8" s="635"/>
      <c r="CT8" s="635"/>
      <c r="CU8" s="635"/>
      <c r="CV8" s="635"/>
      <c r="CW8" s="635"/>
      <c r="CX8" s="635"/>
      <c r="CY8" s="636"/>
      <c r="CZ8" s="672">
        <v>18.8</v>
      </c>
      <c r="DA8" s="672"/>
      <c r="DB8" s="672"/>
      <c r="DC8" s="672"/>
      <c r="DD8" s="640">
        <v>18995</v>
      </c>
      <c r="DE8" s="635"/>
      <c r="DF8" s="635"/>
      <c r="DG8" s="635"/>
      <c r="DH8" s="635"/>
      <c r="DI8" s="635"/>
      <c r="DJ8" s="635"/>
      <c r="DK8" s="635"/>
      <c r="DL8" s="635"/>
      <c r="DM8" s="635"/>
      <c r="DN8" s="635"/>
      <c r="DO8" s="635"/>
      <c r="DP8" s="636"/>
      <c r="DQ8" s="640">
        <v>977107</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4417</v>
      </c>
      <c r="S9" s="635"/>
      <c r="T9" s="635"/>
      <c r="U9" s="635"/>
      <c r="V9" s="635"/>
      <c r="W9" s="635"/>
      <c r="X9" s="635"/>
      <c r="Y9" s="636"/>
      <c r="Z9" s="672">
        <v>0.1</v>
      </c>
      <c r="AA9" s="672"/>
      <c r="AB9" s="672"/>
      <c r="AC9" s="672"/>
      <c r="AD9" s="673">
        <v>4417</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206532</v>
      </c>
      <c r="BH9" s="635"/>
      <c r="BI9" s="635"/>
      <c r="BJ9" s="635"/>
      <c r="BK9" s="635"/>
      <c r="BL9" s="635"/>
      <c r="BM9" s="635"/>
      <c r="BN9" s="636"/>
      <c r="BO9" s="672">
        <v>29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433465</v>
      </c>
      <c r="CS9" s="635"/>
      <c r="CT9" s="635"/>
      <c r="CU9" s="635"/>
      <c r="CV9" s="635"/>
      <c r="CW9" s="635"/>
      <c r="CX9" s="635"/>
      <c r="CY9" s="636"/>
      <c r="CZ9" s="672">
        <v>5.6</v>
      </c>
      <c r="DA9" s="672"/>
      <c r="DB9" s="672"/>
      <c r="DC9" s="672"/>
      <c r="DD9" s="640">
        <v>2394</v>
      </c>
      <c r="DE9" s="635"/>
      <c r="DF9" s="635"/>
      <c r="DG9" s="635"/>
      <c r="DH9" s="635"/>
      <c r="DI9" s="635"/>
      <c r="DJ9" s="635"/>
      <c r="DK9" s="635"/>
      <c r="DL9" s="635"/>
      <c r="DM9" s="635"/>
      <c r="DN9" s="635"/>
      <c r="DO9" s="635"/>
      <c r="DP9" s="636"/>
      <c r="DQ9" s="640">
        <v>355711</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12562</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15668</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668</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171560</v>
      </c>
      <c r="S11" s="635"/>
      <c r="T11" s="635"/>
      <c r="U11" s="635"/>
      <c r="V11" s="635"/>
      <c r="W11" s="635"/>
      <c r="X11" s="635"/>
      <c r="Y11" s="636"/>
      <c r="Z11" s="637">
        <v>2.1</v>
      </c>
      <c r="AA11" s="638"/>
      <c r="AB11" s="638"/>
      <c r="AC11" s="639"/>
      <c r="AD11" s="640">
        <v>171560</v>
      </c>
      <c r="AE11" s="635"/>
      <c r="AF11" s="635"/>
      <c r="AG11" s="635"/>
      <c r="AH11" s="635"/>
      <c r="AI11" s="635"/>
      <c r="AJ11" s="635"/>
      <c r="AK11" s="636"/>
      <c r="AL11" s="637">
        <v>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17783</v>
      </c>
      <c r="BH11" s="635"/>
      <c r="BI11" s="635"/>
      <c r="BJ11" s="635"/>
      <c r="BK11" s="635"/>
      <c r="BL11" s="635"/>
      <c r="BM11" s="635"/>
      <c r="BN11" s="636"/>
      <c r="BO11" s="672">
        <v>2.5</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798539</v>
      </c>
      <c r="CS11" s="635"/>
      <c r="CT11" s="635"/>
      <c r="CU11" s="635"/>
      <c r="CV11" s="635"/>
      <c r="CW11" s="635"/>
      <c r="CX11" s="635"/>
      <c r="CY11" s="636"/>
      <c r="CZ11" s="672">
        <v>10.4</v>
      </c>
      <c r="DA11" s="672"/>
      <c r="DB11" s="672"/>
      <c r="DC11" s="672"/>
      <c r="DD11" s="640">
        <v>214790</v>
      </c>
      <c r="DE11" s="635"/>
      <c r="DF11" s="635"/>
      <c r="DG11" s="635"/>
      <c r="DH11" s="635"/>
      <c r="DI11" s="635"/>
      <c r="DJ11" s="635"/>
      <c r="DK11" s="635"/>
      <c r="DL11" s="635"/>
      <c r="DM11" s="635"/>
      <c r="DN11" s="635"/>
      <c r="DO11" s="635"/>
      <c r="DP11" s="636"/>
      <c r="DQ11" s="640">
        <v>407800</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390911</v>
      </c>
      <c r="BH12" s="635"/>
      <c r="BI12" s="635"/>
      <c r="BJ12" s="635"/>
      <c r="BK12" s="635"/>
      <c r="BL12" s="635"/>
      <c r="BM12" s="635"/>
      <c r="BN12" s="636"/>
      <c r="BO12" s="672">
        <v>54.8</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297011</v>
      </c>
      <c r="CS12" s="635"/>
      <c r="CT12" s="635"/>
      <c r="CU12" s="635"/>
      <c r="CV12" s="635"/>
      <c r="CW12" s="635"/>
      <c r="CX12" s="635"/>
      <c r="CY12" s="636"/>
      <c r="CZ12" s="672">
        <v>3.9</v>
      </c>
      <c r="DA12" s="672"/>
      <c r="DB12" s="672"/>
      <c r="DC12" s="672"/>
      <c r="DD12" s="640">
        <v>28882</v>
      </c>
      <c r="DE12" s="635"/>
      <c r="DF12" s="635"/>
      <c r="DG12" s="635"/>
      <c r="DH12" s="635"/>
      <c r="DI12" s="635"/>
      <c r="DJ12" s="635"/>
      <c r="DK12" s="635"/>
      <c r="DL12" s="635"/>
      <c r="DM12" s="635"/>
      <c r="DN12" s="635"/>
      <c r="DO12" s="635"/>
      <c r="DP12" s="636"/>
      <c r="DQ12" s="640">
        <v>225897</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378076</v>
      </c>
      <c r="BH13" s="635"/>
      <c r="BI13" s="635"/>
      <c r="BJ13" s="635"/>
      <c r="BK13" s="635"/>
      <c r="BL13" s="635"/>
      <c r="BM13" s="635"/>
      <c r="BN13" s="636"/>
      <c r="BO13" s="672">
        <v>53</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683671</v>
      </c>
      <c r="CS13" s="635"/>
      <c r="CT13" s="635"/>
      <c r="CU13" s="635"/>
      <c r="CV13" s="635"/>
      <c r="CW13" s="635"/>
      <c r="CX13" s="635"/>
      <c r="CY13" s="636"/>
      <c r="CZ13" s="672">
        <v>8.9</v>
      </c>
      <c r="DA13" s="672"/>
      <c r="DB13" s="672"/>
      <c r="DC13" s="672"/>
      <c r="DD13" s="640">
        <v>122087</v>
      </c>
      <c r="DE13" s="635"/>
      <c r="DF13" s="635"/>
      <c r="DG13" s="635"/>
      <c r="DH13" s="635"/>
      <c r="DI13" s="635"/>
      <c r="DJ13" s="635"/>
      <c r="DK13" s="635"/>
      <c r="DL13" s="635"/>
      <c r="DM13" s="635"/>
      <c r="DN13" s="635"/>
      <c r="DO13" s="635"/>
      <c r="DP13" s="636"/>
      <c r="DQ13" s="640">
        <v>383543</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31905</v>
      </c>
      <c r="BH14" s="635"/>
      <c r="BI14" s="635"/>
      <c r="BJ14" s="635"/>
      <c r="BK14" s="635"/>
      <c r="BL14" s="635"/>
      <c r="BM14" s="635"/>
      <c r="BN14" s="636"/>
      <c r="BO14" s="672">
        <v>4.5</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291123</v>
      </c>
      <c r="CS14" s="635"/>
      <c r="CT14" s="635"/>
      <c r="CU14" s="635"/>
      <c r="CV14" s="635"/>
      <c r="CW14" s="635"/>
      <c r="CX14" s="635"/>
      <c r="CY14" s="636"/>
      <c r="CZ14" s="672">
        <v>3.8</v>
      </c>
      <c r="DA14" s="672"/>
      <c r="DB14" s="672"/>
      <c r="DC14" s="672"/>
      <c r="DD14" s="640">
        <v>19399</v>
      </c>
      <c r="DE14" s="635"/>
      <c r="DF14" s="635"/>
      <c r="DG14" s="635"/>
      <c r="DH14" s="635"/>
      <c r="DI14" s="635"/>
      <c r="DJ14" s="635"/>
      <c r="DK14" s="635"/>
      <c r="DL14" s="635"/>
      <c r="DM14" s="635"/>
      <c r="DN14" s="635"/>
      <c r="DO14" s="635"/>
      <c r="DP14" s="636"/>
      <c r="DQ14" s="640">
        <v>275356</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8076</v>
      </c>
      <c r="S15" s="635"/>
      <c r="T15" s="635"/>
      <c r="U15" s="635"/>
      <c r="V15" s="635"/>
      <c r="W15" s="635"/>
      <c r="X15" s="635"/>
      <c r="Y15" s="636"/>
      <c r="Z15" s="672">
        <v>0.1</v>
      </c>
      <c r="AA15" s="672"/>
      <c r="AB15" s="672"/>
      <c r="AC15" s="672"/>
      <c r="AD15" s="673">
        <v>8076</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34139</v>
      </c>
      <c r="BH15" s="635"/>
      <c r="BI15" s="635"/>
      <c r="BJ15" s="635"/>
      <c r="BK15" s="635"/>
      <c r="BL15" s="635"/>
      <c r="BM15" s="635"/>
      <c r="BN15" s="636"/>
      <c r="BO15" s="672">
        <v>4.8</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711796</v>
      </c>
      <c r="CS15" s="635"/>
      <c r="CT15" s="635"/>
      <c r="CU15" s="635"/>
      <c r="CV15" s="635"/>
      <c r="CW15" s="635"/>
      <c r="CX15" s="635"/>
      <c r="CY15" s="636"/>
      <c r="CZ15" s="672">
        <v>9.3000000000000007</v>
      </c>
      <c r="DA15" s="672"/>
      <c r="DB15" s="672"/>
      <c r="DC15" s="672"/>
      <c r="DD15" s="640">
        <v>61272</v>
      </c>
      <c r="DE15" s="635"/>
      <c r="DF15" s="635"/>
      <c r="DG15" s="635"/>
      <c r="DH15" s="635"/>
      <c r="DI15" s="635"/>
      <c r="DJ15" s="635"/>
      <c r="DK15" s="635"/>
      <c r="DL15" s="635"/>
      <c r="DM15" s="635"/>
      <c r="DN15" s="635"/>
      <c r="DO15" s="635"/>
      <c r="DP15" s="636"/>
      <c r="DQ15" s="640">
        <v>548691</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10918</v>
      </c>
      <c r="S16" s="635"/>
      <c r="T16" s="635"/>
      <c r="U16" s="635"/>
      <c r="V16" s="635"/>
      <c r="W16" s="635"/>
      <c r="X16" s="635"/>
      <c r="Y16" s="636"/>
      <c r="Z16" s="672">
        <v>0.1</v>
      </c>
      <c r="AA16" s="672"/>
      <c r="AB16" s="672"/>
      <c r="AC16" s="672"/>
      <c r="AD16" s="673">
        <v>10918</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837190</v>
      </c>
      <c r="CS16" s="635"/>
      <c r="CT16" s="635"/>
      <c r="CU16" s="635"/>
      <c r="CV16" s="635"/>
      <c r="CW16" s="635"/>
      <c r="CX16" s="635"/>
      <c r="CY16" s="636"/>
      <c r="CZ16" s="672">
        <v>10.9</v>
      </c>
      <c r="DA16" s="672"/>
      <c r="DB16" s="672"/>
      <c r="DC16" s="672"/>
      <c r="DD16" s="640" t="s">
        <v>122</v>
      </c>
      <c r="DE16" s="635"/>
      <c r="DF16" s="635"/>
      <c r="DG16" s="635"/>
      <c r="DH16" s="635"/>
      <c r="DI16" s="635"/>
      <c r="DJ16" s="635"/>
      <c r="DK16" s="635"/>
      <c r="DL16" s="635"/>
      <c r="DM16" s="635"/>
      <c r="DN16" s="635"/>
      <c r="DO16" s="635"/>
      <c r="DP16" s="636"/>
      <c r="DQ16" s="640">
        <v>206812</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33590</v>
      </c>
      <c r="S17" s="635"/>
      <c r="T17" s="635"/>
      <c r="U17" s="635"/>
      <c r="V17" s="635"/>
      <c r="W17" s="635"/>
      <c r="X17" s="635"/>
      <c r="Y17" s="636"/>
      <c r="Z17" s="672">
        <v>0.4</v>
      </c>
      <c r="AA17" s="672"/>
      <c r="AB17" s="672"/>
      <c r="AC17" s="672"/>
      <c r="AD17" s="673">
        <v>33590</v>
      </c>
      <c r="AE17" s="673"/>
      <c r="AF17" s="673"/>
      <c r="AG17" s="673"/>
      <c r="AH17" s="673"/>
      <c r="AI17" s="673"/>
      <c r="AJ17" s="673"/>
      <c r="AK17" s="673"/>
      <c r="AL17" s="637">
        <v>0.8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1181778</v>
      </c>
      <c r="CS17" s="635"/>
      <c r="CT17" s="635"/>
      <c r="CU17" s="635"/>
      <c r="CV17" s="635"/>
      <c r="CW17" s="635"/>
      <c r="CX17" s="635"/>
      <c r="CY17" s="636"/>
      <c r="CZ17" s="672">
        <v>15.4</v>
      </c>
      <c r="DA17" s="672"/>
      <c r="DB17" s="672"/>
      <c r="DC17" s="672"/>
      <c r="DD17" s="640" t="s">
        <v>122</v>
      </c>
      <c r="DE17" s="635"/>
      <c r="DF17" s="635"/>
      <c r="DG17" s="635"/>
      <c r="DH17" s="635"/>
      <c r="DI17" s="635"/>
      <c r="DJ17" s="635"/>
      <c r="DK17" s="635"/>
      <c r="DL17" s="635"/>
      <c r="DM17" s="635"/>
      <c r="DN17" s="635"/>
      <c r="DO17" s="635"/>
      <c r="DP17" s="636"/>
      <c r="DQ17" s="640">
        <v>1144835</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5769</v>
      </c>
      <c r="S18" s="635"/>
      <c r="T18" s="635"/>
      <c r="U18" s="635"/>
      <c r="V18" s="635"/>
      <c r="W18" s="635"/>
      <c r="X18" s="635"/>
      <c r="Y18" s="636"/>
      <c r="Z18" s="672">
        <v>0.1</v>
      </c>
      <c r="AA18" s="672"/>
      <c r="AB18" s="672"/>
      <c r="AC18" s="672"/>
      <c r="AD18" s="673">
        <v>5769</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26781</v>
      </c>
      <c r="S19" s="635"/>
      <c r="T19" s="635"/>
      <c r="U19" s="635"/>
      <c r="V19" s="635"/>
      <c r="W19" s="635"/>
      <c r="X19" s="635"/>
      <c r="Y19" s="636"/>
      <c r="Z19" s="672">
        <v>0.3</v>
      </c>
      <c r="AA19" s="672"/>
      <c r="AB19" s="672"/>
      <c r="AC19" s="672"/>
      <c r="AD19" s="673">
        <v>26781</v>
      </c>
      <c r="AE19" s="673"/>
      <c r="AF19" s="673"/>
      <c r="AG19" s="673"/>
      <c r="AH19" s="673"/>
      <c r="AI19" s="673"/>
      <c r="AJ19" s="673"/>
      <c r="AK19" s="673"/>
      <c r="AL19" s="637">
        <v>0.6</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9453</v>
      </c>
      <c r="BH19" s="635"/>
      <c r="BI19" s="635"/>
      <c r="BJ19" s="635"/>
      <c r="BK19" s="635"/>
      <c r="BL19" s="635"/>
      <c r="BM19" s="635"/>
      <c r="BN19" s="636"/>
      <c r="BO19" s="672">
        <v>1.3</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1040</v>
      </c>
      <c r="S20" s="635"/>
      <c r="T20" s="635"/>
      <c r="U20" s="635"/>
      <c r="V20" s="635"/>
      <c r="W20" s="635"/>
      <c r="X20" s="635"/>
      <c r="Y20" s="636"/>
      <c r="Z20" s="672">
        <v>0</v>
      </c>
      <c r="AA20" s="672"/>
      <c r="AB20" s="672"/>
      <c r="AC20" s="672"/>
      <c r="AD20" s="673">
        <v>1040</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9453</v>
      </c>
      <c r="BH20" s="635"/>
      <c r="BI20" s="635"/>
      <c r="BJ20" s="635"/>
      <c r="BK20" s="635"/>
      <c r="BL20" s="635"/>
      <c r="BM20" s="635"/>
      <c r="BN20" s="636"/>
      <c r="BO20" s="672">
        <v>1.3</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7693386</v>
      </c>
      <c r="CS20" s="635"/>
      <c r="CT20" s="635"/>
      <c r="CU20" s="635"/>
      <c r="CV20" s="635"/>
      <c r="CW20" s="635"/>
      <c r="CX20" s="635"/>
      <c r="CY20" s="636"/>
      <c r="CZ20" s="672">
        <v>100</v>
      </c>
      <c r="DA20" s="672"/>
      <c r="DB20" s="672"/>
      <c r="DC20" s="672"/>
      <c r="DD20" s="640">
        <v>471993</v>
      </c>
      <c r="DE20" s="635"/>
      <c r="DF20" s="635"/>
      <c r="DG20" s="635"/>
      <c r="DH20" s="635"/>
      <c r="DI20" s="635"/>
      <c r="DJ20" s="635"/>
      <c r="DK20" s="635"/>
      <c r="DL20" s="635"/>
      <c r="DM20" s="635"/>
      <c r="DN20" s="635"/>
      <c r="DO20" s="635"/>
      <c r="DP20" s="636"/>
      <c r="DQ20" s="640">
        <v>5376951</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3810262</v>
      </c>
      <c r="S21" s="635"/>
      <c r="T21" s="635"/>
      <c r="U21" s="635"/>
      <c r="V21" s="635"/>
      <c r="W21" s="635"/>
      <c r="X21" s="635"/>
      <c r="Y21" s="636"/>
      <c r="Z21" s="672">
        <v>47.2</v>
      </c>
      <c r="AA21" s="672"/>
      <c r="AB21" s="672"/>
      <c r="AC21" s="672"/>
      <c r="AD21" s="673">
        <v>3284062</v>
      </c>
      <c r="AE21" s="673"/>
      <c r="AF21" s="673"/>
      <c r="AG21" s="673"/>
      <c r="AH21" s="673"/>
      <c r="AI21" s="673"/>
      <c r="AJ21" s="673"/>
      <c r="AK21" s="673"/>
      <c r="AL21" s="637">
        <v>76</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9453</v>
      </c>
      <c r="BH21" s="635"/>
      <c r="BI21" s="635"/>
      <c r="BJ21" s="635"/>
      <c r="BK21" s="635"/>
      <c r="BL21" s="635"/>
      <c r="BM21" s="635"/>
      <c r="BN21" s="636"/>
      <c r="BO21" s="672">
        <v>1.3</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3284062</v>
      </c>
      <c r="S22" s="635"/>
      <c r="T22" s="635"/>
      <c r="U22" s="635"/>
      <c r="V22" s="635"/>
      <c r="W22" s="635"/>
      <c r="X22" s="635"/>
      <c r="Y22" s="636"/>
      <c r="Z22" s="672">
        <v>40.700000000000003</v>
      </c>
      <c r="AA22" s="672"/>
      <c r="AB22" s="672"/>
      <c r="AC22" s="672"/>
      <c r="AD22" s="673">
        <v>3284062</v>
      </c>
      <c r="AE22" s="673"/>
      <c r="AF22" s="673"/>
      <c r="AG22" s="673"/>
      <c r="AH22" s="673"/>
      <c r="AI22" s="673"/>
      <c r="AJ22" s="673"/>
      <c r="AK22" s="673"/>
      <c r="AL22" s="637">
        <v>76</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526200</v>
      </c>
      <c r="S23" s="635"/>
      <c r="T23" s="635"/>
      <c r="U23" s="635"/>
      <c r="V23" s="635"/>
      <c r="W23" s="635"/>
      <c r="X23" s="635"/>
      <c r="Y23" s="636"/>
      <c r="Z23" s="672">
        <v>6.5</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2950183</v>
      </c>
      <c r="CS24" s="690"/>
      <c r="CT24" s="690"/>
      <c r="CU24" s="690"/>
      <c r="CV24" s="690"/>
      <c r="CW24" s="690"/>
      <c r="CX24" s="690"/>
      <c r="CY24" s="715"/>
      <c r="CZ24" s="716">
        <v>38.299999999999997</v>
      </c>
      <c r="DA24" s="698"/>
      <c r="DB24" s="698"/>
      <c r="DC24" s="718"/>
      <c r="DD24" s="714">
        <v>2481055</v>
      </c>
      <c r="DE24" s="690"/>
      <c r="DF24" s="690"/>
      <c r="DG24" s="690"/>
      <c r="DH24" s="690"/>
      <c r="DI24" s="690"/>
      <c r="DJ24" s="690"/>
      <c r="DK24" s="715"/>
      <c r="DL24" s="714">
        <v>2275327</v>
      </c>
      <c r="DM24" s="690"/>
      <c r="DN24" s="690"/>
      <c r="DO24" s="690"/>
      <c r="DP24" s="690"/>
      <c r="DQ24" s="690"/>
      <c r="DR24" s="690"/>
      <c r="DS24" s="690"/>
      <c r="DT24" s="690"/>
      <c r="DU24" s="690"/>
      <c r="DV24" s="715"/>
      <c r="DW24" s="716">
        <v>52.6</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4843845</v>
      </c>
      <c r="S25" s="635"/>
      <c r="T25" s="635"/>
      <c r="U25" s="635"/>
      <c r="V25" s="635"/>
      <c r="W25" s="635"/>
      <c r="X25" s="635"/>
      <c r="Y25" s="636"/>
      <c r="Z25" s="672">
        <v>60</v>
      </c>
      <c r="AA25" s="672"/>
      <c r="AB25" s="672"/>
      <c r="AC25" s="672"/>
      <c r="AD25" s="673">
        <v>4317645</v>
      </c>
      <c r="AE25" s="673"/>
      <c r="AF25" s="673"/>
      <c r="AG25" s="673"/>
      <c r="AH25" s="673"/>
      <c r="AI25" s="673"/>
      <c r="AJ25" s="673"/>
      <c r="AK25" s="673"/>
      <c r="AL25" s="637">
        <v>99.9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1159529</v>
      </c>
      <c r="CS25" s="647"/>
      <c r="CT25" s="647"/>
      <c r="CU25" s="647"/>
      <c r="CV25" s="647"/>
      <c r="CW25" s="647"/>
      <c r="CX25" s="647"/>
      <c r="CY25" s="648"/>
      <c r="CZ25" s="637">
        <v>15.1</v>
      </c>
      <c r="DA25" s="649"/>
      <c r="DB25" s="649"/>
      <c r="DC25" s="650"/>
      <c r="DD25" s="640">
        <v>1039932</v>
      </c>
      <c r="DE25" s="647"/>
      <c r="DF25" s="647"/>
      <c r="DG25" s="647"/>
      <c r="DH25" s="647"/>
      <c r="DI25" s="647"/>
      <c r="DJ25" s="647"/>
      <c r="DK25" s="648"/>
      <c r="DL25" s="640">
        <v>924872</v>
      </c>
      <c r="DM25" s="647"/>
      <c r="DN25" s="647"/>
      <c r="DO25" s="647"/>
      <c r="DP25" s="647"/>
      <c r="DQ25" s="647"/>
      <c r="DR25" s="647"/>
      <c r="DS25" s="647"/>
      <c r="DT25" s="647"/>
      <c r="DU25" s="647"/>
      <c r="DV25" s="648"/>
      <c r="DW25" s="637">
        <v>21.4</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930</v>
      </c>
      <c r="S26" s="635"/>
      <c r="T26" s="635"/>
      <c r="U26" s="635"/>
      <c r="V26" s="635"/>
      <c r="W26" s="635"/>
      <c r="X26" s="635"/>
      <c r="Y26" s="636"/>
      <c r="Z26" s="672">
        <v>0</v>
      </c>
      <c r="AA26" s="672"/>
      <c r="AB26" s="672"/>
      <c r="AC26" s="672"/>
      <c r="AD26" s="673">
        <v>930</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626654</v>
      </c>
      <c r="CS26" s="635"/>
      <c r="CT26" s="635"/>
      <c r="CU26" s="635"/>
      <c r="CV26" s="635"/>
      <c r="CW26" s="635"/>
      <c r="CX26" s="635"/>
      <c r="CY26" s="636"/>
      <c r="CZ26" s="637">
        <v>8.1</v>
      </c>
      <c r="DA26" s="649"/>
      <c r="DB26" s="649"/>
      <c r="DC26" s="650"/>
      <c r="DD26" s="640">
        <v>559172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14725</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713228</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608876</v>
      </c>
      <c r="CS27" s="647"/>
      <c r="CT27" s="647"/>
      <c r="CU27" s="647"/>
      <c r="CV27" s="647"/>
      <c r="CW27" s="647"/>
      <c r="CX27" s="647"/>
      <c r="CY27" s="648"/>
      <c r="CZ27" s="637">
        <v>7.9</v>
      </c>
      <c r="DA27" s="649"/>
      <c r="DB27" s="649"/>
      <c r="DC27" s="650"/>
      <c r="DD27" s="640">
        <v>296288</v>
      </c>
      <c r="DE27" s="647"/>
      <c r="DF27" s="647"/>
      <c r="DG27" s="647"/>
      <c r="DH27" s="647"/>
      <c r="DI27" s="647"/>
      <c r="DJ27" s="647"/>
      <c r="DK27" s="648"/>
      <c r="DL27" s="640">
        <v>205620</v>
      </c>
      <c r="DM27" s="647"/>
      <c r="DN27" s="647"/>
      <c r="DO27" s="647"/>
      <c r="DP27" s="647"/>
      <c r="DQ27" s="647"/>
      <c r="DR27" s="647"/>
      <c r="DS27" s="647"/>
      <c r="DT27" s="647"/>
      <c r="DU27" s="647"/>
      <c r="DV27" s="648"/>
      <c r="DW27" s="637">
        <v>4.7</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75857</v>
      </c>
      <c r="S28" s="635"/>
      <c r="T28" s="635"/>
      <c r="U28" s="635"/>
      <c r="V28" s="635"/>
      <c r="W28" s="635"/>
      <c r="X28" s="635"/>
      <c r="Y28" s="636"/>
      <c r="Z28" s="672">
        <v>0.9</v>
      </c>
      <c r="AA28" s="672"/>
      <c r="AB28" s="672"/>
      <c r="AC28" s="672"/>
      <c r="AD28" s="673">
        <v>2663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1181778</v>
      </c>
      <c r="CS28" s="635"/>
      <c r="CT28" s="635"/>
      <c r="CU28" s="635"/>
      <c r="CV28" s="635"/>
      <c r="CW28" s="635"/>
      <c r="CX28" s="635"/>
      <c r="CY28" s="636"/>
      <c r="CZ28" s="637">
        <v>15.4</v>
      </c>
      <c r="DA28" s="649"/>
      <c r="DB28" s="649"/>
      <c r="DC28" s="650"/>
      <c r="DD28" s="640">
        <v>1144835</v>
      </c>
      <c r="DE28" s="635"/>
      <c r="DF28" s="635"/>
      <c r="DG28" s="635"/>
      <c r="DH28" s="635"/>
      <c r="DI28" s="635"/>
      <c r="DJ28" s="635"/>
      <c r="DK28" s="636"/>
      <c r="DL28" s="640">
        <v>1144835</v>
      </c>
      <c r="DM28" s="635"/>
      <c r="DN28" s="635"/>
      <c r="DO28" s="635"/>
      <c r="DP28" s="635"/>
      <c r="DQ28" s="635"/>
      <c r="DR28" s="635"/>
      <c r="DS28" s="635"/>
      <c r="DT28" s="635"/>
      <c r="DU28" s="635"/>
      <c r="DV28" s="636"/>
      <c r="DW28" s="637">
        <v>26.4</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3759</v>
      </c>
      <c r="S29" s="635"/>
      <c r="T29" s="635"/>
      <c r="U29" s="635"/>
      <c r="V29" s="635"/>
      <c r="W29" s="635"/>
      <c r="X29" s="635"/>
      <c r="Y29" s="636"/>
      <c r="Z29" s="672">
        <v>0</v>
      </c>
      <c r="AA29" s="672"/>
      <c r="AB29" s="672"/>
      <c r="AC29" s="672"/>
      <c r="AD29" s="673">
        <v>227</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1181778</v>
      </c>
      <c r="CS29" s="647"/>
      <c r="CT29" s="647"/>
      <c r="CU29" s="647"/>
      <c r="CV29" s="647"/>
      <c r="CW29" s="647"/>
      <c r="CX29" s="647"/>
      <c r="CY29" s="648"/>
      <c r="CZ29" s="637">
        <v>15.4</v>
      </c>
      <c r="DA29" s="649"/>
      <c r="DB29" s="649"/>
      <c r="DC29" s="650"/>
      <c r="DD29" s="640">
        <v>1144835</v>
      </c>
      <c r="DE29" s="647"/>
      <c r="DF29" s="647"/>
      <c r="DG29" s="647"/>
      <c r="DH29" s="647"/>
      <c r="DI29" s="647"/>
      <c r="DJ29" s="647"/>
      <c r="DK29" s="648"/>
      <c r="DL29" s="640">
        <v>1144835</v>
      </c>
      <c r="DM29" s="647"/>
      <c r="DN29" s="647"/>
      <c r="DO29" s="647"/>
      <c r="DP29" s="647"/>
      <c r="DQ29" s="647"/>
      <c r="DR29" s="647"/>
      <c r="DS29" s="647"/>
      <c r="DT29" s="647"/>
      <c r="DU29" s="647"/>
      <c r="DV29" s="648"/>
      <c r="DW29" s="637">
        <v>26.4</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819685</v>
      </c>
      <c r="S30" s="635"/>
      <c r="T30" s="635"/>
      <c r="U30" s="635"/>
      <c r="V30" s="635"/>
      <c r="W30" s="635"/>
      <c r="X30" s="635"/>
      <c r="Y30" s="636"/>
      <c r="Z30" s="672">
        <v>10.199999999999999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1158917</v>
      </c>
      <c r="CS30" s="635"/>
      <c r="CT30" s="635"/>
      <c r="CU30" s="635"/>
      <c r="CV30" s="635"/>
      <c r="CW30" s="635"/>
      <c r="CX30" s="635"/>
      <c r="CY30" s="636"/>
      <c r="CZ30" s="637">
        <v>15.1</v>
      </c>
      <c r="DA30" s="649"/>
      <c r="DB30" s="649"/>
      <c r="DC30" s="650"/>
      <c r="DD30" s="640">
        <v>1122288</v>
      </c>
      <c r="DE30" s="635"/>
      <c r="DF30" s="635"/>
      <c r="DG30" s="635"/>
      <c r="DH30" s="635"/>
      <c r="DI30" s="635"/>
      <c r="DJ30" s="635"/>
      <c r="DK30" s="636"/>
      <c r="DL30" s="640">
        <v>1122288</v>
      </c>
      <c r="DM30" s="635"/>
      <c r="DN30" s="635"/>
      <c r="DO30" s="635"/>
      <c r="DP30" s="635"/>
      <c r="DQ30" s="635"/>
      <c r="DR30" s="635"/>
      <c r="DS30" s="635"/>
      <c r="DT30" s="635"/>
      <c r="DU30" s="635"/>
      <c r="DV30" s="636"/>
      <c r="DW30" s="637">
        <v>25.9</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99.2</v>
      </c>
      <c r="BH31" s="697"/>
      <c r="BI31" s="697"/>
      <c r="BJ31" s="697"/>
      <c r="BK31" s="697"/>
      <c r="BL31" s="697"/>
      <c r="BM31" s="698">
        <v>96.6</v>
      </c>
      <c r="BN31" s="697"/>
      <c r="BO31" s="697"/>
      <c r="BP31" s="697"/>
      <c r="BQ31" s="699"/>
      <c r="BR31" s="696">
        <v>99.2</v>
      </c>
      <c r="BS31" s="697"/>
      <c r="BT31" s="697"/>
      <c r="BU31" s="697"/>
      <c r="BV31" s="697"/>
      <c r="BW31" s="697"/>
      <c r="BX31" s="698">
        <v>96.2</v>
      </c>
      <c r="BY31" s="697"/>
      <c r="BZ31" s="697"/>
      <c r="CA31" s="697"/>
      <c r="CB31" s="699"/>
      <c r="CD31" s="655"/>
      <c r="CE31" s="656"/>
      <c r="CF31" s="631" t="s">
        <v>301</v>
      </c>
      <c r="CG31" s="632"/>
      <c r="CH31" s="632"/>
      <c r="CI31" s="632"/>
      <c r="CJ31" s="632"/>
      <c r="CK31" s="632"/>
      <c r="CL31" s="632"/>
      <c r="CM31" s="632"/>
      <c r="CN31" s="632"/>
      <c r="CO31" s="632"/>
      <c r="CP31" s="632"/>
      <c r="CQ31" s="633"/>
      <c r="CR31" s="634">
        <v>22861</v>
      </c>
      <c r="CS31" s="647"/>
      <c r="CT31" s="647"/>
      <c r="CU31" s="647"/>
      <c r="CV31" s="647"/>
      <c r="CW31" s="647"/>
      <c r="CX31" s="647"/>
      <c r="CY31" s="648"/>
      <c r="CZ31" s="637">
        <v>0.3</v>
      </c>
      <c r="DA31" s="649"/>
      <c r="DB31" s="649"/>
      <c r="DC31" s="650"/>
      <c r="DD31" s="640">
        <v>22547</v>
      </c>
      <c r="DE31" s="647"/>
      <c r="DF31" s="647"/>
      <c r="DG31" s="647"/>
      <c r="DH31" s="647"/>
      <c r="DI31" s="647"/>
      <c r="DJ31" s="647"/>
      <c r="DK31" s="648"/>
      <c r="DL31" s="640">
        <v>22547</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828898</v>
      </c>
      <c r="S32" s="635"/>
      <c r="T32" s="635"/>
      <c r="U32" s="635"/>
      <c r="V32" s="635"/>
      <c r="W32" s="635"/>
      <c r="X32" s="635"/>
      <c r="Y32" s="636"/>
      <c r="Z32" s="672">
        <v>10.3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99.4</v>
      </c>
      <c r="BH32" s="647"/>
      <c r="BI32" s="647"/>
      <c r="BJ32" s="647"/>
      <c r="BK32" s="647"/>
      <c r="BL32" s="647"/>
      <c r="BM32" s="638">
        <v>97.8</v>
      </c>
      <c r="BN32" s="647"/>
      <c r="BO32" s="647"/>
      <c r="BP32" s="647"/>
      <c r="BQ32" s="670"/>
      <c r="BR32" s="700">
        <v>99.4</v>
      </c>
      <c r="BS32" s="647"/>
      <c r="BT32" s="647"/>
      <c r="BU32" s="647"/>
      <c r="BV32" s="647"/>
      <c r="BW32" s="647"/>
      <c r="BX32" s="638">
        <v>98</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6371</v>
      </c>
      <c r="S33" s="635"/>
      <c r="T33" s="635"/>
      <c r="U33" s="635"/>
      <c r="V33" s="635"/>
      <c r="W33" s="635"/>
      <c r="X33" s="635"/>
      <c r="Y33" s="636"/>
      <c r="Z33" s="672">
        <v>0.1</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v>
      </c>
      <c r="BH33" s="619"/>
      <c r="BI33" s="619"/>
      <c r="BJ33" s="619"/>
      <c r="BK33" s="619"/>
      <c r="BL33" s="619"/>
      <c r="BM33" s="665">
        <v>95.4</v>
      </c>
      <c r="BN33" s="619"/>
      <c r="BO33" s="619"/>
      <c r="BP33" s="619"/>
      <c r="BQ33" s="682"/>
      <c r="BR33" s="695">
        <v>99</v>
      </c>
      <c r="BS33" s="619"/>
      <c r="BT33" s="619"/>
      <c r="BU33" s="619"/>
      <c r="BV33" s="619"/>
      <c r="BW33" s="619"/>
      <c r="BX33" s="665">
        <v>94.4</v>
      </c>
      <c r="BY33" s="619"/>
      <c r="BZ33" s="619"/>
      <c r="CA33" s="619"/>
      <c r="CB33" s="682"/>
      <c r="CD33" s="631" t="s">
        <v>308</v>
      </c>
      <c r="CE33" s="632"/>
      <c r="CF33" s="632"/>
      <c r="CG33" s="632"/>
      <c r="CH33" s="632"/>
      <c r="CI33" s="632"/>
      <c r="CJ33" s="632"/>
      <c r="CK33" s="632"/>
      <c r="CL33" s="632"/>
      <c r="CM33" s="632"/>
      <c r="CN33" s="632"/>
      <c r="CO33" s="632"/>
      <c r="CP33" s="632"/>
      <c r="CQ33" s="633"/>
      <c r="CR33" s="634">
        <v>3434292</v>
      </c>
      <c r="CS33" s="647"/>
      <c r="CT33" s="647"/>
      <c r="CU33" s="647"/>
      <c r="CV33" s="647"/>
      <c r="CW33" s="647"/>
      <c r="CX33" s="647"/>
      <c r="CY33" s="648"/>
      <c r="CZ33" s="637">
        <v>44.6</v>
      </c>
      <c r="DA33" s="649"/>
      <c r="DB33" s="649"/>
      <c r="DC33" s="650"/>
      <c r="DD33" s="640">
        <v>2632984</v>
      </c>
      <c r="DE33" s="647"/>
      <c r="DF33" s="647"/>
      <c r="DG33" s="647"/>
      <c r="DH33" s="647"/>
      <c r="DI33" s="647"/>
      <c r="DJ33" s="647"/>
      <c r="DK33" s="648"/>
      <c r="DL33" s="640">
        <v>1845799</v>
      </c>
      <c r="DM33" s="647"/>
      <c r="DN33" s="647"/>
      <c r="DO33" s="647"/>
      <c r="DP33" s="647"/>
      <c r="DQ33" s="647"/>
      <c r="DR33" s="647"/>
      <c r="DS33" s="647"/>
      <c r="DT33" s="647"/>
      <c r="DU33" s="647"/>
      <c r="DV33" s="648"/>
      <c r="DW33" s="637">
        <v>42.6</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171574</v>
      </c>
      <c r="S34" s="635"/>
      <c r="T34" s="635"/>
      <c r="U34" s="635"/>
      <c r="V34" s="635"/>
      <c r="W34" s="635"/>
      <c r="X34" s="635"/>
      <c r="Y34" s="636"/>
      <c r="Z34" s="672">
        <v>2.1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919403</v>
      </c>
      <c r="CS34" s="635"/>
      <c r="CT34" s="635"/>
      <c r="CU34" s="635"/>
      <c r="CV34" s="635"/>
      <c r="CW34" s="635"/>
      <c r="CX34" s="635"/>
      <c r="CY34" s="636"/>
      <c r="CZ34" s="637">
        <v>12</v>
      </c>
      <c r="DA34" s="649"/>
      <c r="DB34" s="649"/>
      <c r="DC34" s="650"/>
      <c r="DD34" s="640">
        <v>652283</v>
      </c>
      <c r="DE34" s="635"/>
      <c r="DF34" s="635"/>
      <c r="DG34" s="635"/>
      <c r="DH34" s="635"/>
      <c r="DI34" s="635"/>
      <c r="DJ34" s="635"/>
      <c r="DK34" s="636"/>
      <c r="DL34" s="640">
        <v>540782</v>
      </c>
      <c r="DM34" s="635"/>
      <c r="DN34" s="635"/>
      <c r="DO34" s="635"/>
      <c r="DP34" s="635"/>
      <c r="DQ34" s="635"/>
      <c r="DR34" s="635"/>
      <c r="DS34" s="635"/>
      <c r="DT34" s="635"/>
      <c r="DU34" s="635"/>
      <c r="DV34" s="636"/>
      <c r="DW34" s="637">
        <v>12.5</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483898</v>
      </c>
      <c r="S35" s="635"/>
      <c r="T35" s="635"/>
      <c r="U35" s="635"/>
      <c r="V35" s="635"/>
      <c r="W35" s="635"/>
      <c r="X35" s="635"/>
      <c r="Y35" s="636"/>
      <c r="Z35" s="672">
        <v>6</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628552</v>
      </c>
      <c r="CS35" s="647"/>
      <c r="CT35" s="647"/>
      <c r="CU35" s="647"/>
      <c r="CV35" s="647"/>
      <c r="CW35" s="647"/>
      <c r="CX35" s="647"/>
      <c r="CY35" s="648"/>
      <c r="CZ35" s="637">
        <v>8.1999999999999993</v>
      </c>
      <c r="DA35" s="649"/>
      <c r="DB35" s="649"/>
      <c r="DC35" s="650"/>
      <c r="DD35" s="640">
        <v>480199</v>
      </c>
      <c r="DE35" s="647"/>
      <c r="DF35" s="647"/>
      <c r="DG35" s="647"/>
      <c r="DH35" s="647"/>
      <c r="DI35" s="647"/>
      <c r="DJ35" s="647"/>
      <c r="DK35" s="648"/>
      <c r="DL35" s="640">
        <v>436860</v>
      </c>
      <c r="DM35" s="647"/>
      <c r="DN35" s="647"/>
      <c r="DO35" s="647"/>
      <c r="DP35" s="647"/>
      <c r="DQ35" s="647"/>
      <c r="DR35" s="647"/>
      <c r="DS35" s="647"/>
      <c r="DT35" s="647"/>
      <c r="DU35" s="647"/>
      <c r="DV35" s="648"/>
      <c r="DW35" s="637">
        <v>10.1</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362424</v>
      </c>
      <c r="S36" s="635"/>
      <c r="T36" s="635"/>
      <c r="U36" s="635"/>
      <c r="V36" s="635"/>
      <c r="W36" s="635"/>
      <c r="X36" s="635"/>
      <c r="Y36" s="636"/>
      <c r="Z36" s="672">
        <v>4.5</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736213</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23275</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1335554</v>
      </c>
      <c r="CS36" s="635"/>
      <c r="CT36" s="635"/>
      <c r="CU36" s="635"/>
      <c r="CV36" s="635"/>
      <c r="CW36" s="635"/>
      <c r="CX36" s="635"/>
      <c r="CY36" s="636"/>
      <c r="CZ36" s="637">
        <v>17.399999999999999</v>
      </c>
      <c r="DA36" s="649"/>
      <c r="DB36" s="649"/>
      <c r="DC36" s="650"/>
      <c r="DD36" s="640">
        <v>1066051</v>
      </c>
      <c r="DE36" s="635"/>
      <c r="DF36" s="635"/>
      <c r="DG36" s="635"/>
      <c r="DH36" s="635"/>
      <c r="DI36" s="635"/>
      <c r="DJ36" s="635"/>
      <c r="DK36" s="636"/>
      <c r="DL36" s="640">
        <v>712781</v>
      </c>
      <c r="DM36" s="635"/>
      <c r="DN36" s="635"/>
      <c r="DO36" s="635"/>
      <c r="DP36" s="635"/>
      <c r="DQ36" s="635"/>
      <c r="DR36" s="635"/>
      <c r="DS36" s="635"/>
      <c r="DT36" s="635"/>
      <c r="DU36" s="635"/>
      <c r="DV36" s="636"/>
      <c r="DW36" s="637">
        <v>16.5</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140784</v>
      </c>
      <c r="S37" s="635"/>
      <c r="T37" s="635"/>
      <c r="U37" s="635"/>
      <c r="V37" s="635"/>
      <c r="W37" s="635"/>
      <c r="X37" s="635"/>
      <c r="Y37" s="636"/>
      <c r="Z37" s="672">
        <v>1.7</v>
      </c>
      <c r="AA37" s="672"/>
      <c r="AB37" s="672"/>
      <c r="AC37" s="672"/>
      <c r="AD37" s="673">
        <v>460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234269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23275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430935</v>
      </c>
      <c r="CS37" s="647"/>
      <c r="CT37" s="647"/>
      <c r="CU37" s="647"/>
      <c r="CV37" s="647"/>
      <c r="CW37" s="647"/>
      <c r="CX37" s="647"/>
      <c r="CY37" s="648"/>
      <c r="CZ37" s="637">
        <v>5.6</v>
      </c>
      <c r="DA37" s="649"/>
      <c r="DB37" s="649"/>
      <c r="DC37" s="650"/>
      <c r="DD37" s="640">
        <v>424858</v>
      </c>
      <c r="DE37" s="647"/>
      <c r="DF37" s="647"/>
      <c r="DG37" s="647"/>
      <c r="DH37" s="647"/>
      <c r="DI37" s="647"/>
      <c r="DJ37" s="647"/>
      <c r="DK37" s="648"/>
      <c r="DL37" s="640">
        <v>419074</v>
      </c>
      <c r="DM37" s="647"/>
      <c r="DN37" s="647"/>
      <c r="DO37" s="647"/>
      <c r="DP37" s="647"/>
      <c r="DQ37" s="647"/>
      <c r="DR37" s="647"/>
      <c r="DS37" s="647"/>
      <c r="DT37" s="647"/>
      <c r="DU37" s="647"/>
      <c r="DV37" s="648"/>
      <c r="DW37" s="637">
        <v>9.6999999999999993</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321600</v>
      </c>
      <c r="S38" s="635"/>
      <c r="T38" s="635"/>
      <c r="U38" s="635"/>
      <c r="V38" s="635"/>
      <c r="W38" s="635"/>
      <c r="X38" s="635"/>
      <c r="Y38" s="636"/>
      <c r="Z38" s="672">
        <v>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177067</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826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440705</v>
      </c>
      <c r="CS38" s="635"/>
      <c r="CT38" s="635"/>
      <c r="CU38" s="635"/>
      <c r="CV38" s="635"/>
      <c r="CW38" s="635"/>
      <c r="CX38" s="635"/>
      <c r="CY38" s="636"/>
      <c r="CZ38" s="637">
        <v>5.7</v>
      </c>
      <c r="DA38" s="649"/>
      <c r="DB38" s="649"/>
      <c r="DC38" s="650"/>
      <c r="DD38" s="640">
        <v>383014</v>
      </c>
      <c r="DE38" s="635"/>
      <c r="DF38" s="635"/>
      <c r="DG38" s="635"/>
      <c r="DH38" s="635"/>
      <c r="DI38" s="635"/>
      <c r="DJ38" s="635"/>
      <c r="DK38" s="636"/>
      <c r="DL38" s="640">
        <v>155376</v>
      </c>
      <c r="DM38" s="635"/>
      <c r="DN38" s="635"/>
      <c r="DO38" s="635"/>
      <c r="DP38" s="635"/>
      <c r="DQ38" s="635"/>
      <c r="DR38" s="635"/>
      <c r="DS38" s="635"/>
      <c r="DT38" s="635"/>
      <c r="DU38" s="635"/>
      <c r="DV38" s="636"/>
      <c r="DW38" s="637">
        <v>3.6</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32304</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1204</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54778</v>
      </c>
      <c r="CS39" s="647"/>
      <c r="CT39" s="647"/>
      <c r="CU39" s="647"/>
      <c r="CV39" s="647"/>
      <c r="CW39" s="647"/>
      <c r="CX39" s="647"/>
      <c r="CY39" s="648"/>
      <c r="CZ39" s="637">
        <v>0.7</v>
      </c>
      <c r="DA39" s="649"/>
      <c r="DB39" s="649"/>
      <c r="DC39" s="650"/>
      <c r="DD39" s="640">
        <v>51437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7800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28935</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55300</v>
      </c>
      <c r="CS40" s="635"/>
      <c r="CT40" s="635"/>
      <c r="CU40" s="635"/>
      <c r="CV40" s="635"/>
      <c r="CW40" s="635"/>
      <c r="CX40" s="635"/>
      <c r="CY40" s="636"/>
      <c r="CZ40" s="637">
        <v>0.7</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8074350</v>
      </c>
      <c r="S41" s="659"/>
      <c r="T41" s="659"/>
      <c r="U41" s="659"/>
      <c r="V41" s="659"/>
      <c r="W41" s="659"/>
      <c r="X41" s="659"/>
      <c r="Y41" s="662"/>
      <c r="Z41" s="663">
        <v>100</v>
      </c>
      <c r="AA41" s="663"/>
      <c r="AB41" s="663"/>
      <c r="AC41" s="663"/>
      <c r="AD41" s="664">
        <v>4321925</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92409</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3</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171229</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400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1308911</v>
      </c>
      <c r="CS42" s="647"/>
      <c r="CT42" s="647"/>
      <c r="CU42" s="647"/>
      <c r="CV42" s="647"/>
      <c r="CW42" s="647"/>
      <c r="CX42" s="647"/>
      <c r="CY42" s="648"/>
      <c r="CZ42" s="637">
        <v>17</v>
      </c>
      <c r="DA42" s="649"/>
      <c r="DB42" s="649"/>
      <c r="DC42" s="650"/>
      <c r="DD42" s="640">
        <v>262912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38127</v>
      </c>
      <c r="CS43" s="647"/>
      <c r="CT43" s="647"/>
      <c r="CU43" s="647"/>
      <c r="CV43" s="647"/>
      <c r="CW43" s="647"/>
      <c r="CX43" s="647"/>
      <c r="CY43" s="648"/>
      <c r="CZ43" s="637">
        <v>0.5</v>
      </c>
      <c r="DA43" s="649"/>
      <c r="DB43" s="649"/>
      <c r="DC43" s="650"/>
      <c r="DD43" s="640">
        <v>38127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471993</v>
      </c>
      <c r="CS44" s="635"/>
      <c r="CT44" s="635"/>
      <c r="CU44" s="635"/>
      <c r="CV44" s="635"/>
      <c r="CW44" s="635"/>
      <c r="CX44" s="635"/>
      <c r="CY44" s="636"/>
      <c r="CZ44" s="637">
        <v>6.1</v>
      </c>
      <c r="DA44" s="638"/>
      <c r="DB44" s="638"/>
      <c r="DC44" s="639"/>
      <c r="DD44" s="640">
        <v>56372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231949</v>
      </c>
      <c r="CS45" s="647"/>
      <c r="CT45" s="647"/>
      <c r="CU45" s="647"/>
      <c r="CV45" s="647"/>
      <c r="CW45" s="647"/>
      <c r="CX45" s="647"/>
      <c r="CY45" s="648"/>
      <c r="CZ45" s="637">
        <v>3</v>
      </c>
      <c r="DA45" s="649"/>
      <c r="DB45" s="649"/>
      <c r="DC45" s="650"/>
      <c r="DD45" s="640">
        <v>18659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182680</v>
      </c>
      <c r="CS46" s="635"/>
      <c r="CT46" s="635"/>
      <c r="CU46" s="635"/>
      <c r="CV46" s="635"/>
      <c r="CW46" s="635"/>
      <c r="CX46" s="635"/>
      <c r="CY46" s="636"/>
      <c r="CZ46" s="637">
        <v>2.4</v>
      </c>
      <c r="DA46" s="638"/>
      <c r="DB46" s="638"/>
      <c r="DC46" s="639"/>
      <c r="DD46" s="640">
        <v>32849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836918</v>
      </c>
      <c r="CS47" s="647"/>
      <c r="CT47" s="647"/>
      <c r="CU47" s="647"/>
      <c r="CV47" s="647"/>
      <c r="CW47" s="647"/>
      <c r="CX47" s="647"/>
      <c r="CY47" s="648"/>
      <c r="CZ47" s="637">
        <v>10.9</v>
      </c>
      <c r="DA47" s="649"/>
      <c r="DB47" s="649"/>
      <c r="DC47" s="650"/>
      <c r="DD47" s="640">
        <v>206540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7693386</v>
      </c>
      <c r="CS49" s="619"/>
      <c r="CT49" s="619"/>
      <c r="CU49" s="619"/>
      <c r="CV49" s="619"/>
      <c r="CW49" s="619"/>
      <c r="CX49" s="619"/>
      <c r="CY49" s="620"/>
      <c r="CZ49" s="621">
        <v>100</v>
      </c>
      <c r="DA49" s="622"/>
      <c r="DB49" s="622"/>
      <c r="DC49" s="623"/>
      <c r="DD49" s="624">
        <v>5376951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UKXGpHvHLqEqJp5AcheAIlWYPAIySkW4Z7nPfXq2si6DCuqEQhluk15URCgAiXv1+jZP7PAnN/IqIxi83BVLLA==" saltValue="rj/0Bh3MzUy1i4xoy7Ds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375</v>
      </c>
      <c r="C7" s="1061"/>
      <c r="D7" s="1061"/>
      <c r="E7" s="1061"/>
      <c r="F7" s="1061"/>
      <c r="G7" s="1061"/>
      <c r="H7" s="1061"/>
      <c r="I7" s="1061"/>
      <c r="J7" s="1061"/>
      <c r="K7" s="1061"/>
      <c r="L7" s="1061"/>
      <c r="M7" s="1061"/>
      <c r="N7" s="1061"/>
      <c r="O7" s="1061"/>
      <c r="P7" s="1062"/>
      <c r="Q7" s="1115">
        <v>8074</v>
      </c>
      <c r="R7" s="1116"/>
      <c r="S7" s="1116"/>
      <c r="T7" s="1116"/>
      <c r="U7" s="1116"/>
      <c r="V7" s="1116">
        <v>7693</v>
      </c>
      <c r="W7" s="1116"/>
      <c r="X7" s="1116"/>
      <c r="Y7" s="1116"/>
      <c r="Z7" s="1116"/>
      <c r="AA7" s="1116">
        <v>381</v>
      </c>
      <c r="AB7" s="1116"/>
      <c r="AC7" s="1116"/>
      <c r="AD7" s="1116"/>
      <c r="AE7" s="1117"/>
      <c r="AF7" s="1118">
        <v>258</v>
      </c>
      <c r="AG7" s="1119"/>
      <c r="AH7" s="1119"/>
      <c r="AI7" s="1119"/>
      <c r="AJ7" s="1120"/>
      <c r="AK7" s="1121">
        <v>484</v>
      </c>
      <c r="AL7" s="1122"/>
      <c r="AM7" s="1122"/>
      <c r="AN7" s="1122"/>
      <c r="AO7" s="1122"/>
      <c r="AP7" s="1122">
        <v>9322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572</v>
      </c>
      <c r="BS7" s="1112" t="s">
        <v>566</v>
      </c>
      <c r="BT7" s="1113"/>
      <c r="BU7" s="1113"/>
      <c r="BV7" s="1113"/>
      <c r="BW7" s="1113"/>
      <c r="BX7" s="1113"/>
      <c r="BY7" s="1113"/>
      <c r="BZ7" s="1113"/>
      <c r="CA7" s="1113"/>
      <c r="CB7" s="1113"/>
      <c r="CC7" s="1113"/>
      <c r="CD7" s="1113"/>
      <c r="CE7" s="1113"/>
      <c r="CF7" s="1113"/>
      <c r="CG7" s="1125"/>
      <c r="CH7" s="1109">
        <v>-21</v>
      </c>
      <c r="CI7" s="1110"/>
      <c r="CJ7" s="1110"/>
      <c r="CK7" s="1110"/>
      <c r="CL7" s="1111"/>
      <c r="CM7" s="1109">
        <v>-134</v>
      </c>
      <c r="CN7" s="1110"/>
      <c r="CO7" s="1110"/>
      <c r="CP7" s="1110"/>
      <c r="CQ7" s="1111"/>
      <c r="CR7" s="1109">
        <v>92</v>
      </c>
      <c r="CS7" s="1110"/>
      <c r="CT7" s="1110"/>
      <c r="CU7" s="1110"/>
      <c r="CV7" s="1111"/>
      <c r="CW7" s="1109" t="s">
        <v>489</v>
      </c>
      <c r="CX7" s="1110"/>
      <c r="CY7" s="1110"/>
      <c r="CZ7" s="1110"/>
      <c r="DA7" s="1111"/>
      <c r="DB7" s="1109" t="s">
        <v>489</v>
      </c>
      <c r="DC7" s="1110"/>
      <c r="DD7" s="1110"/>
      <c r="DE7" s="1110"/>
      <c r="DF7" s="1111"/>
      <c r="DG7" s="1109" t="s">
        <v>489</v>
      </c>
      <c r="DH7" s="1110"/>
      <c r="DI7" s="1110"/>
      <c r="DJ7" s="1110"/>
      <c r="DK7" s="1111"/>
      <c r="DL7" s="1109">
        <v>90</v>
      </c>
      <c r="DM7" s="1110"/>
      <c r="DN7" s="1110"/>
      <c r="DO7" s="1110"/>
      <c r="DP7" s="1111"/>
      <c r="DQ7" s="1109">
        <v>81</v>
      </c>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t="s">
        <v>572</v>
      </c>
      <c r="BS8" s="1005" t="s">
        <v>567</v>
      </c>
      <c r="BT8" s="1006"/>
      <c r="BU8" s="1006"/>
      <c r="BV8" s="1006"/>
      <c r="BW8" s="1006"/>
      <c r="BX8" s="1006"/>
      <c r="BY8" s="1006"/>
      <c r="BZ8" s="1006"/>
      <c r="CA8" s="1006"/>
      <c r="CB8" s="1006"/>
      <c r="CC8" s="1006"/>
      <c r="CD8" s="1006"/>
      <c r="CE8" s="1006"/>
      <c r="CF8" s="1006"/>
      <c r="CG8" s="1027"/>
      <c r="CH8" s="1002">
        <v>2</v>
      </c>
      <c r="CI8" s="1003"/>
      <c r="CJ8" s="1003"/>
      <c r="CK8" s="1003"/>
      <c r="CL8" s="1004"/>
      <c r="CM8" s="1002">
        <v>14</v>
      </c>
      <c r="CN8" s="1003"/>
      <c r="CO8" s="1003"/>
      <c r="CP8" s="1003"/>
      <c r="CQ8" s="1004"/>
      <c r="CR8" s="1002">
        <v>5</v>
      </c>
      <c r="CS8" s="1003"/>
      <c r="CT8" s="1003"/>
      <c r="CU8" s="1003"/>
      <c r="CV8" s="1004"/>
      <c r="CW8" s="1002" t="s">
        <v>489</v>
      </c>
      <c r="CX8" s="1003"/>
      <c r="CY8" s="1003"/>
      <c r="CZ8" s="1003"/>
      <c r="DA8" s="1004"/>
      <c r="DB8" s="1002" t="s">
        <v>489</v>
      </c>
      <c r="DC8" s="1003"/>
      <c r="DD8" s="1003"/>
      <c r="DE8" s="1003"/>
      <c r="DF8" s="1004"/>
      <c r="DG8" s="1002">
        <v>25</v>
      </c>
      <c r="DH8" s="1003"/>
      <c r="DI8" s="1003"/>
      <c r="DJ8" s="1003"/>
      <c r="DK8" s="1004"/>
      <c r="DL8" s="1002" t="s">
        <v>489</v>
      </c>
      <c r="DM8" s="1003"/>
      <c r="DN8" s="1003"/>
      <c r="DO8" s="1003"/>
      <c r="DP8" s="1004"/>
      <c r="DQ8" s="1002" t="s">
        <v>489</v>
      </c>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568</v>
      </c>
      <c r="BT9" s="1006"/>
      <c r="BU9" s="1006"/>
      <c r="BV9" s="1006"/>
      <c r="BW9" s="1006"/>
      <c r="BX9" s="1006"/>
      <c r="BY9" s="1006"/>
      <c r="BZ9" s="1006"/>
      <c r="CA9" s="1006"/>
      <c r="CB9" s="1006"/>
      <c r="CC9" s="1006"/>
      <c r="CD9" s="1006"/>
      <c r="CE9" s="1006"/>
      <c r="CF9" s="1006"/>
      <c r="CG9" s="1027"/>
      <c r="CH9" s="1002">
        <v>5</v>
      </c>
      <c r="CI9" s="1003"/>
      <c r="CJ9" s="1003"/>
      <c r="CK9" s="1003"/>
      <c r="CL9" s="1004"/>
      <c r="CM9" s="1002">
        <v>17</v>
      </c>
      <c r="CN9" s="1003"/>
      <c r="CO9" s="1003"/>
      <c r="CP9" s="1003"/>
      <c r="CQ9" s="1004"/>
      <c r="CR9" s="1002">
        <v>19</v>
      </c>
      <c r="CS9" s="1003"/>
      <c r="CT9" s="1003"/>
      <c r="CU9" s="1003"/>
      <c r="CV9" s="1004"/>
      <c r="CW9" s="1002" t="s">
        <v>489</v>
      </c>
      <c r="CX9" s="1003"/>
      <c r="CY9" s="1003"/>
      <c r="CZ9" s="1003"/>
      <c r="DA9" s="1004"/>
      <c r="DB9" s="1002" t="s">
        <v>489</v>
      </c>
      <c r="DC9" s="1003"/>
      <c r="DD9" s="1003"/>
      <c r="DE9" s="1003"/>
      <c r="DF9" s="1004"/>
      <c r="DG9" s="1002" t="s">
        <v>489</v>
      </c>
      <c r="DH9" s="1003"/>
      <c r="DI9" s="1003"/>
      <c r="DJ9" s="1003"/>
      <c r="DK9" s="1004"/>
      <c r="DL9" s="1002" t="s">
        <v>489</v>
      </c>
      <c r="DM9" s="1003"/>
      <c r="DN9" s="1003"/>
      <c r="DO9" s="1003"/>
      <c r="DP9" s="1004"/>
      <c r="DQ9" s="1002" t="s">
        <v>489</v>
      </c>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569</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26</v>
      </c>
      <c r="CN10" s="1003"/>
      <c r="CO10" s="1003"/>
      <c r="CP10" s="1003"/>
      <c r="CQ10" s="1004"/>
      <c r="CR10" s="1002">
        <v>4</v>
      </c>
      <c r="CS10" s="1003"/>
      <c r="CT10" s="1003"/>
      <c r="CU10" s="1003"/>
      <c r="CV10" s="1004"/>
      <c r="CW10" s="1002" t="s">
        <v>489</v>
      </c>
      <c r="CX10" s="1003"/>
      <c r="CY10" s="1003"/>
      <c r="CZ10" s="1003"/>
      <c r="DA10" s="1004"/>
      <c r="DB10" s="1002" t="s">
        <v>489</v>
      </c>
      <c r="DC10" s="1003"/>
      <c r="DD10" s="1003"/>
      <c r="DE10" s="1003"/>
      <c r="DF10" s="1004"/>
      <c r="DG10" s="1002" t="s">
        <v>489</v>
      </c>
      <c r="DH10" s="1003"/>
      <c r="DI10" s="1003"/>
      <c r="DJ10" s="1003"/>
      <c r="DK10" s="1004"/>
      <c r="DL10" s="1002" t="s">
        <v>489</v>
      </c>
      <c r="DM10" s="1003"/>
      <c r="DN10" s="1003"/>
      <c r="DO10" s="1003"/>
      <c r="DP10" s="1004"/>
      <c r="DQ10" s="1002" t="s">
        <v>489</v>
      </c>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570</v>
      </c>
      <c r="BT11" s="1006"/>
      <c r="BU11" s="1006"/>
      <c r="BV11" s="1006"/>
      <c r="BW11" s="1006"/>
      <c r="BX11" s="1006"/>
      <c r="BY11" s="1006"/>
      <c r="BZ11" s="1006"/>
      <c r="CA11" s="1006"/>
      <c r="CB11" s="1006"/>
      <c r="CC11" s="1006"/>
      <c r="CD11" s="1006"/>
      <c r="CE11" s="1006"/>
      <c r="CF11" s="1006"/>
      <c r="CG11" s="1027"/>
      <c r="CH11" s="1002">
        <v>-1</v>
      </c>
      <c r="CI11" s="1003"/>
      <c r="CJ11" s="1003"/>
      <c r="CK11" s="1003"/>
      <c r="CL11" s="1004"/>
      <c r="CM11" s="1002">
        <v>-18</v>
      </c>
      <c r="CN11" s="1003"/>
      <c r="CO11" s="1003"/>
      <c r="CP11" s="1003"/>
      <c r="CQ11" s="1004"/>
      <c r="CR11" s="1002">
        <v>2</v>
      </c>
      <c r="CS11" s="1003"/>
      <c r="CT11" s="1003"/>
      <c r="CU11" s="1003"/>
      <c r="CV11" s="1004"/>
      <c r="CW11" s="1002" t="s">
        <v>489</v>
      </c>
      <c r="CX11" s="1003"/>
      <c r="CY11" s="1003"/>
      <c r="CZ11" s="1003"/>
      <c r="DA11" s="1004"/>
      <c r="DB11" s="1002" t="s">
        <v>489</v>
      </c>
      <c r="DC11" s="1003"/>
      <c r="DD11" s="1003"/>
      <c r="DE11" s="1003"/>
      <c r="DF11" s="1004"/>
      <c r="DG11" s="1002" t="s">
        <v>489</v>
      </c>
      <c r="DH11" s="1003"/>
      <c r="DI11" s="1003"/>
      <c r="DJ11" s="1003"/>
      <c r="DK11" s="1004"/>
      <c r="DL11" s="1002" t="s">
        <v>489</v>
      </c>
      <c r="DM11" s="1003"/>
      <c r="DN11" s="1003"/>
      <c r="DO11" s="1003"/>
      <c r="DP11" s="1004"/>
      <c r="DQ11" s="1002" t="s">
        <v>489</v>
      </c>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t="s">
        <v>573</v>
      </c>
      <c r="BT12" s="1006"/>
      <c r="BU12" s="1006"/>
      <c r="BV12" s="1006"/>
      <c r="BW12" s="1006"/>
      <c r="BX12" s="1006"/>
      <c r="BY12" s="1006"/>
      <c r="BZ12" s="1006"/>
      <c r="CA12" s="1006"/>
      <c r="CB12" s="1006"/>
      <c r="CC12" s="1006"/>
      <c r="CD12" s="1006"/>
      <c r="CE12" s="1006"/>
      <c r="CF12" s="1006"/>
      <c r="CG12" s="1027"/>
      <c r="CH12" s="1002">
        <v>13</v>
      </c>
      <c r="CI12" s="1003"/>
      <c r="CJ12" s="1003"/>
      <c r="CK12" s="1003"/>
      <c r="CL12" s="1004"/>
      <c r="CM12" s="1002">
        <v>23</v>
      </c>
      <c r="CN12" s="1003"/>
      <c r="CO12" s="1003"/>
      <c r="CP12" s="1003"/>
      <c r="CQ12" s="1004"/>
      <c r="CR12" s="1002">
        <v>26</v>
      </c>
      <c r="CS12" s="1003"/>
      <c r="CT12" s="1003"/>
      <c r="CU12" s="1003"/>
      <c r="CV12" s="1004"/>
      <c r="CW12" s="1002">
        <v>0</v>
      </c>
      <c r="CX12" s="1003"/>
      <c r="CY12" s="1003"/>
      <c r="CZ12" s="1003"/>
      <c r="DA12" s="1004"/>
      <c r="DB12" s="1002" t="s">
        <v>489</v>
      </c>
      <c r="DC12" s="1003"/>
      <c r="DD12" s="1003"/>
      <c r="DE12" s="1003"/>
      <c r="DF12" s="1004"/>
      <c r="DG12" s="1002" t="s">
        <v>489</v>
      </c>
      <c r="DH12" s="1003"/>
      <c r="DI12" s="1003"/>
      <c r="DJ12" s="1003"/>
      <c r="DK12" s="1004"/>
      <c r="DL12" s="1002" t="s">
        <v>489</v>
      </c>
      <c r="DM12" s="1003"/>
      <c r="DN12" s="1003"/>
      <c r="DO12" s="1003"/>
      <c r="DP12" s="1004"/>
      <c r="DQ12" s="1002" t="s">
        <v>489</v>
      </c>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t="s">
        <v>571</v>
      </c>
      <c r="BT13" s="1006"/>
      <c r="BU13" s="1006"/>
      <c r="BV13" s="1006"/>
      <c r="BW13" s="1006"/>
      <c r="BX13" s="1006"/>
      <c r="BY13" s="1006"/>
      <c r="BZ13" s="1006"/>
      <c r="CA13" s="1006"/>
      <c r="CB13" s="1006"/>
      <c r="CC13" s="1006"/>
      <c r="CD13" s="1006"/>
      <c r="CE13" s="1006"/>
      <c r="CF13" s="1006"/>
      <c r="CG13" s="1027"/>
      <c r="CH13" s="1002">
        <v>1</v>
      </c>
      <c r="CI13" s="1003"/>
      <c r="CJ13" s="1003"/>
      <c r="CK13" s="1003"/>
      <c r="CL13" s="1004"/>
      <c r="CM13" s="1002">
        <v>75</v>
      </c>
      <c r="CN13" s="1003"/>
      <c r="CO13" s="1003"/>
      <c r="CP13" s="1003"/>
      <c r="CQ13" s="1004"/>
      <c r="CR13" s="1002">
        <v>2</v>
      </c>
      <c r="CS13" s="1003"/>
      <c r="CT13" s="1003"/>
      <c r="CU13" s="1003"/>
      <c r="CV13" s="1004"/>
      <c r="CW13" s="1002" t="s">
        <v>489</v>
      </c>
      <c r="CX13" s="1003"/>
      <c r="CY13" s="1003"/>
      <c r="CZ13" s="1003"/>
      <c r="DA13" s="1004"/>
      <c r="DB13" s="1002" t="s">
        <v>489</v>
      </c>
      <c r="DC13" s="1003"/>
      <c r="DD13" s="1003"/>
      <c r="DE13" s="1003"/>
      <c r="DF13" s="1004"/>
      <c r="DG13" s="1002" t="s">
        <v>489</v>
      </c>
      <c r="DH13" s="1003"/>
      <c r="DI13" s="1003"/>
      <c r="DJ13" s="1003"/>
      <c r="DK13" s="1004"/>
      <c r="DL13" s="1002" t="s">
        <v>489</v>
      </c>
      <c r="DM13" s="1003"/>
      <c r="DN13" s="1003"/>
      <c r="DO13" s="1003"/>
      <c r="DP13" s="1004"/>
      <c r="DQ13" s="1002" t="s">
        <v>489</v>
      </c>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377</v>
      </c>
      <c r="B23" s="950" t="s">
        <v>378</v>
      </c>
      <c r="C23" s="951"/>
      <c r="D23" s="951"/>
      <c r="E23" s="951"/>
      <c r="F23" s="951"/>
      <c r="G23" s="951"/>
      <c r="H23" s="951"/>
      <c r="I23" s="951"/>
      <c r="J23" s="951"/>
      <c r="K23" s="951"/>
      <c r="L23" s="951"/>
      <c r="M23" s="951"/>
      <c r="N23" s="951"/>
      <c r="O23" s="951"/>
      <c r="P23" s="961"/>
      <c r="Q23" s="1080">
        <v>8074</v>
      </c>
      <c r="R23" s="1074"/>
      <c r="S23" s="1074"/>
      <c r="T23" s="1074"/>
      <c r="U23" s="1074"/>
      <c r="V23" s="1074">
        <v>7693</v>
      </c>
      <c r="W23" s="1074"/>
      <c r="X23" s="1074"/>
      <c r="Y23" s="1074"/>
      <c r="Z23" s="1074"/>
      <c r="AA23" s="1074">
        <v>381</v>
      </c>
      <c r="AB23" s="1074"/>
      <c r="AC23" s="1074"/>
      <c r="AD23" s="1074"/>
      <c r="AE23" s="1081"/>
      <c r="AF23" s="1082">
        <v>258</v>
      </c>
      <c r="AG23" s="1074"/>
      <c r="AH23" s="1074"/>
      <c r="AI23" s="1074"/>
      <c r="AJ23" s="1083"/>
      <c r="AK23" s="1084"/>
      <c r="AL23" s="1085"/>
      <c r="AM23" s="1085"/>
      <c r="AN23" s="1085"/>
      <c r="AO23" s="1085"/>
      <c r="AP23" s="1074">
        <v>9322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389</v>
      </c>
      <c r="C28" s="1061"/>
      <c r="D28" s="1061"/>
      <c r="E28" s="1061"/>
      <c r="F28" s="1061"/>
      <c r="G28" s="1061"/>
      <c r="H28" s="1061"/>
      <c r="I28" s="1061"/>
      <c r="J28" s="1061"/>
      <c r="K28" s="1061"/>
      <c r="L28" s="1061"/>
      <c r="M28" s="1061"/>
      <c r="N28" s="1061"/>
      <c r="O28" s="1061"/>
      <c r="P28" s="1062"/>
      <c r="Q28" s="1063">
        <v>819</v>
      </c>
      <c r="R28" s="1064"/>
      <c r="S28" s="1064"/>
      <c r="T28" s="1064"/>
      <c r="U28" s="1064"/>
      <c r="V28" s="1064">
        <v>796</v>
      </c>
      <c r="W28" s="1064"/>
      <c r="X28" s="1064"/>
      <c r="Y28" s="1064"/>
      <c r="Z28" s="1064"/>
      <c r="AA28" s="1064">
        <v>23</v>
      </c>
      <c r="AB28" s="1064"/>
      <c r="AC28" s="1064"/>
      <c r="AD28" s="1064"/>
      <c r="AE28" s="1065"/>
      <c r="AF28" s="1066">
        <v>23</v>
      </c>
      <c r="AG28" s="1064"/>
      <c r="AH28" s="1064"/>
      <c r="AI28" s="1064"/>
      <c r="AJ28" s="1067"/>
      <c r="AK28" s="1055">
        <v>102</v>
      </c>
      <c r="AL28" s="1056"/>
      <c r="AM28" s="1056"/>
      <c r="AN28" s="1056"/>
      <c r="AO28" s="1056"/>
      <c r="AP28" s="1056">
        <v>4</v>
      </c>
      <c r="AQ28" s="1056"/>
      <c r="AR28" s="1056"/>
      <c r="AS28" s="1056"/>
      <c r="AT28" s="1056"/>
      <c r="AU28" s="1056">
        <v>1</v>
      </c>
      <c r="AV28" s="1056"/>
      <c r="AW28" s="1056"/>
      <c r="AX28" s="1056"/>
      <c r="AY28" s="1056"/>
      <c r="AZ28" s="1057" t="s">
        <v>489</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390</v>
      </c>
      <c r="C29" s="1044"/>
      <c r="D29" s="1044"/>
      <c r="E29" s="1044"/>
      <c r="F29" s="1044"/>
      <c r="G29" s="1044"/>
      <c r="H29" s="1044"/>
      <c r="I29" s="1044"/>
      <c r="J29" s="1044"/>
      <c r="K29" s="1044"/>
      <c r="L29" s="1044"/>
      <c r="M29" s="1044"/>
      <c r="N29" s="1044"/>
      <c r="O29" s="1044"/>
      <c r="P29" s="1045"/>
      <c r="Q29" s="1051">
        <v>897</v>
      </c>
      <c r="R29" s="1052"/>
      <c r="S29" s="1052"/>
      <c r="T29" s="1052"/>
      <c r="U29" s="1052"/>
      <c r="V29" s="1052">
        <v>890</v>
      </c>
      <c r="W29" s="1052"/>
      <c r="X29" s="1052"/>
      <c r="Y29" s="1052"/>
      <c r="Z29" s="1052"/>
      <c r="AA29" s="1052">
        <v>8</v>
      </c>
      <c r="AB29" s="1052"/>
      <c r="AC29" s="1052"/>
      <c r="AD29" s="1052"/>
      <c r="AE29" s="1053"/>
      <c r="AF29" s="1048">
        <v>8</v>
      </c>
      <c r="AG29" s="1049"/>
      <c r="AH29" s="1049"/>
      <c r="AI29" s="1049"/>
      <c r="AJ29" s="1050"/>
      <c r="AK29" s="993">
        <v>133</v>
      </c>
      <c r="AL29" s="984"/>
      <c r="AM29" s="984"/>
      <c r="AN29" s="984"/>
      <c r="AO29" s="984"/>
      <c r="AP29" s="984" t="s">
        <v>489</v>
      </c>
      <c r="AQ29" s="984"/>
      <c r="AR29" s="984"/>
      <c r="AS29" s="984"/>
      <c r="AT29" s="984"/>
      <c r="AU29" s="984" t="s">
        <v>489</v>
      </c>
      <c r="AV29" s="984"/>
      <c r="AW29" s="984"/>
      <c r="AX29" s="984"/>
      <c r="AY29" s="984"/>
      <c r="AZ29" s="1054" t="s">
        <v>489</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391</v>
      </c>
      <c r="C30" s="1044"/>
      <c r="D30" s="1044"/>
      <c r="E30" s="1044"/>
      <c r="F30" s="1044"/>
      <c r="G30" s="1044"/>
      <c r="H30" s="1044"/>
      <c r="I30" s="1044"/>
      <c r="J30" s="1044"/>
      <c r="K30" s="1044"/>
      <c r="L30" s="1044"/>
      <c r="M30" s="1044"/>
      <c r="N30" s="1044"/>
      <c r="O30" s="1044"/>
      <c r="P30" s="1045"/>
      <c r="Q30" s="1051">
        <v>110</v>
      </c>
      <c r="R30" s="1052"/>
      <c r="S30" s="1052"/>
      <c r="T30" s="1052"/>
      <c r="U30" s="1052"/>
      <c r="V30" s="1052">
        <v>110</v>
      </c>
      <c r="W30" s="1052"/>
      <c r="X30" s="1052"/>
      <c r="Y30" s="1052"/>
      <c r="Z30" s="1052"/>
      <c r="AA30" s="1052">
        <v>0</v>
      </c>
      <c r="AB30" s="1052"/>
      <c r="AC30" s="1052"/>
      <c r="AD30" s="1052"/>
      <c r="AE30" s="1053"/>
      <c r="AF30" s="1048">
        <v>0</v>
      </c>
      <c r="AG30" s="1049"/>
      <c r="AH30" s="1049"/>
      <c r="AI30" s="1049"/>
      <c r="AJ30" s="1050"/>
      <c r="AK30" s="993">
        <v>38</v>
      </c>
      <c r="AL30" s="984"/>
      <c r="AM30" s="984"/>
      <c r="AN30" s="984"/>
      <c r="AO30" s="984"/>
      <c r="AP30" s="984" t="s">
        <v>489</v>
      </c>
      <c r="AQ30" s="984"/>
      <c r="AR30" s="984"/>
      <c r="AS30" s="984"/>
      <c r="AT30" s="984"/>
      <c r="AU30" s="984" t="s">
        <v>489</v>
      </c>
      <c r="AV30" s="984"/>
      <c r="AW30" s="984"/>
      <c r="AX30" s="984"/>
      <c r="AY30" s="984"/>
      <c r="AZ30" s="1054" t="s">
        <v>489</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392</v>
      </c>
      <c r="C31" s="1044"/>
      <c r="D31" s="1044"/>
      <c r="E31" s="1044"/>
      <c r="F31" s="1044"/>
      <c r="G31" s="1044"/>
      <c r="H31" s="1044"/>
      <c r="I31" s="1044"/>
      <c r="J31" s="1044"/>
      <c r="K31" s="1044"/>
      <c r="L31" s="1044"/>
      <c r="M31" s="1044"/>
      <c r="N31" s="1044"/>
      <c r="O31" s="1044"/>
      <c r="P31" s="1045"/>
      <c r="Q31" s="1051">
        <v>22</v>
      </c>
      <c r="R31" s="1052"/>
      <c r="S31" s="1052"/>
      <c r="T31" s="1052"/>
      <c r="U31" s="1052"/>
      <c r="V31" s="1052">
        <v>21</v>
      </c>
      <c r="W31" s="1052"/>
      <c r="X31" s="1052"/>
      <c r="Y31" s="1052"/>
      <c r="Z31" s="1052"/>
      <c r="AA31" s="1052">
        <v>0</v>
      </c>
      <c r="AB31" s="1052"/>
      <c r="AC31" s="1052"/>
      <c r="AD31" s="1052"/>
      <c r="AE31" s="1053"/>
      <c r="AF31" s="1048">
        <v>0</v>
      </c>
      <c r="AG31" s="1049"/>
      <c r="AH31" s="1049"/>
      <c r="AI31" s="1049"/>
      <c r="AJ31" s="1050"/>
      <c r="AK31" s="993">
        <v>10</v>
      </c>
      <c r="AL31" s="984"/>
      <c r="AM31" s="984"/>
      <c r="AN31" s="984"/>
      <c r="AO31" s="984"/>
      <c r="AP31" s="984" t="s">
        <v>489</v>
      </c>
      <c r="AQ31" s="984"/>
      <c r="AR31" s="984"/>
      <c r="AS31" s="984"/>
      <c r="AT31" s="984"/>
      <c r="AU31" s="984" t="s">
        <v>489</v>
      </c>
      <c r="AV31" s="984"/>
      <c r="AW31" s="984"/>
      <c r="AX31" s="984"/>
      <c r="AY31" s="984"/>
      <c r="AZ31" s="1054" t="s">
        <v>489</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393</v>
      </c>
      <c r="C32" s="1044"/>
      <c r="D32" s="1044"/>
      <c r="E32" s="1044"/>
      <c r="F32" s="1044"/>
      <c r="G32" s="1044"/>
      <c r="H32" s="1044"/>
      <c r="I32" s="1044"/>
      <c r="J32" s="1044"/>
      <c r="K32" s="1044"/>
      <c r="L32" s="1044"/>
      <c r="M32" s="1044"/>
      <c r="N32" s="1044"/>
      <c r="O32" s="1044"/>
      <c r="P32" s="1045"/>
      <c r="Q32" s="1051">
        <v>318</v>
      </c>
      <c r="R32" s="1052"/>
      <c r="S32" s="1052"/>
      <c r="T32" s="1052"/>
      <c r="U32" s="1052"/>
      <c r="V32" s="1052">
        <v>318</v>
      </c>
      <c r="W32" s="1052"/>
      <c r="X32" s="1052"/>
      <c r="Y32" s="1052"/>
      <c r="Z32" s="1052"/>
      <c r="AA32" s="1052">
        <v>0</v>
      </c>
      <c r="AB32" s="1052"/>
      <c r="AC32" s="1052"/>
      <c r="AD32" s="1052"/>
      <c r="AE32" s="1053"/>
      <c r="AF32" s="1048">
        <v>0</v>
      </c>
      <c r="AG32" s="1049"/>
      <c r="AH32" s="1049"/>
      <c r="AI32" s="1049"/>
      <c r="AJ32" s="1050"/>
      <c r="AK32" s="993">
        <v>167</v>
      </c>
      <c r="AL32" s="984"/>
      <c r="AM32" s="984"/>
      <c r="AN32" s="984"/>
      <c r="AO32" s="984"/>
      <c r="AP32" s="984">
        <v>213</v>
      </c>
      <c r="AQ32" s="984"/>
      <c r="AR32" s="984"/>
      <c r="AS32" s="984"/>
      <c r="AT32" s="984"/>
      <c r="AU32" s="984">
        <v>104</v>
      </c>
      <c r="AV32" s="984"/>
      <c r="AW32" s="984"/>
      <c r="AX32" s="984"/>
      <c r="AY32" s="984"/>
      <c r="AZ32" s="1054" t="s">
        <v>489</v>
      </c>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394</v>
      </c>
      <c r="C33" s="1044"/>
      <c r="D33" s="1044"/>
      <c r="E33" s="1044"/>
      <c r="F33" s="1044"/>
      <c r="G33" s="1044"/>
      <c r="H33" s="1044"/>
      <c r="I33" s="1044"/>
      <c r="J33" s="1044"/>
      <c r="K33" s="1044"/>
      <c r="L33" s="1044"/>
      <c r="M33" s="1044"/>
      <c r="N33" s="1044"/>
      <c r="O33" s="1044"/>
      <c r="P33" s="1045"/>
      <c r="Q33" s="1051">
        <v>219</v>
      </c>
      <c r="R33" s="1052"/>
      <c r="S33" s="1052"/>
      <c r="T33" s="1052"/>
      <c r="U33" s="1052"/>
      <c r="V33" s="1052">
        <v>234</v>
      </c>
      <c r="W33" s="1052"/>
      <c r="X33" s="1052"/>
      <c r="Y33" s="1052"/>
      <c r="Z33" s="1052"/>
      <c r="AA33" s="1052">
        <v>-15</v>
      </c>
      <c r="AB33" s="1052"/>
      <c r="AC33" s="1052"/>
      <c r="AD33" s="1052"/>
      <c r="AE33" s="1053"/>
      <c r="AF33" s="1048">
        <v>334</v>
      </c>
      <c r="AG33" s="1049"/>
      <c r="AH33" s="1049"/>
      <c r="AI33" s="1049"/>
      <c r="AJ33" s="1050"/>
      <c r="AK33" s="993">
        <v>29</v>
      </c>
      <c r="AL33" s="984"/>
      <c r="AM33" s="984"/>
      <c r="AN33" s="984"/>
      <c r="AO33" s="984"/>
      <c r="AP33" s="984">
        <v>571</v>
      </c>
      <c r="AQ33" s="984"/>
      <c r="AR33" s="984"/>
      <c r="AS33" s="984"/>
      <c r="AT33" s="984"/>
      <c r="AU33" s="984">
        <v>285</v>
      </c>
      <c r="AV33" s="984"/>
      <c r="AW33" s="984"/>
      <c r="AX33" s="984"/>
      <c r="AY33" s="984"/>
      <c r="AZ33" s="1054" t="s">
        <v>489</v>
      </c>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t="s">
        <v>396</v>
      </c>
      <c r="C34" s="1044"/>
      <c r="D34" s="1044"/>
      <c r="E34" s="1044"/>
      <c r="F34" s="1044"/>
      <c r="G34" s="1044"/>
      <c r="H34" s="1044"/>
      <c r="I34" s="1044"/>
      <c r="J34" s="1044"/>
      <c r="K34" s="1044"/>
      <c r="L34" s="1044"/>
      <c r="M34" s="1044"/>
      <c r="N34" s="1044"/>
      <c r="O34" s="1044"/>
      <c r="P34" s="1045"/>
      <c r="Q34" s="1051">
        <v>462</v>
      </c>
      <c r="R34" s="1052"/>
      <c r="S34" s="1052"/>
      <c r="T34" s="1052"/>
      <c r="U34" s="1052"/>
      <c r="V34" s="1052">
        <v>444</v>
      </c>
      <c r="W34" s="1052"/>
      <c r="X34" s="1052"/>
      <c r="Y34" s="1052"/>
      <c r="Z34" s="1052"/>
      <c r="AA34" s="1052">
        <v>18</v>
      </c>
      <c r="AB34" s="1052"/>
      <c r="AC34" s="1052"/>
      <c r="AD34" s="1052"/>
      <c r="AE34" s="1053"/>
      <c r="AF34" s="1048">
        <v>55</v>
      </c>
      <c r="AG34" s="1049"/>
      <c r="AH34" s="1049"/>
      <c r="AI34" s="1049"/>
      <c r="AJ34" s="1050"/>
      <c r="AK34" s="993">
        <v>234</v>
      </c>
      <c r="AL34" s="984"/>
      <c r="AM34" s="984"/>
      <c r="AN34" s="984"/>
      <c r="AO34" s="984"/>
      <c r="AP34" s="984">
        <v>2214</v>
      </c>
      <c r="AQ34" s="984"/>
      <c r="AR34" s="984"/>
      <c r="AS34" s="984"/>
      <c r="AT34" s="984"/>
      <c r="AU34" s="984">
        <v>2206</v>
      </c>
      <c r="AV34" s="984"/>
      <c r="AW34" s="984"/>
      <c r="AX34" s="984"/>
      <c r="AY34" s="984"/>
      <c r="AZ34" s="1054" t="s">
        <v>489</v>
      </c>
      <c r="BA34" s="1054"/>
      <c r="BB34" s="1054"/>
      <c r="BC34" s="1054"/>
      <c r="BD34" s="1054"/>
      <c r="BE34" s="985" t="s">
        <v>395</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421</v>
      </c>
      <c r="AG63" s="972"/>
      <c r="AH63" s="972"/>
      <c r="AI63" s="972"/>
      <c r="AJ63" s="1035"/>
      <c r="AK63" s="1036"/>
      <c r="AL63" s="976"/>
      <c r="AM63" s="976"/>
      <c r="AN63" s="976"/>
      <c r="AO63" s="976"/>
      <c r="AP63" s="972">
        <v>3002</v>
      </c>
      <c r="AQ63" s="972"/>
      <c r="AR63" s="972"/>
      <c r="AS63" s="972"/>
      <c r="AT63" s="972"/>
      <c r="AU63" s="972">
        <v>2596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557</v>
      </c>
      <c r="C68" s="999"/>
      <c r="D68" s="999"/>
      <c r="E68" s="999"/>
      <c r="F68" s="999"/>
      <c r="G68" s="999"/>
      <c r="H68" s="999"/>
      <c r="I68" s="999"/>
      <c r="J68" s="999"/>
      <c r="K68" s="999"/>
      <c r="L68" s="999"/>
      <c r="M68" s="999"/>
      <c r="N68" s="999"/>
      <c r="O68" s="999"/>
      <c r="P68" s="1000"/>
      <c r="Q68" s="1001">
        <v>7671</v>
      </c>
      <c r="R68" s="995"/>
      <c r="S68" s="995"/>
      <c r="T68" s="995"/>
      <c r="U68" s="995"/>
      <c r="V68" s="995">
        <v>7513</v>
      </c>
      <c r="W68" s="995"/>
      <c r="X68" s="995"/>
      <c r="Y68" s="995"/>
      <c r="Z68" s="995"/>
      <c r="AA68" s="995">
        <v>158</v>
      </c>
      <c r="AB68" s="995"/>
      <c r="AC68" s="995"/>
      <c r="AD68" s="995"/>
      <c r="AE68" s="995"/>
      <c r="AF68" s="995">
        <v>158</v>
      </c>
      <c r="AG68" s="995"/>
      <c r="AH68" s="995"/>
      <c r="AI68" s="995"/>
      <c r="AJ68" s="995"/>
      <c r="AK68" s="995">
        <v>80</v>
      </c>
      <c r="AL68" s="995"/>
      <c r="AM68" s="995"/>
      <c r="AN68" s="995"/>
      <c r="AO68" s="995"/>
      <c r="AP68" s="995">
        <v>3611</v>
      </c>
      <c r="AQ68" s="995"/>
      <c r="AR68" s="995"/>
      <c r="AS68" s="995"/>
      <c r="AT68" s="995"/>
      <c r="AU68" s="995">
        <v>148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558</v>
      </c>
      <c r="C69" s="988"/>
      <c r="D69" s="988"/>
      <c r="E69" s="988"/>
      <c r="F69" s="988"/>
      <c r="G69" s="988"/>
      <c r="H69" s="988"/>
      <c r="I69" s="988"/>
      <c r="J69" s="988"/>
      <c r="K69" s="988"/>
      <c r="L69" s="988"/>
      <c r="M69" s="988"/>
      <c r="N69" s="988"/>
      <c r="O69" s="988"/>
      <c r="P69" s="989"/>
      <c r="Q69" s="990">
        <v>18050</v>
      </c>
      <c r="R69" s="984"/>
      <c r="S69" s="984"/>
      <c r="T69" s="984"/>
      <c r="U69" s="984"/>
      <c r="V69" s="984">
        <v>18859</v>
      </c>
      <c r="W69" s="984"/>
      <c r="X69" s="984"/>
      <c r="Y69" s="984"/>
      <c r="Z69" s="984"/>
      <c r="AA69" s="984">
        <v>-809</v>
      </c>
      <c r="AB69" s="984"/>
      <c r="AC69" s="984"/>
      <c r="AD69" s="984"/>
      <c r="AE69" s="984"/>
      <c r="AF69" s="984">
        <v>2596</v>
      </c>
      <c r="AG69" s="984"/>
      <c r="AH69" s="984"/>
      <c r="AI69" s="984"/>
      <c r="AJ69" s="984"/>
      <c r="AK69" s="984" t="s">
        <v>489</v>
      </c>
      <c r="AL69" s="984"/>
      <c r="AM69" s="984"/>
      <c r="AN69" s="984"/>
      <c r="AO69" s="984"/>
      <c r="AP69" s="984">
        <v>14109</v>
      </c>
      <c r="AQ69" s="984"/>
      <c r="AR69" s="984"/>
      <c r="AS69" s="984"/>
      <c r="AT69" s="984"/>
      <c r="AU69" s="984">
        <v>91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559</v>
      </c>
      <c r="C70" s="988"/>
      <c r="D70" s="988"/>
      <c r="E70" s="988"/>
      <c r="F70" s="988"/>
      <c r="G70" s="988"/>
      <c r="H70" s="988"/>
      <c r="I70" s="988"/>
      <c r="J70" s="988"/>
      <c r="K70" s="988"/>
      <c r="L70" s="988"/>
      <c r="M70" s="988"/>
      <c r="N70" s="988"/>
      <c r="O70" s="988"/>
      <c r="P70" s="989"/>
      <c r="Q70" s="990">
        <v>1582</v>
      </c>
      <c r="R70" s="984"/>
      <c r="S70" s="984"/>
      <c r="T70" s="984"/>
      <c r="U70" s="984"/>
      <c r="V70" s="984">
        <v>1522</v>
      </c>
      <c r="W70" s="984"/>
      <c r="X70" s="984"/>
      <c r="Y70" s="984"/>
      <c r="Z70" s="984"/>
      <c r="AA70" s="984">
        <v>60</v>
      </c>
      <c r="AB70" s="984"/>
      <c r="AC70" s="984"/>
      <c r="AD70" s="984"/>
      <c r="AE70" s="984"/>
      <c r="AF70" s="984">
        <v>59</v>
      </c>
      <c r="AG70" s="984"/>
      <c r="AH70" s="984"/>
      <c r="AI70" s="984"/>
      <c r="AJ70" s="984"/>
      <c r="AK70" s="984" t="s">
        <v>489</v>
      </c>
      <c r="AL70" s="984"/>
      <c r="AM70" s="984"/>
      <c r="AN70" s="984"/>
      <c r="AO70" s="984"/>
      <c r="AP70" s="984">
        <v>647</v>
      </c>
      <c r="AQ70" s="984"/>
      <c r="AR70" s="984"/>
      <c r="AS70" s="984"/>
      <c r="AT70" s="984"/>
      <c r="AU70" s="984">
        <v>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560</v>
      </c>
      <c r="C71" s="988"/>
      <c r="D71" s="988"/>
      <c r="E71" s="988"/>
      <c r="F71" s="988"/>
      <c r="G71" s="988"/>
      <c r="H71" s="988"/>
      <c r="I71" s="988"/>
      <c r="J71" s="988"/>
      <c r="K71" s="988"/>
      <c r="L71" s="988"/>
      <c r="M71" s="988"/>
      <c r="N71" s="988"/>
      <c r="O71" s="988"/>
      <c r="P71" s="989"/>
      <c r="Q71" s="990">
        <v>1046</v>
      </c>
      <c r="R71" s="984"/>
      <c r="S71" s="984"/>
      <c r="T71" s="984"/>
      <c r="U71" s="984"/>
      <c r="V71" s="984">
        <v>1043</v>
      </c>
      <c r="W71" s="984"/>
      <c r="X71" s="984"/>
      <c r="Y71" s="984"/>
      <c r="Z71" s="984"/>
      <c r="AA71" s="984">
        <v>3</v>
      </c>
      <c r="AB71" s="984"/>
      <c r="AC71" s="984"/>
      <c r="AD71" s="984"/>
      <c r="AE71" s="984"/>
      <c r="AF71" s="984">
        <v>3</v>
      </c>
      <c r="AG71" s="984"/>
      <c r="AH71" s="984"/>
      <c r="AI71" s="984"/>
      <c r="AJ71" s="984"/>
      <c r="AK71" s="984" t="s">
        <v>489</v>
      </c>
      <c r="AL71" s="984"/>
      <c r="AM71" s="984"/>
      <c r="AN71" s="984"/>
      <c r="AO71" s="984"/>
      <c r="AP71" s="984" t="s">
        <v>489</v>
      </c>
      <c r="AQ71" s="984"/>
      <c r="AR71" s="984"/>
      <c r="AS71" s="984"/>
      <c r="AT71" s="984"/>
      <c r="AU71" s="984" t="s">
        <v>489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561</v>
      </c>
      <c r="C72" s="988"/>
      <c r="D72" s="988"/>
      <c r="E72" s="988"/>
      <c r="F72" s="988"/>
      <c r="G72" s="988"/>
      <c r="H72" s="988"/>
      <c r="I72" s="988"/>
      <c r="J72" s="988"/>
      <c r="K72" s="988"/>
      <c r="L72" s="988"/>
      <c r="M72" s="988"/>
      <c r="N72" s="988"/>
      <c r="O72" s="988"/>
      <c r="P72" s="989"/>
      <c r="Q72" s="990">
        <v>127</v>
      </c>
      <c r="R72" s="984"/>
      <c r="S72" s="984"/>
      <c r="T72" s="984"/>
      <c r="U72" s="984"/>
      <c r="V72" s="984">
        <v>112</v>
      </c>
      <c r="W72" s="984"/>
      <c r="X72" s="984"/>
      <c r="Y72" s="984"/>
      <c r="Z72" s="984"/>
      <c r="AA72" s="984">
        <v>15</v>
      </c>
      <c r="AB72" s="984"/>
      <c r="AC72" s="984"/>
      <c r="AD72" s="984"/>
      <c r="AE72" s="984"/>
      <c r="AF72" s="984">
        <v>15</v>
      </c>
      <c r="AG72" s="984"/>
      <c r="AH72" s="984"/>
      <c r="AI72" s="984"/>
      <c r="AJ72" s="984"/>
      <c r="AK72" s="984">
        <v>48</v>
      </c>
      <c r="AL72" s="984"/>
      <c r="AM72" s="984"/>
      <c r="AN72" s="984"/>
      <c r="AO72" s="984"/>
      <c r="AP72" s="984" t="s">
        <v>489</v>
      </c>
      <c r="AQ72" s="984"/>
      <c r="AR72" s="984"/>
      <c r="AS72" s="984"/>
      <c r="AT72" s="984"/>
      <c r="AU72" s="984" t="s">
        <v>489</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562</v>
      </c>
      <c r="C73" s="988"/>
      <c r="D73" s="988"/>
      <c r="E73" s="988"/>
      <c r="F73" s="988"/>
      <c r="G73" s="988"/>
      <c r="H73" s="988"/>
      <c r="I73" s="988"/>
      <c r="J73" s="988"/>
      <c r="K73" s="988"/>
      <c r="L73" s="988"/>
      <c r="M73" s="988"/>
      <c r="N73" s="988"/>
      <c r="O73" s="988"/>
      <c r="P73" s="989"/>
      <c r="Q73" s="990">
        <v>30</v>
      </c>
      <c r="R73" s="984"/>
      <c r="S73" s="984"/>
      <c r="T73" s="984"/>
      <c r="U73" s="984"/>
      <c r="V73" s="984">
        <v>25</v>
      </c>
      <c r="W73" s="984"/>
      <c r="X73" s="984"/>
      <c r="Y73" s="984"/>
      <c r="Z73" s="984"/>
      <c r="AA73" s="984">
        <v>4</v>
      </c>
      <c r="AB73" s="984"/>
      <c r="AC73" s="984"/>
      <c r="AD73" s="984"/>
      <c r="AE73" s="984"/>
      <c r="AF73" s="984">
        <v>4</v>
      </c>
      <c r="AG73" s="984"/>
      <c r="AH73" s="984"/>
      <c r="AI73" s="984"/>
      <c r="AJ73" s="984"/>
      <c r="AK73" s="984">
        <v>8</v>
      </c>
      <c r="AL73" s="984"/>
      <c r="AM73" s="984"/>
      <c r="AN73" s="984"/>
      <c r="AO73" s="984"/>
      <c r="AP73" s="984" t="s">
        <v>489</v>
      </c>
      <c r="AQ73" s="984"/>
      <c r="AR73" s="984"/>
      <c r="AS73" s="984"/>
      <c r="AT73" s="984"/>
      <c r="AU73" s="984" t="s">
        <v>489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563</v>
      </c>
      <c r="C74" s="988"/>
      <c r="D74" s="988"/>
      <c r="E74" s="988"/>
      <c r="F74" s="988"/>
      <c r="G74" s="988"/>
      <c r="H74" s="988"/>
      <c r="I74" s="988"/>
      <c r="J74" s="988"/>
      <c r="K74" s="988"/>
      <c r="L74" s="988"/>
      <c r="M74" s="988"/>
      <c r="N74" s="988"/>
      <c r="O74" s="988"/>
      <c r="P74" s="989"/>
      <c r="Q74" s="990">
        <v>6413</v>
      </c>
      <c r="R74" s="984"/>
      <c r="S74" s="984"/>
      <c r="T74" s="984"/>
      <c r="U74" s="984"/>
      <c r="V74" s="984">
        <v>6154</v>
      </c>
      <c r="W74" s="984"/>
      <c r="X74" s="984"/>
      <c r="Y74" s="984"/>
      <c r="Z74" s="984"/>
      <c r="AA74" s="984">
        <v>259</v>
      </c>
      <c r="AB74" s="984"/>
      <c r="AC74" s="984"/>
      <c r="AD74" s="984"/>
      <c r="AE74" s="984"/>
      <c r="AF74" s="984">
        <v>259</v>
      </c>
      <c r="AG74" s="984"/>
      <c r="AH74" s="984"/>
      <c r="AI74" s="984"/>
      <c r="AJ74" s="984"/>
      <c r="AK74" s="984" t="s">
        <v>489</v>
      </c>
      <c r="AL74" s="984"/>
      <c r="AM74" s="984"/>
      <c r="AN74" s="984"/>
      <c r="AO74" s="984"/>
      <c r="AP74" s="984" t="s">
        <v>489</v>
      </c>
      <c r="AQ74" s="984"/>
      <c r="AR74" s="984"/>
      <c r="AS74" s="984"/>
      <c r="AT74" s="984"/>
      <c r="AU74" s="984" t="s">
        <v>489</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564</v>
      </c>
      <c r="C75" s="988"/>
      <c r="D75" s="988"/>
      <c r="E75" s="988"/>
      <c r="F75" s="988"/>
      <c r="G75" s="988"/>
      <c r="H75" s="988"/>
      <c r="I75" s="988"/>
      <c r="J75" s="988"/>
      <c r="K75" s="988"/>
      <c r="L75" s="988"/>
      <c r="M75" s="988"/>
      <c r="N75" s="988"/>
      <c r="O75" s="988"/>
      <c r="P75" s="989"/>
      <c r="Q75" s="991">
        <v>335</v>
      </c>
      <c r="R75" s="992"/>
      <c r="S75" s="992"/>
      <c r="T75" s="992"/>
      <c r="U75" s="993"/>
      <c r="V75" s="994">
        <v>181</v>
      </c>
      <c r="W75" s="992"/>
      <c r="X75" s="992"/>
      <c r="Y75" s="992"/>
      <c r="Z75" s="993"/>
      <c r="AA75" s="994">
        <v>154</v>
      </c>
      <c r="AB75" s="992"/>
      <c r="AC75" s="992"/>
      <c r="AD75" s="992"/>
      <c r="AE75" s="993"/>
      <c r="AF75" s="994">
        <v>154</v>
      </c>
      <c r="AG75" s="992"/>
      <c r="AH75" s="992"/>
      <c r="AI75" s="992"/>
      <c r="AJ75" s="993"/>
      <c r="AK75" s="994">
        <v>162</v>
      </c>
      <c r="AL75" s="992"/>
      <c r="AM75" s="992"/>
      <c r="AN75" s="992"/>
      <c r="AO75" s="993"/>
      <c r="AP75" s="994" t="s">
        <v>489</v>
      </c>
      <c r="AQ75" s="992"/>
      <c r="AR75" s="992"/>
      <c r="AS75" s="992"/>
      <c r="AT75" s="993"/>
      <c r="AU75" s="994" t="s">
        <v>489</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565</v>
      </c>
      <c r="C76" s="988"/>
      <c r="D76" s="988"/>
      <c r="E76" s="988"/>
      <c r="F76" s="988"/>
      <c r="G76" s="988"/>
      <c r="H76" s="988"/>
      <c r="I76" s="988"/>
      <c r="J76" s="988"/>
      <c r="K76" s="988"/>
      <c r="L76" s="988"/>
      <c r="M76" s="988"/>
      <c r="N76" s="988"/>
      <c r="O76" s="988"/>
      <c r="P76" s="989"/>
      <c r="Q76" s="991">
        <v>166278</v>
      </c>
      <c r="R76" s="992"/>
      <c r="S76" s="992"/>
      <c r="T76" s="992"/>
      <c r="U76" s="993"/>
      <c r="V76" s="994">
        <v>162373</v>
      </c>
      <c r="W76" s="992"/>
      <c r="X76" s="992"/>
      <c r="Y76" s="992"/>
      <c r="Z76" s="993"/>
      <c r="AA76" s="994">
        <v>3905</v>
      </c>
      <c r="AB76" s="992"/>
      <c r="AC76" s="992"/>
      <c r="AD76" s="992"/>
      <c r="AE76" s="993"/>
      <c r="AF76" s="994">
        <v>3905</v>
      </c>
      <c r="AG76" s="992"/>
      <c r="AH76" s="992"/>
      <c r="AI76" s="992"/>
      <c r="AJ76" s="993"/>
      <c r="AK76" s="994">
        <v>1502</v>
      </c>
      <c r="AL76" s="992"/>
      <c r="AM76" s="992"/>
      <c r="AN76" s="992"/>
      <c r="AO76" s="993"/>
      <c r="AP76" s="994" t="s">
        <v>489</v>
      </c>
      <c r="AQ76" s="992"/>
      <c r="AR76" s="992"/>
      <c r="AS76" s="992"/>
      <c r="AT76" s="993"/>
      <c r="AU76" s="994" t="s">
        <v>489</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7153</v>
      </c>
      <c r="AG88" s="972"/>
      <c r="AH88" s="972"/>
      <c r="AI88" s="972"/>
      <c r="AJ88" s="972"/>
      <c r="AK88" s="976"/>
      <c r="AL88" s="976"/>
      <c r="AM88" s="976"/>
      <c r="AN88" s="976"/>
      <c r="AO88" s="976"/>
      <c r="AP88" s="972">
        <v>18367</v>
      </c>
      <c r="AQ88" s="972"/>
      <c r="AR88" s="972"/>
      <c r="AS88" s="972"/>
      <c r="AT88" s="972"/>
      <c r="AU88" s="972">
        <v>242</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149</v>
      </c>
      <c r="CS102" s="966"/>
      <c r="CT102" s="966"/>
      <c r="CU102" s="966"/>
      <c r="CV102" s="967"/>
      <c r="CW102" s="965">
        <v>0</v>
      </c>
      <c r="CX102" s="966"/>
      <c r="CY102" s="966"/>
      <c r="CZ102" s="966"/>
      <c r="DA102" s="967"/>
      <c r="DB102" s="965" t="s">
        <v>489</v>
      </c>
      <c r="DC102" s="966"/>
      <c r="DD102" s="966"/>
      <c r="DE102" s="966"/>
      <c r="DF102" s="967"/>
      <c r="DG102" s="965">
        <v>25</v>
      </c>
      <c r="DH102" s="966"/>
      <c r="DI102" s="966"/>
      <c r="DJ102" s="966"/>
      <c r="DK102" s="967"/>
      <c r="DL102" s="965">
        <v>90</v>
      </c>
      <c r="DM102" s="966"/>
      <c r="DN102" s="966"/>
      <c r="DO102" s="966"/>
      <c r="DP102" s="967"/>
      <c r="DQ102" s="965">
        <v>81</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925234</v>
      </c>
      <c r="AB110" s="902"/>
      <c r="AC110" s="902"/>
      <c r="AD110" s="902"/>
      <c r="AE110" s="903"/>
      <c r="AF110" s="904">
        <v>1003254</v>
      </c>
      <c r="AG110" s="902"/>
      <c r="AH110" s="902"/>
      <c r="AI110" s="902"/>
      <c r="AJ110" s="903"/>
      <c r="AK110" s="904">
        <v>1181778</v>
      </c>
      <c r="AL110" s="902"/>
      <c r="AM110" s="902"/>
      <c r="AN110" s="902"/>
      <c r="AO110" s="903"/>
      <c r="AP110" s="905">
        <v>34.700000000000003</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10435422</v>
      </c>
      <c r="BR110" s="855"/>
      <c r="BS110" s="855"/>
      <c r="BT110" s="855"/>
      <c r="BU110" s="855"/>
      <c r="BV110" s="855">
        <v>10159235</v>
      </c>
      <c r="BW110" s="855"/>
      <c r="BX110" s="855"/>
      <c r="BY110" s="855"/>
      <c r="BZ110" s="855"/>
      <c r="CA110" s="855">
        <v>9321918</v>
      </c>
      <c r="CB110" s="855"/>
      <c r="CC110" s="855"/>
      <c r="CD110" s="855"/>
      <c r="CE110" s="855"/>
      <c r="CF110" s="879">
        <v>273.60000000000002</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2659836</v>
      </c>
      <c r="BR112" s="830"/>
      <c r="BS112" s="830"/>
      <c r="BT112" s="830"/>
      <c r="BU112" s="830"/>
      <c r="BV112" s="830">
        <v>2677294</v>
      </c>
      <c r="BW112" s="830"/>
      <c r="BX112" s="830"/>
      <c r="BY112" s="830"/>
      <c r="BZ112" s="830"/>
      <c r="CA112" s="830">
        <v>2596049</v>
      </c>
      <c r="CB112" s="830"/>
      <c r="CC112" s="830"/>
      <c r="CD112" s="830"/>
      <c r="CE112" s="830"/>
      <c r="CF112" s="888">
        <v>76.2</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254865</v>
      </c>
      <c r="AB113" s="932"/>
      <c r="AC113" s="932"/>
      <c r="AD113" s="932"/>
      <c r="AE113" s="933"/>
      <c r="AF113" s="934">
        <v>252714</v>
      </c>
      <c r="AG113" s="932"/>
      <c r="AH113" s="932"/>
      <c r="AI113" s="932"/>
      <c r="AJ113" s="933"/>
      <c r="AK113" s="934">
        <v>190093</v>
      </c>
      <c r="AL113" s="932"/>
      <c r="AM113" s="932"/>
      <c r="AN113" s="932"/>
      <c r="AO113" s="933"/>
      <c r="AP113" s="935">
        <v>5.6</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355476</v>
      </c>
      <c r="BR113" s="830"/>
      <c r="BS113" s="830"/>
      <c r="BT113" s="830"/>
      <c r="BU113" s="830"/>
      <c r="BV113" s="830">
        <v>292239</v>
      </c>
      <c r="BW113" s="830"/>
      <c r="BX113" s="830"/>
      <c r="BY113" s="830"/>
      <c r="BZ113" s="830"/>
      <c r="CA113" s="830">
        <v>242144</v>
      </c>
      <c r="CB113" s="830"/>
      <c r="CC113" s="830"/>
      <c r="CD113" s="830"/>
      <c r="CE113" s="830"/>
      <c r="CF113" s="888">
        <v>7.1</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53264</v>
      </c>
      <c r="AB114" s="793"/>
      <c r="AC114" s="793"/>
      <c r="AD114" s="793"/>
      <c r="AE114" s="794"/>
      <c r="AF114" s="795">
        <v>58672</v>
      </c>
      <c r="AG114" s="793"/>
      <c r="AH114" s="793"/>
      <c r="AI114" s="793"/>
      <c r="AJ114" s="794"/>
      <c r="AK114" s="795">
        <v>50840</v>
      </c>
      <c r="AL114" s="793"/>
      <c r="AM114" s="793"/>
      <c r="AN114" s="793"/>
      <c r="AO114" s="794"/>
      <c r="AP114" s="837">
        <v>1.5</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740844</v>
      </c>
      <c r="BR114" s="830"/>
      <c r="BS114" s="830"/>
      <c r="BT114" s="830"/>
      <c r="BU114" s="830"/>
      <c r="BV114" s="830">
        <v>703178</v>
      </c>
      <c r="BW114" s="830"/>
      <c r="BX114" s="830"/>
      <c r="BY114" s="830"/>
      <c r="BZ114" s="830"/>
      <c r="CA114" s="830">
        <v>707336</v>
      </c>
      <c r="CB114" s="830"/>
      <c r="CC114" s="830"/>
      <c r="CD114" s="830"/>
      <c r="CE114" s="830"/>
      <c r="CF114" s="888">
        <v>20.8</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v>116541</v>
      </c>
      <c r="BW115" s="830"/>
      <c r="BX115" s="830"/>
      <c r="BY115" s="830"/>
      <c r="BZ115" s="830"/>
      <c r="CA115" s="830">
        <v>80771</v>
      </c>
      <c r="CB115" s="830"/>
      <c r="CC115" s="830"/>
      <c r="CD115" s="830"/>
      <c r="CE115" s="830"/>
      <c r="CF115" s="888">
        <v>2.4</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1233363</v>
      </c>
      <c r="AB117" s="916"/>
      <c r="AC117" s="916"/>
      <c r="AD117" s="916"/>
      <c r="AE117" s="917"/>
      <c r="AF117" s="918">
        <v>1314640</v>
      </c>
      <c r="AG117" s="916"/>
      <c r="AH117" s="916"/>
      <c r="AI117" s="916"/>
      <c r="AJ117" s="917"/>
      <c r="AK117" s="918">
        <v>1422711</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14191578</v>
      </c>
      <c r="BR119" s="858"/>
      <c r="BS119" s="858"/>
      <c r="BT119" s="858"/>
      <c r="BU119" s="858"/>
      <c r="BV119" s="858">
        <v>13948487</v>
      </c>
      <c r="BW119" s="858"/>
      <c r="BX119" s="858"/>
      <c r="BY119" s="858"/>
      <c r="BZ119" s="858"/>
      <c r="CA119" s="858">
        <v>12948218</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1680671</v>
      </c>
      <c r="BR120" s="855"/>
      <c r="BS120" s="855"/>
      <c r="BT120" s="855"/>
      <c r="BU120" s="855"/>
      <c r="BV120" s="855">
        <v>1424170</v>
      </c>
      <c r="BW120" s="855"/>
      <c r="BX120" s="855"/>
      <c r="BY120" s="855"/>
      <c r="BZ120" s="855"/>
      <c r="CA120" s="855">
        <v>1285632</v>
      </c>
      <c r="CB120" s="855"/>
      <c r="CC120" s="855"/>
      <c r="CD120" s="855"/>
      <c r="CE120" s="855"/>
      <c r="CF120" s="879">
        <v>37.700000000000003</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2205608</v>
      </c>
      <c r="DR120" s="855"/>
      <c r="DS120" s="855"/>
      <c r="DT120" s="855"/>
      <c r="DU120" s="855"/>
      <c r="DV120" s="856">
        <v>64.7</v>
      </c>
      <c r="DW120" s="856"/>
      <c r="DX120" s="856"/>
      <c r="DY120" s="856"/>
      <c r="DZ120" s="857"/>
    </row>
    <row r="121" spans="1:130" s="212"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21684</v>
      </c>
      <c r="BR121" s="830"/>
      <c r="BS121" s="830"/>
      <c r="BT121" s="830"/>
      <c r="BU121" s="830"/>
      <c r="BV121" s="830">
        <v>324630</v>
      </c>
      <c r="BW121" s="830"/>
      <c r="BX121" s="830"/>
      <c r="BY121" s="830"/>
      <c r="BZ121" s="830"/>
      <c r="CA121" s="830">
        <v>288001</v>
      </c>
      <c r="CB121" s="830"/>
      <c r="CC121" s="830"/>
      <c r="CD121" s="830"/>
      <c r="CE121" s="830"/>
      <c r="CF121" s="888">
        <v>8.5</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146467</v>
      </c>
      <c r="DH121" s="830"/>
      <c r="DI121" s="830"/>
      <c r="DJ121" s="830"/>
      <c r="DK121" s="830"/>
      <c r="DL121" s="830">
        <v>302747</v>
      </c>
      <c r="DM121" s="830"/>
      <c r="DN121" s="830"/>
      <c r="DO121" s="830"/>
      <c r="DP121" s="830"/>
      <c r="DQ121" s="830">
        <v>285453</v>
      </c>
      <c r="DR121" s="830"/>
      <c r="DS121" s="830"/>
      <c r="DT121" s="830"/>
      <c r="DU121" s="830"/>
      <c r="DV121" s="807">
        <v>8.4</v>
      </c>
      <c r="DW121" s="807"/>
      <c r="DX121" s="807"/>
      <c r="DY121" s="807"/>
      <c r="DZ121" s="808"/>
    </row>
    <row r="122" spans="1:130" s="212"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8628624</v>
      </c>
      <c r="BR122" s="858"/>
      <c r="BS122" s="858"/>
      <c r="BT122" s="858"/>
      <c r="BU122" s="858"/>
      <c r="BV122" s="858">
        <v>8377975</v>
      </c>
      <c r="BW122" s="858"/>
      <c r="BX122" s="858"/>
      <c r="BY122" s="858"/>
      <c r="BZ122" s="858"/>
      <c r="CA122" s="858">
        <v>7752396</v>
      </c>
      <c r="CB122" s="858"/>
      <c r="CC122" s="858"/>
      <c r="CD122" s="858"/>
      <c r="CE122" s="858"/>
      <c r="CF122" s="859">
        <v>227.6</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112794</v>
      </c>
      <c r="DH122" s="830"/>
      <c r="DI122" s="830"/>
      <c r="DJ122" s="830"/>
      <c r="DK122" s="830"/>
      <c r="DL122" s="830">
        <v>105420</v>
      </c>
      <c r="DM122" s="830"/>
      <c r="DN122" s="830"/>
      <c r="DO122" s="830"/>
      <c r="DP122" s="830"/>
      <c r="DQ122" s="830">
        <v>104174</v>
      </c>
      <c r="DR122" s="830"/>
      <c r="DS122" s="830"/>
      <c r="DT122" s="830"/>
      <c r="DU122" s="830"/>
      <c r="DV122" s="807">
        <v>3.1</v>
      </c>
      <c r="DW122" s="807"/>
      <c r="DX122" s="807"/>
      <c r="DY122" s="807"/>
      <c r="DZ122" s="808"/>
    </row>
    <row r="123" spans="1:130" s="212"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10330979</v>
      </c>
      <c r="BR123" s="846"/>
      <c r="BS123" s="846"/>
      <c r="BT123" s="846"/>
      <c r="BU123" s="846"/>
      <c r="BV123" s="846">
        <v>10126775</v>
      </c>
      <c r="BW123" s="846"/>
      <c r="BX123" s="846"/>
      <c r="BY123" s="846"/>
      <c r="BZ123" s="846"/>
      <c r="CA123" s="846">
        <v>9326029</v>
      </c>
      <c r="CB123" s="846"/>
      <c r="CC123" s="846"/>
      <c r="CD123" s="846"/>
      <c r="CE123" s="846"/>
      <c r="CF123" s="761"/>
      <c r="CG123" s="762"/>
      <c r="CH123" s="762"/>
      <c r="CI123" s="762"/>
      <c r="CJ123" s="847"/>
      <c r="CK123" s="882"/>
      <c r="CL123" s="868"/>
      <c r="CM123" s="868"/>
      <c r="CN123" s="868"/>
      <c r="CO123" s="869"/>
      <c r="CP123" s="848" t="s">
        <v>452</v>
      </c>
      <c r="CQ123" s="849"/>
      <c r="CR123" s="849"/>
      <c r="CS123" s="849"/>
      <c r="CT123" s="849"/>
      <c r="CU123" s="849"/>
      <c r="CV123" s="849"/>
      <c r="CW123" s="849"/>
      <c r="CX123" s="849"/>
      <c r="CY123" s="849"/>
      <c r="CZ123" s="849"/>
      <c r="DA123" s="849"/>
      <c r="DB123" s="849"/>
      <c r="DC123" s="849"/>
      <c r="DD123" s="849"/>
      <c r="DE123" s="849"/>
      <c r="DF123" s="850"/>
      <c r="DG123" s="792">
        <v>1068</v>
      </c>
      <c r="DH123" s="793"/>
      <c r="DI123" s="793"/>
      <c r="DJ123" s="793"/>
      <c r="DK123" s="794"/>
      <c r="DL123" s="795">
        <v>887</v>
      </c>
      <c r="DM123" s="793"/>
      <c r="DN123" s="793"/>
      <c r="DO123" s="793"/>
      <c r="DP123" s="794"/>
      <c r="DQ123" s="795">
        <v>814</v>
      </c>
      <c r="DR123" s="793"/>
      <c r="DS123" s="793"/>
      <c r="DT123" s="793"/>
      <c r="DU123" s="794"/>
      <c r="DV123" s="837">
        <v>0</v>
      </c>
      <c r="DW123" s="838"/>
      <c r="DX123" s="838"/>
      <c r="DY123" s="838"/>
      <c r="DZ123" s="839"/>
    </row>
    <row r="124" spans="1:130" s="212"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117.6</v>
      </c>
      <c r="BR124" s="844"/>
      <c r="BS124" s="844"/>
      <c r="BT124" s="844"/>
      <c r="BU124" s="844"/>
      <c r="BV124" s="844">
        <v>113.9</v>
      </c>
      <c r="BW124" s="844"/>
      <c r="BX124" s="844"/>
      <c r="BY124" s="844"/>
      <c r="BZ124" s="844"/>
      <c r="CA124" s="844">
        <v>106.3</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2399507</v>
      </c>
      <c r="DH124" s="777"/>
      <c r="DI124" s="777"/>
      <c r="DJ124" s="777"/>
      <c r="DK124" s="778"/>
      <c r="DL124" s="779">
        <v>2268240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10145</v>
      </c>
      <c r="AB128" s="814"/>
      <c r="AC128" s="814"/>
      <c r="AD128" s="814"/>
      <c r="AE128" s="815"/>
      <c r="AF128" s="816">
        <v>13779</v>
      </c>
      <c r="AG128" s="814"/>
      <c r="AH128" s="814"/>
      <c r="AI128" s="814"/>
      <c r="AJ128" s="815"/>
      <c r="AK128" s="816">
        <v>44274</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v>116541</v>
      </c>
      <c r="DM128" s="804"/>
      <c r="DN128" s="804"/>
      <c r="DO128" s="804"/>
      <c r="DP128" s="804"/>
      <c r="DQ128" s="804">
        <v>80771</v>
      </c>
      <c r="DR128" s="804"/>
      <c r="DS128" s="804"/>
      <c r="DT128" s="804"/>
      <c r="DU128" s="804"/>
      <c r="DV128" s="805">
        <v>2.4</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4048771</v>
      </c>
      <c r="AB129" s="793"/>
      <c r="AC129" s="793"/>
      <c r="AD129" s="793"/>
      <c r="AE129" s="794"/>
      <c r="AF129" s="795">
        <v>4166409</v>
      </c>
      <c r="AG129" s="793"/>
      <c r="AH129" s="793"/>
      <c r="AI129" s="793"/>
      <c r="AJ129" s="794"/>
      <c r="AK129" s="795">
        <v>4308360</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767211</v>
      </c>
      <c r="AB130" s="793"/>
      <c r="AC130" s="793"/>
      <c r="AD130" s="793"/>
      <c r="AE130" s="794"/>
      <c r="AF130" s="795">
        <v>811403</v>
      </c>
      <c r="AG130" s="793"/>
      <c r="AH130" s="793"/>
      <c r="AI130" s="793"/>
      <c r="AJ130" s="794"/>
      <c r="AK130" s="795">
        <v>901485</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14.1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3281560</v>
      </c>
      <c r="AB131" s="777"/>
      <c r="AC131" s="777"/>
      <c r="AD131" s="777"/>
      <c r="AE131" s="778"/>
      <c r="AF131" s="779">
        <v>3355006</v>
      </c>
      <c r="AG131" s="777"/>
      <c r="AH131" s="777"/>
      <c r="AI131" s="777"/>
      <c r="AJ131" s="778"/>
      <c r="AK131" s="779">
        <v>3406875</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106.3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13.896043349999999</v>
      </c>
      <c r="AB132" s="758"/>
      <c r="AC132" s="758"/>
      <c r="AD132" s="758"/>
      <c r="AE132" s="759"/>
      <c r="AF132" s="760">
        <v>14.588885980000001</v>
      </c>
      <c r="AG132" s="758"/>
      <c r="AH132" s="758"/>
      <c r="AI132" s="758"/>
      <c r="AJ132" s="759"/>
      <c r="AK132" s="760">
        <v>13.999691800000001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12.8</v>
      </c>
      <c r="AB133" s="737"/>
      <c r="AC133" s="737"/>
      <c r="AD133" s="737"/>
      <c r="AE133" s="738"/>
      <c r="AF133" s="736">
        <v>13.5</v>
      </c>
      <c r="AG133" s="737"/>
      <c r="AH133" s="737"/>
      <c r="AI133" s="737"/>
      <c r="AJ133" s="738"/>
      <c r="AK133" s="736">
        <v>14.1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CaYgHfAS78DWRg8MOqIcTM25dYd83ShBE7V38QIt7Ox+K6Fbcv/uCfRNVAP0cTDWQdh8IDeRbRvKAQbViqQsA==" saltValue="iwwTfHunHFe1CjgYLsL5U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UgU+0fvDuZChjw9hscnr/mqVSpOK0CswlpZfn9DS+3g9gTZ0fcEzksO0Mn6MDthsxU0UshDI0zihAKZjOhTA7A==" saltValue="QYIe9KDZLBNGIOtwIb3zE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Abdap4YTjrYP5CHoEC/2xBfcixv7g/0jBZ2hnBa25qUYarTVyOU/xJe3E2HLyWXHGL6rByHxtktS4WipT/VmQ==" saltValue="cLLBpac8pmqIcVMOwl8l+A==" spinCount="100000" sheet="1" objects="1" scenarios="1"/>
  <dataConsolidate/>
  <phoneticPr fontId="2"/>
  <printOptions horizontalCentered="1" verticalCentered="1"/>
  <pageMargins left="0" right="0" top="0" bottom="0" header="0" footer="0"/>
  <pageSetup paperSize="9" scale="49"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31" t="s">
        <v>481</v>
      </c>
      <c r="AP7" s="253"/>
      <c r="AQ7" s="254" t="s">
        <v>482</v>
      </c>
      <c r="AR7" s="255"/>
    </row>
    <row r="8" spans="1:46" x14ac:dyDescent="0.15">
      <c r="A8" s="247"/>
      <c r="AK8" s="256"/>
      <c r="AL8" s="257"/>
      <c r="AM8" s="257"/>
      <c r="AN8" s="258"/>
      <c r="AO8" s="1132"/>
      <c r="AP8" s="259" t="s">
        <v>483</v>
      </c>
      <c r="AQ8" s="260" t="s">
        <v>484</v>
      </c>
      <c r="AR8" s="261" t="s">
        <v>485</v>
      </c>
    </row>
    <row r="9" spans="1:46" x14ac:dyDescent="0.15">
      <c r="A9" s="247"/>
      <c r="AK9" s="1143" t="s">
        <v>486</v>
      </c>
      <c r="AL9" s="1144"/>
      <c r="AM9" s="1144"/>
      <c r="AN9" s="1145"/>
      <c r="AO9" s="262">
        <v>1159529</v>
      </c>
      <c r="AP9" s="262">
        <v>186930</v>
      </c>
      <c r="AQ9" s="263">
        <v>154424</v>
      </c>
      <c r="AR9" s="264">
        <v>21</v>
      </c>
    </row>
    <row r="10" spans="1:46" ht="13.5" customHeight="1" x14ac:dyDescent="0.15">
      <c r="A10" s="247"/>
      <c r="AK10" s="1143" t="s">
        <v>487</v>
      </c>
      <c r="AL10" s="1144"/>
      <c r="AM10" s="1144"/>
      <c r="AN10" s="1145"/>
      <c r="AO10" s="265">
        <v>209314</v>
      </c>
      <c r="AP10" s="265">
        <v>33744</v>
      </c>
      <c r="AQ10" s="266">
        <v>18194</v>
      </c>
      <c r="AR10" s="267">
        <v>85.5</v>
      </c>
    </row>
    <row r="11" spans="1:46" ht="13.5" customHeight="1" x14ac:dyDescent="0.15">
      <c r="A11" s="247"/>
      <c r="AK11" s="1143" t="s">
        <v>488</v>
      </c>
      <c r="AL11" s="1144"/>
      <c r="AM11" s="1144"/>
      <c r="AN11" s="1145"/>
      <c r="AO11" s="265" t="s">
        <v>489</v>
      </c>
      <c r="AP11" s="265" t="s">
        <v>489</v>
      </c>
      <c r="AQ11" s="266">
        <v>1285</v>
      </c>
      <c r="AR11" s="267" t="s">
        <v>489</v>
      </c>
    </row>
    <row r="12" spans="1:46" ht="13.5" customHeight="1" x14ac:dyDescent="0.15">
      <c r="A12" s="247"/>
      <c r="AK12" s="1143" t="s">
        <v>490</v>
      </c>
      <c r="AL12" s="1144"/>
      <c r="AM12" s="1144"/>
      <c r="AN12" s="1145"/>
      <c r="AO12" s="265" t="s">
        <v>489</v>
      </c>
      <c r="AP12" s="265" t="s">
        <v>489</v>
      </c>
      <c r="AQ12" s="266" t="s">
        <v>489</v>
      </c>
      <c r="AR12" s="267" t="s">
        <v>489</v>
      </c>
    </row>
    <row r="13" spans="1:46" ht="13.5" customHeight="1" x14ac:dyDescent="0.15">
      <c r="A13" s="247"/>
      <c r="AK13" s="1143" t="s">
        <v>491</v>
      </c>
      <c r="AL13" s="1144"/>
      <c r="AM13" s="1144"/>
      <c r="AN13" s="1145"/>
      <c r="AO13" s="265">
        <v>136834</v>
      </c>
      <c r="AP13" s="265">
        <v>22059</v>
      </c>
      <c r="AQ13" s="266">
        <v>5735</v>
      </c>
      <c r="AR13" s="267">
        <v>284.60000000000002</v>
      </c>
    </row>
    <row r="14" spans="1:46" ht="13.5" customHeight="1" x14ac:dyDescent="0.15">
      <c r="A14" s="247"/>
      <c r="AK14" s="1143" t="s">
        <v>492</v>
      </c>
      <c r="AL14" s="1144"/>
      <c r="AM14" s="1144"/>
      <c r="AN14" s="1145"/>
      <c r="AO14" s="265">
        <v>38127</v>
      </c>
      <c r="AP14" s="265">
        <v>6147</v>
      </c>
      <c r="AQ14" s="266">
        <v>2950</v>
      </c>
      <c r="AR14" s="267">
        <v>108.4</v>
      </c>
    </row>
    <row r="15" spans="1:46" ht="13.5" customHeight="1" x14ac:dyDescent="0.15">
      <c r="A15" s="247"/>
      <c r="AK15" s="1146" t="s">
        <v>493</v>
      </c>
      <c r="AL15" s="1147"/>
      <c r="AM15" s="1147"/>
      <c r="AN15" s="1148"/>
      <c r="AO15" s="265">
        <v>-83257</v>
      </c>
      <c r="AP15" s="265">
        <v>-13422</v>
      </c>
      <c r="AQ15" s="266">
        <v>-9110</v>
      </c>
      <c r="AR15" s="267">
        <v>47.3</v>
      </c>
    </row>
    <row r="16" spans="1:46" x14ac:dyDescent="0.15">
      <c r="A16" s="247"/>
      <c r="AK16" s="1146" t="s">
        <v>178</v>
      </c>
      <c r="AL16" s="1147"/>
      <c r="AM16" s="1147"/>
      <c r="AN16" s="1148"/>
      <c r="AO16" s="265">
        <v>1460547</v>
      </c>
      <c r="AP16" s="265">
        <v>235458</v>
      </c>
      <c r="AQ16" s="266">
        <v>173477</v>
      </c>
      <c r="AR16" s="267">
        <v>35.700000000000003</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49" t="s">
        <v>498</v>
      </c>
      <c r="AL21" s="1150"/>
      <c r="AM21" s="1150"/>
      <c r="AN21" s="1151"/>
      <c r="AO21" s="277">
        <v>17.25</v>
      </c>
      <c r="AP21" s="278">
        <v>14.28</v>
      </c>
      <c r="AQ21" s="279">
        <v>2.97</v>
      </c>
      <c r="AS21" s="280"/>
      <c r="AT21" s="276"/>
    </row>
    <row r="22" spans="1:46" s="248" customFormat="1" x14ac:dyDescent="0.15">
      <c r="A22" s="276"/>
      <c r="AK22" s="1149" t="s">
        <v>499</v>
      </c>
      <c r="AL22" s="1150"/>
      <c r="AM22" s="1150"/>
      <c r="AN22" s="1151"/>
      <c r="AO22" s="281">
        <v>100</v>
      </c>
      <c r="AP22" s="282">
        <v>96</v>
      </c>
      <c r="AQ22" s="283">
        <v>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31" t="s">
        <v>481</v>
      </c>
      <c r="AP30" s="253"/>
      <c r="AQ30" s="254" t="s">
        <v>482</v>
      </c>
      <c r="AR30" s="255"/>
    </row>
    <row r="31" spans="1:46" x14ac:dyDescent="0.15">
      <c r="A31" s="247"/>
      <c r="AK31" s="256"/>
      <c r="AL31" s="257"/>
      <c r="AM31" s="257"/>
      <c r="AN31" s="258"/>
      <c r="AO31" s="1132"/>
      <c r="AP31" s="259" t="s">
        <v>483</v>
      </c>
      <c r="AQ31" s="260" t="s">
        <v>484</v>
      </c>
      <c r="AR31" s="261" t="s">
        <v>485</v>
      </c>
    </row>
    <row r="32" spans="1:46" ht="27" customHeight="1" x14ac:dyDescent="0.15">
      <c r="A32" s="247"/>
      <c r="AK32" s="1133" t="s">
        <v>503</v>
      </c>
      <c r="AL32" s="1134"/>
      <c r="AM32" s="1134"/>
      <c r="AN32" s="1135"/>
      <c r="AO32" s="291">
        <v>1181778</v>
      </c>
      <c r="AP32" s="291">
        <v>190517</v>
      </c>
      <c r="AQ32" s="292">
        <v>83140</v>
      </c>
      <c r="AR32" s="293">
        <v>129.19999999999999</v>
      </c>
    </row>
    <row r="33" spans="1:46" ht="13.5" customHeight="1" x14ac:dyDescent="0.15">
      <c r="A33" s="247"/>
      <c r="AK33" s="1133" t="s">
        <v>504</v>
      </c>
      <c r="AL33" s="1134"/>
      <c r="AM33" s="1134"/>
      <c r="AN33" s="1135"/>
      <c r="AO33" s="291" t="s">
        <v>489</v>
      </c>
      <c r="AP33" s="291" t="s">
        <v>489</v>
      </c>
      <c r="AQ33" s="292" t="s">
        <v>489</v>
      </c>
      <c r="AR33" s="293" t="s">
        <v>489</v>
      </c>
    </row>
    <row r="34" spans="1:46" ht="27" customHeight="1" x14ac:dyDescent="0.15">
      <c r="A34" s="247"/>
      <c r="AK34" s="1133" t="s">
        <v>505</v>
      </c>
      <c r="AL34" s="1134"/>
      <c r="AM34" s="1134"/>
      <c r="AN34" s="1135"/>
      <c r="AO34" s="291" t="s">
        <v>489</v>
      </c>
      <c r="AP34" s="291" t="s">
        <v>489</v>
      </c>
      <c r="AQ34" s="292" t="s">
        <v>489</v>
      </c>
      <c r="AR34" s="293" t="s">
        <v>489</v>
      </c>
    </row>
    <row r="35" spans="1:46" ht="27" customHeight="1" x14ac:dyDescent="0.15">
      <c r="A35" s="247"/>
      <c r="AK35" s="1133" t="s">
        <v>506</v>
      </c>
      <c r="AL35" s="1134"/>
      <c r="AM35" s="1134"/>
      <c r="AN35" s="1135"/>
      <c r="AO35" s="291">
        <v>190093</v>
      </c>
      <c r="AP35" s="291">
        <v>30645</v>
      </c>
      <c r="AQ35" s="292">
        <v>26106</v>
      </c>
      <c r="AR35" s="293">
        <v>17.399999999999999</v>
      </c>
    </row>
    <row r="36" spans="1:46" ht="27" customHeight="1" x14ac:dyDescent="0.15">
      <c r="A36" s="247"/>
      <c r="AK36" s="1133" t="s">
        <v>507</v>
      </c>
      <c r="AL36" s="1134"/>
      <c r="AM36" s="1134"/>
      <c r="AN36" s="1135"/>
      <c r="AO36" s="291">
        <v>50840</v>
      </c>
      <c r="AP36" s="291">
        <v>8196</v>
      </c>
      <c r="AQ36" s="292">
        <v>4689</v>
      </c>
      <c r="AR36" s="293">
        <v>74.8</v>
      </c>
    </row>
    <row r="37" spans="1:46" ht="13.5" customHeight="1" x14ac:dyDescent="0.15">
      <c r="A37" s="247"/>
      <c r="AK37" s="1133" t="s">
        <v>508</v>
      </c>
      <c r="AL37" s="1134"/>
      <c r="AM37" s="1134"/>
      <c r="AN37" s="1135"/>
      <c r="AO37" s="291" t="s">
        <v>489</v>
      </c>
      <c r="AP37" s="291" t="s">
        <v>489</v>
      </c>
      <c r="AQ37" s="292">
        <v>554</v>
      </c>
      <c r="AR37" s="293" t="s">
        <v>489</v>
      </c>
    </row>
    <row r="38" spans="1:46" ht="27" customHeight="1" x14ac:dyDescent="0.15">
      <c r="A38" s="247"/>
      <c r="AK38" s="1136" t="s">
        <v>509</v>
      </c>
      <c r="AL38" s="1137"/>
      <c r="AM38" s="1137"/>
      <c r="AN38" s="1138"/>
      <c r="AO38" s="294" t="s">
        <v>489</v>
      </c>
      <c r="AP38" s="294" t="s">
        <v>489</v>
      </c>
      <c r="AQ38" s="295">
        <v>7</v>
      </c>
      <c r="AR38" s="283" t="s">
        <v>489</v>
      </c>
      <c r="AS38" s="290"/>
    </row>
    <row r="39" spans="1:46" x14ac:dyDescent="0.15">
      <c r="A39" s="247"/>
      <c r="AK39" s="1136" t="s">
        <v>510</v>
      </c>
      <c r="AL39" s="1137"/>
      <c r="AM39" s="1137"/>
      <c r="AN39" s="1138"/>
      <c r="AO39" s="291">
        <v>-44274</v>
      </c>
      <c r="AP39" s="291">
        <v>-7138</v>
      </c>
      <c r="AQ39" s="292">
        <v>-2038</v>
      </c>
      <c r="AR39" s="293">
        <v>250.2</v>
      </c>
      <c r="AS39" s="290"/>
    </row>
    <row r="40" spans="1:46" ht="27" customHeight="1" x14ac:dyDescent="0.15">
      <c r="A40" s="247"/>
      <c r="AK40" s="1133" t="s">
        <v>511</v>
      </c>
      <c r="AL40" s="1134"/>
      <c r="AM40" s="1134"/>
      <c r="AN40" s="1135"/>
      <c r="AO40" s="291">
        <v>-901485</v>
      </c>
      <c r="AP40" s="291">
        <v>-145330</v>
      </c>
      <c r="AQ40" s="292">
        <v>-74354</v>
      </c>
      <c r="AR40" s="293">
        <v>95.5</v>
      </c>
      <c r="AS40" s="290"/>
    </row>
    <row r="41" spans="1:46" x14ac:dyDescent="0.15">
      <c r="A41" s="247"/>
      <c r="AK41" s="1139" t="s">
        <v>288</v>
      </c>
      <c r="AL41" s="1140"/>
      <c r="AM41" s="1140"/>
      <c r="AN41" s="1141"/>
      <c r="AO41" s="291">
        <v>476952</v>
      </c>
      <c r="AP41" s="291">
        <v>76891</v>
      </c>
      <c r="AQ41" s="292">
        <v>38106</v>
      </c>
      <c r="AR41" s="293">
        <v>101.8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26" t="s">
        <v>481</v>
      </c>
      <c r="AN49" s="1128" t="s">
        <v>514</v>
      </c>
      <c r="AO49" s="1129"/>
      <c r="AP49" s="1129"/>
      <c r="AQ49" s="1129"/>
      <c r="AR49" s="1130"/>
    </row>
    <row r="50" spans="1:44" x14ac:dyDescent="0.15">
      <c r="A50" s="247"/>
      <c r="AK50" s="305"/>
      <c r="AL50" s="306"/>
      <c r="AM50" s="1127"/>
      <c r="AN50" s="307" t="s">
        <v>515</v>
      </c>
      <c r="AO50" s="308" t="s">
        <v>516</v>
      </c>
      <c r="AP50" s="309" t="s">
        <v>517</v>
      </c>
      <c r="AQ50" s="310" t="s">
        <v>518</v>
      </c>
      <c r="AR50" s="311" t="s">
        <v>519</v>
      </c>
    </row>
    <row r="51" spans="1:44" x14ac:dyDescent="0.15">
      <c r="A51" s="247"/>
      <c r="AK51" s="303" t="s">
        <v>520</v>
      </c>
      <c r="AL51" s="304"/>
      <c r="AM51" s="312">
        <v>2457452</v>
      </c>
      <c r="AN51" s="313">
        <v>360119</v>
      </c>
      <c r="AO51" s="314">
        <v>19.600000000000001</v>
      </c>
      <c r="AP51" s="315">
        <v>126525</v>
      </c>
      <c r="AQ51" s="316">
        <v>0.2</v>
      </c>
      <c r="AR51" s="317">
        <v>19.399999999999999</v>
      </c>
    </row>
    <row r="52" spans="1:44" x14ac:dyDescent="0.15">
      <c r="A52" s="247"/>
      <c r="AK52" s="318"/>
      <c r="AL52" s="319" t="s">
        <v>521</v>
      </c>
      <c r="AM52" s="320">
        <v>1692223</v>
      </c>
      <c r="AN52" s="321">
        <v>247981</v>
      </c>
      <c r="AO52" s="322">
        <v>162.1</v>
      </c>
      <c r="AP52" s="323">
        <v>67052</v>
      </c>
      <c r="AQ52" s="324">
        <v>18.100000000000001</v>
      </c>
      <c r="AR52" s="325">
        <v>144</v>
      </c>
    </row>
    <row r="53" spans="1:44" x14ac:dyDescent="0.15">
      <c r="A53" s="247"/>
      <c r="AK53" s="303" t="s">
        <v>522</v>
      </c>
      <c r="AL53" s="304"/>
      <c r="AM53" s="312">
        <v>1290399</v>
      </c>
      <c r="AN53" s="313">
        <v>194016</v>
      </c>
      <c r="AO53" s="314">
        <v>-46.1</v>
      </c>
      <c r="AP53" s="315">
        <v>122054</v>
      </c>
      <c r="AQ53" s="316">
        <v>-3.5</v>
      </c>
      <c r="AR53" s="317">
        <v>-42.6</v>
      </c>
    </row>
    <row r="54" spans="1:44" x14ac:dyDescent="0.15">
      <c r="A54" s="247"/>
      <c r="AK54" s="318"/>
      <c r="AL54" s="319" t="s">
        <v>521</v>
      </c>
      <c r="AM54" s="320">
        <v>339247</v>
      </c>
      <c r="AN54" s="321">
        <v>51007</v>
      </c>
      <c r="AO54" s="322">
        <v>-79.400000000000006</v>
      </c>
      <c r="AP54" s="323">
        <v>68298</v>
      </c>
      <c r="AQ54" s="324">
        <v>1.9</v>
      </c>
      <c r="AR54" s="325">
        <v>-81.3</v>
      </c>
    </row>
    <row r="55" spans="1:44" x14ac:dyDescent="0.15">
      <c r="A55" s="247"/>
      <c r="AK55" s="303" t="s">
        <v>523</v>
      </c>
      <c r="AL55" s="304"/>
      <c r="AM55" s="312">
        <v>853211</v>
      </c>
      <c r="AN55" s="313">
        <v>130660</v>
      </c>
      <c r="AO55" s="314">
        <v>-32.700000000000003</v>
      </c>
      <c r="AP55" s="315">
        <v>111644</v>
      </c>
      <c r="AQ55" s="316">
        <v>-8.5</v>
      </c>
      <c r="AR55" s="317">
        <v>-24.2</v>
      </c>
    </row>
    <row r="56" spans="1:44" x14ac:dyDescent="0.15">
      <c r="A56" s="247"/>
      <c r="AK56" s="318"/>
      <c r="AL56" s="319" t="s">
        <v>521</v>
      </c>
      <c r="AM56" s="320">
        <v>552515</v>
      </c>
      <c r="AN56" s="321">
        <v>84612</v>
      </c>
      <c r="AO56" s="322">
        <v>65.900000000000006</v>
      </c>
      <c r="AP56" s="323">
        <v>66606</v>
      </c>
      <c r="AQ56" s="324">
        <v>-2.5</v>
      </c>
      <c r="AR56" s="325">
        <v>68.400000000000006</v>
      </c>
    </row>
    <row r="57" spans="1:44" x14ac:dyDescent="0.15">
      <c r="A57" s="247"/>
      <c r="AK57" s="303" t="s">
        <v>524</v>
      </c>
      <c r="AL57" s="304"/>
      <c r="AM57" s="312">
        <v>796053</v>
      </c>
      <c r="AN57" s="313">
        <v>124422</v>
      </c>
      <c r="AO57" s="314">
        <v>-4.8</v>
      </c>
      <c r="AP57" s="315">
        <v>127917</v>
      </c>
      <c r="AQ57" s="316">
        <v>14.6</v>
      </c>
      <c r="AR57" s="317">
        <v>-19.399999999999999</v>
      </c>
    </row>
    <row r="58" spans="1:44" x14ac:dyDescent="0.15">
      <c r="A58" s="247"/>
      <c r="AK58" s="318"/>
      <c r="AL58" s="319" t="s">
        <v>521</v>
      </c>
      <c r="AM58" s="320">
        <v>605854</v>
      </c>
      <c r="AN58" s="321">
        <v>94694</v>
      </c>
      <c r="AO58" s="322">
        <v>11.9</v>
      </c>
      <c r="AP58" s="323">
        <v>69746</v>
      </c>
      <c r="AQ58" s="324">
        <v>4.7</v>
      </c>
      <c r="AR58" s="325">
        <v>7.2</v>
      </c>
    </row>
    <row r="59" spans="1:44" x14ac:dyDescent="0.15">
      <c r="A59" s="247"/>
      <c r="AK59" s="303" t="s">
        <v>525</v>
      </c>
      <c r="AL59" s="304"/>
      <c r="AM59" s="312">
        <v>471993</v>
      </c>
      <c r="AN59" s="313">
        <v>76091</v>
      </c>
      <c r="AO59" s="314">
        <v>-38.799999999999997</v>
      </c>
      <c r="AP59" s="315">
        <v>135931</v>
      </c>
      <c r="AQ59" s="316">
        <v>6.3</v>
      </c>
      <c r="AR59" s="317">
        <v>-45.1</v>
      </c>
    </row>
    <row r="60" spans="1:44" x14ac:dyDescent="0.15">
      <c r="A60" s="247"/>
      <c r="AK60" s="318"/>
      <c r="AL60" s="319" t="s">
        <v>521</v>
      </c>
      <c r="AM60" s="320">
        <v>182680</v>
      </c>
      <c r="AN60" s="321">
        <v>29450</v>
      </c>
      <c r="AO60" s="322">
        <v>-68.900000000000006</v>
      </c>
      <c r="AP60" s="323">
        <v>75320</v>
      </c>
      <c r="AQ60" s="324">
        <v>8</v>
      </c>
      <c r="AR60" s="325">
        <v>-76.900000000000006</v>
      </c>
    </row>
    <row r="61" spans="1:44" x14ac:dyDescent="0.15">
      <c r="A61" s="247"/>
      <c r="AK61" s="303" t="s">
        <v>526</v>
      </c>
      <c r="AL61" s="326"/>
      <c r="AM61" s="312">
        <v>1173822</v>
      </c>
      <c r="AN61" s="313">
        <v>177062</v>
      </c>
      <c r="AO61" s="314">
        <v>-20.6</v>
      </c>
      <c r="AP61" s="315">
        <v>124814</v>
      </c>
      <c r="AQ61" s="327">
        <v>1.8</v>
      </c>
      <c r="AR61" s="317">
        <v>-22.4</v>
      </c>
    </row>
    <row r="62" spans="1:44" x14ac:dyDescent="0.15">
      <c r="A62" s="247"/>
      <c r="AK62" s="318"/>
      <c r="AL62" s="319" t="s">
        <v>521</v>
      </c>
      <c r="AM62" s="320">
        <v>674504</v>
      </c>
      <c r="AN62" s="321">
        <v>101549</v>
      </c>
      <c r="AO62" s="322">
        <v>18.3</v>
      </c>
      <c r="AP62" s="323">
        <v>69404</v>
      </c>
      <c r="AQ62" s="324">
        <v>6</v>
      </c>
      <c r="AR62" s="325">
        <v>12.3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vE41/a7L2pULrMd2PQVU7EaN4FefVvAV0RaujKCWAifDHEg/CNH2FKIufZlGQT7ADOpKSERWsm/6XIFb4VA+w==" saltValue="yG2aOOdeerpjciub/COJi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bCkzlMrdFGTePgAjucDh/ykxLvDyEvaueLZe0lEMXka6ELTnhQNfoW+uvOPGehzp3Ll2sjjzlIZn+RIwMavX6A==" saltValue="JE6YnJW/kMBSOqIp1tb6pw==" spinCount="100000" sheet="1" objects="1" scenarios="1"/>
  <dataConsolidate/>
  <phoneticPr fontId="2"/>
  <printOptions horizontalCentered="1" verticalCentered="1"/>
  <pageMargins left="0" right="0" top="0.19685039370078741" bottom="0" header="0.39370078740157483" footer="0"/>
  <pageSetup paperSize="9" scale="38"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QknzwUT9q07i/4vhga5dyl2wuHYYwy0/nw0/Pi4Iq3gZ3e30QttutjzSghW03XRTvgwok91UB4r7No+/ascQjw==" saltValue="/iu3AGpf0aqSMl0pWXCmPA==" spinCount="100000" sheet="1" objects="1" scenarios="1"/>
  <dataConsolidate/>
  <phoneticPr fontId="2"/>
  <printOptions horizontalCentered="1" verticalCentered="1"/>
  <pageMargins left="0" right="0" top="0.19685039370078741" bottom="0" header="0.39370078740157483" footer="0"/>
  <pageSetup paperSize="9" scale="38"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11.41</v>
      </c>
      <c r="G47" s="12">
        <v>12.38</v>
      </c>
      <c r="H47" s="12">
        <v>11.35</v>
      </c>
      <c r="I47" s="12">
        <v>9.36</v>
      </c>
      <c r="J47" s="13">
        <v>10.63</v>
      </c>
    </row>
    <row r="48" spans="2:10" ht="57.75" customHeight="1" x14ac:dyDescent="0.15">
      <c r="B48" s="14"/>
      <c r="C48" s="1154" t="s">
        <v>4</v>
      </c>
      <c r="D48" s="1154"/>
      <c r="E48" s="1155"/>
      <c r="F48" s="15">
        <v>6.63</v>
      </c>
      <c r="G48" s="16">
        <v>10.17</v>
      </c>
      <c r="H48" s="16">
        <v>8.1199999999999992</v>
      </c>
      <c r="I48" s="16">
        <v>11.81</v>
      </c>
      <c r="J48" s="17">
        <v>5.99</v>
      </c>
    </row>
    <row r="49" spans="2:10" ht="57.75" customHeight="1" thickBot="1" x14ac:dyDescent="0.2">
      <c r="B49" s="18"/>
      <c r="C49" s="1156" t="s">
        <v>5</v>
      </c>
      <c r="D49" s="1156"/>
      <c r="E49" s="1157"/>
      <c r="F49" s="19" t="s">
        <v>533</v>
      </c>
      <c r="G49" s="20">
        <v>1.87</v>
      </c>
      <c r="H49" s="20" t="s">
        <v>534</v>
      </c>
      <c r="I49" s="20" t="s">
        <v>535</v>
      </c>
      <c r="J49" s="21" t="s">
        <v>536</v>
      </c>
    </row>
    <row r="50" spans="2:10" x14ac:dyDescent="0.15"/>
  </sheetData>
  <sheetProtection algorithmName="SHA-512" hashValue="nxm3FhoOc6Soukirg0ZYLh4/Is6k3zTqL26QyZYSoMl+6rI3EN7MEOp0wYD4i9QBtl5Ubbir4V9Bj3mNRAFa6w==" saltValue="JtXXzjioXYapXpoDWSZM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537</v>
      </c>
      <c r="D34" s="1162"/>
      <c r="E34" s="1163"/>
      <c r="F34" s="32">
        <v>8.6300000000000008</v>
      </c>
      <c r="G34" s="33">
        <v>9.14</v>
      </c>
      <c r="H34" s="33">
        <v>9.94</v>
      </c>
      <c r="I34" s="33">
        <v>9.6</v>
      </c>
      <c r="J34" s="34">
        <v>7.74</v>
      </c>
      <c r="K34" s="22"/>
      <c r="L34" s="22"/>
      <c r="M34" s="22"/>
      <c r="N34" s="22"/>
      <c r="O34" s="22"/>
      <c r="P34" s="22"/>
    </row>
    <row r="35" spans="1:16" ht="39" customHeight="1" x14ac:dyDescent="0.15">
      <c r="A35" s="22"/>
      <c r="B35" s="35"/>
      <c r="C35" s="1158" t="s">
        <v>538</v>
      </c>
      <c r="D35" s="1158"/>
      <c r="E35" s="1159"/>
      <c r="F35" s="36">
        <v>6.62</v>
      </c>
      <c r="G35" s="37">
        <v>10.16</v>
      </c>
      <c r="H35" s="37">
        <v>8.1199999999999992</v>
      </c>
      <c r="I35" s="37">
        <v>11.81</v>
      </c>
      <c r="J35" s="38">
        <v>5.99</v>
      </c>
      <c r="K35" s="22"/>
      <c r="L35" s="22"/>
      <c r="M35" s="22"/>
      <c r="N35" s="22"/>
      <c r="O35" s="22"/>
      <c r="P35" s="22"/>
    </row>
    <row r="36" spans="1:16" ht="39" customHeight="1" x14ac:dyDescent="0.15">
      <c r="A36" s="22"/>
      <c r="B36" s="35"/>
      <c r="C36" s="1158" t="s">
        <v>539</v>
      </c>
      <c r="D36" s="1158"/>
      <c r="E36" s="1159"/>
      <c r="F36" s="36" t="s">
        <v>489</v>
      </c>
      <c r="G36" s="37" t="s">
        <v>489</v>
      </c>
      <c r="H36" s="37" t="s">
        <v>489</v>
      </c>
      <c r="I36" s="37" t="s">
        <v>489</v>
      </c>
      <c r="J36" s="38">
        <v>1.28</v>
      </c>
      <c r="K36" s="22"/>
      <c r="L36" s="22"/>
      <c r="M36" s="22"/>
      <c r="N36" s="22"/>
      <c r="O36" s="22"/>
      <c r="P36" s="22"/>
    </row>
    <row r="37" spans="1:16" ht="39" customHeight="1" x14ac:dyDescent="0.15">
      <c r="A37" s="22"/>
      <c r="B37" s="35"/>
      <c r="C37" s="1158" t="s">
        <v>540</v>
      </c>
      <c r="D37" s="1158"/>
      <c r="E37" s="1159"/>
      <c r="F37" s="36">
        <v>0.28999999999999998</v>
      </c>
      <c r="G37" s="37">
        <v>1.04</v>
      </c>
      <c r="H37" s="37">
        <v>0.72</v>
      </c>
      <c r="I37" s="37">
        <v>0.82</v>
      </c>
      <c r="J37" s="38">
        <v>0.54</v>
      </c>
      <c r="K37" s="22"/>
      <c r="L37" s="22"/>
      <c r="M37" s="22"/>
      <c r="N37" s="22"/>
      <c r="O37" s="22"/>
      <c r="P37" s="22"/>
    </row>
    <row r="38" spans="1:16" ht="39" customHeight="1" x14ac:dyDescent="0.15">
      <c r="A38" s="22"/>
      <c r="B38" s="35"/>
      <c r="C38" s="1158" t="s">
        <v>541</v>
      </c>
      <c r="D38" s="1158"/>
      <c r="E38" s="1159"/>
      <c r="F38" s="36">
        <v>0.23</v>
      </c>
      <c r="G38" s="37">
        <v>1.26</v>
      </c>
      <c r="H38" s="37">
        <v>0.84</v>
      </c>
      <c r="I38" s="37">
        <v>0.45</v>
      </c>
      <c r="J38" s="38">
        <v>0.18</v>
      </c>
      <c r="K38" s="22"/>
      <c r="L38" s="22"/>
      <c r="M38" s="22"/>
      <c r="N38" s="22"/>
      <c r="O38" s="22"/>
      <c r="P38" s="22"/>
    </row>
    <row r="39" spans="1:16" ht="39" customHeight="1" x14ac:dyDescent="0.15">
      <c r="A39" s="22"/>
      <c r="B39" s="35"/>
      <c r="C39" s="1158" t="s">
        <v>542</v>
      </c>
      <c r="D39" s="1158"/>
      <c r="E39" s="1159"/>
      <c r="F39" s="36">
        <v>0</v>
      </c>
      <c r="G39" s="37">
        <v>0</v>
      </c>
      <c r="H39" s="37">
        <v>0</v>
      </c>
      <c r="I39" s="37">
        <v>0</v>
      </c>
      <c r="J39" s="38">
        <v>0</v>
      </c>
      <c r="K39" s="22"/>
      <c r="L39" s="22"/>
      <c r="M39" s="22"/>
      <c r="N39" s="22"/>
      <c r="O39" s="22"/>
      <c r="P39" s="22"/>
    </row>
    <row r="40" spans="1:16" ht="39" customHeight="1" x14ac:dyDescent="0.15">
      <c r="A40" s="22"/>
      <c r="B40" s="35"/>
      <c r="C40" s="1158" t="s">
        <v>543</v>
      </c>
      <c r="D40" s="1158"/>
      <c r="E40" s="1159"/>
      <c r="F40" s="36">
        <v>0</v>
      </c>
      <c r="G40" s="37">
        <v>0</v>
      </c>
      <c r="H40" s="37">
        <v>0</v>
      </c>
      <c r="I40" s="37">
        <v>0</v>
      </c>
      <c r="J40" s="38">
        <v>0</v>
      </c>
      <c r="K40" s="22"/>
      <c r="L40" s="22"/>
      <c r="M40" s="22"/>
      <c r="N40" s="22"/>
      <c r="O40" s="22"/>
      <c r="P40" s="22"/>
    </row>
    <row r="41" spans="1:16" ht="39" customHeight="1" x14ac:dyDescent="0.15">
      <c r="A41" s="22"/>
      <c r="B41" s="35"/>
      <c r="C41" s="1158" t="s">
        <v>544</v>
      </c>
      <c r="D41" s="1158"/>
      <c r="E41" s="1159"/>
      <c r="F41" s="36">
        <v>0.02</v>
      </c>
      <c r="G41" s="37">
        <v>0.01</v>
      </c>
      <c r="H41" s="37">
        <v>0</v>
      </c>
      <c r="I41" s="37">
        <v>0.02</v>
      </c>
      <c r="J41" s="38">
        <v>0</v>
      </c>
      <c r="K41" s="22"/>
      <c r="L41" s="22"/>
      <c r="M41" s="22"/>
      <c r="N41" s="22"/>
      <c r="O41" s="22"/>
      <c r="P41" s="22"/>
    </row>
    <row r="42" spans="1:16" ht="39" customHeight="1" x14ac:dyDescent="0.15">
      <c r="A42" s="22"/>
      <c r="B42" s="39"/>
      <c r="C42" s="1158" t="s">
        <v>545</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546</v>
      </c>
      <c r="D43" s="1160"/>
      <c r="E43" s="1161"/>
      <c r="F43" s="41">
        <v>0</v>
      </c>
      <c r="G43" s="42">
        <v>0</v>
      </c>
      <c r="H43" s="42">
        <v>0.01</v>
      </c>
      <c r="I43" s="42">
        <v>0.37</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qmYv24a55lioeHv2QGatecfKv0P4FMDqkAD32MDEReZ1eKjDFO0vX/slYO5T8tx7bkPRLm5BvP4Lx6MQ4C7OQ==" saltValue="+dwjTlX9oQQpTBgaQ30k6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911</v>
      </c>
      <c r="L45" s="58">
        <v>848</v>
      </c>
      <c r="M45" s="58">
        <v>925</v>
      </c>
      <c r="N45" s="58">
        <v>1003</v>
      </c>
      <c r="O45" s="59">
        <v>1182</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15">
      <c r="A48" s="46"/>
      <c r="B48" s="1189"/>
      <c r="C48" s="1190"/>
      <c r="D48" s="60"/>
      <c r="E48" s="1166" t="s">
        <v>13</v>
      </c>
      <c r="F48" s="1166"/>
      <c r="G48" s="1166"/>
      <c r="H48" s="1166"/>
      <c r="I48" s="1166"/>
      <c r="J48" s="1167"/>
      <c r="K48" s="61">
        <v>254</v>
      </c>
      <c r="L48" s="62">
        <v>258</v>
      </c>
      <c r="M48" s="62">
        <v>255</v>
      </c>
      <c r="N48" s="62">
        <v>253</v>
      </c>
      <c r="O48" s="63">
        <v>190</v>
      </c>
      <c r="P48" s="46"/>
      <c r="Q48" s="46"/>
      <c r="R48" s="46"/>
      <c r="S48" s="46"/>
      <c r="T48" s="46"/>
      <c r="U48" s="46"/>
    </row>
    <row r="49" spans="1:21" ht="30.75" customHeight="1" x14ac:dyDescent="0.15">
      <c r="A49" s="46"/>
      <c r="B49" s="1189"/>
      <c r="C49" s="1190"/>
      <c r="D49" s="60"/>
      <c r="E49" s="1166" t="s">
        <v>14</v>
      </c>
      <c r="F49" s="1166"/>
      <c r="G49" s="1166"/>
      <c r="H49" s="1166"/>
      <c r="I49" s="1166"/>
      <c r="J49" s="1167"/>
      <c r="K49" s="61">
        <v>44</v>
      </c>
      <c r="L49" s="62">
        <v>49</v>
      </c>
      <c r="M49" s="62">
        <v>53</v>
      </c>
      <c r="N49" s="62">
        <v>59</v>
      </c>
      <c r="O49" s="63">
        <v>51</v>
      </c>
      <c r="P49" s="46"/>
      <c r="Q49" s="46"/>
      <c r="R49" s="46"/>
      <c r="S49" s="46"/>
      <c r="T49" s="46"/>
      <c r="U49" s="46"/>
    </row>
    <row r="50" spans="1:21" ht="30.75" customHeight="1" x14ac:dyDescent="0.15">
      <c r="A50" s="46"/>
      <c r="B50" s="1189"/>
      <c r="C50" s="1190"/>
      <c r="D50" s="60"/>
      <c r="E50" s="1166" t="s">
        <v>15</v>
      </c>
      <c r="F50" s="1166"/>
      <c r="G50" s="1166"/>
      <c r="H50" s="1166"/>
      <c r="I50" s="1166"/>
      <c r="J50" s="1167"/>
      <c r="K50" s="61">
        <v>2</v>
      </c>
      <c r="L50" s="62">
        <v>2</v>
      </c>
      <c r="M50" s="62" t="s">
        <v>489</v>
      </c>
      <c r="N50" s="62" t="s">
        <v>489</v>
      </c>
      <c r="O50" s="63" t="s">
        <v>489</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808</v>
      </c>
      <c r="L52" s="62">
        <v>738</v>
      </c>
      <c r="M52" s="62">
        <v>777</v>
      </c>
      <c r="N52" s="62">
        <v>825</v>
      </c>
      <c r="O52" s="63">
        <v>945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403</v>
      </c>
      <c r="L53" s="67">
        <v>419</v>
      </c>
      <c r="M53" s="67">
        <v>456</v>
      </c>
      <c r="N53" s="67">
        <v>490</v>
      </c>
      <c r="O53" s="68">
        <v>478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489</v>
      </c>
      <c r="L58" s="82" t="s">
        <v>489</v>
      </c>
      <c r="M58" s="82" t="s">
        <v>489</v>
      </c>
      <c r="N58" s="82" t="s">
        <v>489</v>
      </c>
      <c r="O58" s="83" t="s">
        <v>489</v>
      </c>
    </row>
    <row r="59" spans="1:21" ht="31.5" customHeight="1" x14ac:dyDescent="0.15">
      <c r="B59" s="1174"/>
      <c r="C59" s="1175"/>
      <c r="D59" s="1181" t="s">
        <v>26</v>
      </c>
      <c r="E59" s="1182"/>
      <c r="F59" s="1182"/>
      <c r="G59" s="1182"/>
      <c r="H59" s="1182"/>
      <c r="I59" s="1182"/>
      <c r="J59" s="1183"/>
      <c r="K59" s="84" t="s">
        <v>489</v>
      </c>
      <c r="L59" s="85" t="s">
        <v>489</v>
      </c>
      <c r="M59" s="85" t="s">
        <v>489</v>
      </c>
      <c r="N59" s="85" t="s">
        <v>489</v>
      </c>
      <c r="O59" s="86" t="s">
        <v>489</v>
      </c>
    </row>
    <row r="60" spans="1:21" ht="31.5" customHeight="1" thickBot="1" x14ac:dyDescent="0.2">
      <c r="B60" s="1176"/>
      <c r="C60" s="1177"/>
      <c r="D60" s="1184" t="s">
        <v>27</v>
      </c>
      <c r="E60" s="1185"/>
      <c r="F60" s="1185"/>
      <c r="G60" s="1185"/>
      <c r="H60" s="1185"/>
      <c r="I60" s="1185"/>
      <c r="J60" s="1186"/>
      <c r="K60" s="87" t="s">
        <v>489</v>
      </c>
      <c r="L60" s="88" t="s">
        <v>489</v>
      </c>
      <c r="M60" s="88" t="s">
        <v>489</v>
      </c>
      <c r="N60" s="88" t="s">
        <v>489</v>
      </c>
      <c r="O60" s="89" t="s">
        <v>489</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0QH5dGhmiy+jCq/lISRgOvOGmZTvehYyjtEs4RTDvK9LG+ZGYSX9A2HDumv85+smQh14ahInZYP1+WxFVDlUg==" saltValue="FC3bnLxo6D0hExuPW9iMU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07" t="s">
        <v>30</v>
      </c>
      <c r="C41" s="1208"/>
      <c r="D41" s="103"/>
      <c r="E41" s="1209" t="s">
        <v>31</v>
      </c>
      <c r="F41" s="1209"/>
      <c r="G41" s="1209"/>
      <c r="H41" s="1210"/>
      <c r="I41" s="330">
        <v>10402</v>
      </c>
      <c r="J41" s="331">
        <v>10586</v>
      </c>
      <c r="K41" s="331">
        <v>10435</v>
      </c>
      <c r="L41" s="331">
        <v>10159</v>
      </c>
      <c r="M41" s="332">
        <v>9322</v>
      </c>
    </row>
    <row r="42" spans="2:13" ht="27.75" customHeight="1" x14ac:dyDescent="0.15">
      <c r="B42" s="1197"/>
      <c r="C42" s="1198"/>
      <c r="D42" s="104"/>
      <c r="E42" s="1201" t="s">
        <v>32</v>
      </c>
      <c r="F42" s="1201"/>
      <c r="G42" s="1201"/>
      <c r="H42" s="1202"/>
      <c r="I42" s="333">
        <v>2</v>
      </c>
      <c r="J42" s="334" t="s">
        <v>489</v>
      </c>
      <c r="K42" s="334" t="s">
        <v>489</v>
      </c>
      <c r="L42" s="334" t="s">
        <v>489</v>
      </c>
      <c r="M42" s="335" t="s">
        <v>489</v>
      </c>
    </row>
    <row r="43" spans="2:13" ht="27.75" customHeight="1" x14ac:dyDescent="0.15">
      <c r="B43" s="1197"/>
      <c r="C43" s="1198"/>
      <c r="D43" s="104"/>
      <c r="E43" s="1201" t="s">
        <v>33</v>
      </c>
      <c r="F43" s="1201"/>
      <c r="G43" s="1201"/>
      <c r="H43" s="1202"/>
      <c r="I43" s="333">
        <v>2838</v>
      </c>
      <c r="J43" s="334">
        <v>2872</v>
      </c>
      <c r="K43" s="334">
        <v>2660</v>
      </c>
      <c r="L43" s="334">
        <v>2677</v>
      </c>
      <c r="M43" s="335">
        <v>2596</v>
      </c>
    </row>
    <row r="44" spans="2:13" ht="27.75" customHeight="1" x14ac:dyDescent="0.15">
      <c r="B44" s="1197"/>
      <c r="C44" s="1198"/>
      <c r="D44" s="104"/>
      <c r="E44" s="1201" t="s">
        <v>34</v>
      </c>
      <c r="F44" s="1201"/>
      <c r="G44" s="1201"/>
      <c r="H44" s="1202"/>
      <c r="I44" s="333">
        <v>453</v>
      </c>
      <c r="J44" s="334">
        <v>414</v>
      </c>
      <c r="K44" s="334">
        <v>355</v>
      </c>
      <c r="L44" s="334">
        <v>292</v>
      </c>
      <c r="M44" s="335">
        <v>242</v>
      </c>
    </row>
    <row r="45" spans="2:13" ht="27.75" customHeight="1" x14ac:dyDescent="0.15">
      <c r="B45" s="1197"/>
      <c r="C45" s="1198"/>
      <c r="D45" s="104"/>
      <c r="E45" s="1201" t="s">
        <v>35</v>
      </c>
      <c r="F45" s="1201"/>
      <c r="G45" s="1201"/>
      <c r="H45" s="1202"/>
      <c r="I45" s="333">
        <v>811</v>
      </c>
      <c r="J45" s="334">
        <v>760</v>
      </c>
      <c r="K45" s="334">
        <v>741</v>
      </c>
      <c r="L45" s="334">
        <v>703</v>
      </c>
      <c r="M45" s="335">
        <v>707</v>
      </c>
    </row>
    <row r="46" spans="2:13" ht="27.75" customHeight="1" x14ac:dyDescent="0.15">
      <c r="B46" s="1197"/>
      <c r="C46" s="1198"/>
      <c r="D46" s="105"/>
      <c r="E46" s="1201" t="s">
        <v>36</v>
      </c>
      <c r="F46" s="1201"/>
      <c r="G46" s="1201"/>
      <c r="H46" s="1202"/>
      <c r="I46" s="333" t="s">
        <v>489</v>
      </c>
      <c r="J46" s="334" t="s">
        <v>489</v>
      </c>
      <c r="K46" s="334" t="s">
        <v>489</v>
      </c>
      <c r="L46" s="334">
        <v>117</v>
      </c>
      <c r="M46" s="335">
        <v>81</v>
      </c>
    </row>
    <row r="47" spans="2:13" ht="27.75" customHeight="1" x14ac:dyDescent="0.15">
      <c r="B47" s="1197"/>
      <c r="C47" s="1198"/>
      <c r="D47" s="106"/>
      <c r="E47" s="1211" t="s">
        <v>37</v>
      </c>
      <c r="F47" s="1212"/>
      <c r="G47" s="1212"/>
      <c r="H47" s="1213"/>
      <c r="I47" s="333" t="s">
        <v>489</v>
      </c>
      <c r="J47" s="334" t="s">
        <v>489</v>
      </c>
      <c r="K47" s="334" t="s">
        <v>489</v>
      </c>
      <c r="L47" s="334" t="s">
        <v>489</v>
      </c>
      <c r="M47" s="335" t="s">
        <v>489</v>
      </c>
    </row>
    <row r="48" spans="2:13" ht="27.75" customHeight="1" x14ac:dyDescent="0.15">
      <c r="B48" s="1197"/>
      <c r="C48" s="1198"/>
      <c r="D48" s="104"/>
      <c r="E48" s="1201" t="s">
        <v>38</v>
      </c>
      <c r="F48" s="1201"/>
      <c r="G48" s="1201"/>
      <c r="H48" s="1202"/>
      <c r="I48" s="333" t="s">
        <v>489</v>
      </c>
      <c r="J48" s="334" t="s">
        <v>489</v>
      </c>
      <c r="K48" s="334" t="s">
        <v>489</v>
      </c>
      <c r="L48" s="334" t="s">
        <v>489</v>
      </c>
      <c r="M48" s="335" t="s">
        <v>489</v>
      </c>
    </row>
    <row r="49" spans="2:13" ht="27.75" customHeight="1" x14ac:dyDescent="0.15">
      <c r="B49" s="1199"/>
      <c r="C49" s="1200"/>
      <c r="D49" s="104"/>
      <c r="E49" s="1201" t="s">
        <v>39</v>
      </c>
      <c r="F49" s="1201"/>
      <c r="G49" s="1201"/>
      <c r="H49" s="1202"/>
      <c r="I49" s="333" t="s">
        <v>489</v>
      </c>
      <c r="J49" s="334" t="s">
        <v>489</v>
      </c>
      <c r="K49" s="334" t="s">
        <v>489</v>
      </c>
      <c r="L49" s="334" t="s">
        <v>489</v>
      </c>
      <c r="M49" s="335" t="s">
        <v>489</v>
      </c>
    </row>
    <row r="50" spans="2:13" ht="27.75" customHeight="1" x14ac:dyDescent="0.15">
      <c r="B50" s="1195" t="s">
        <v>40</v>
      </c>
      <c r="C50" s="1196"/>
      <c r="D50" s="107"/>
      <c r="E50" s="1201" t="s">
        <v>41</v>
      </c>
      <c r="F50" s="1201"/>
      <c r="G50" s="1201"/>
      <c r="H50" s="1202"/>
      <c r="I50" s="333">
        <v>1709</v>
      </c>
      <c r="J50" s="334">
        <v>1841</v>
      </c>
      <c r="K50" s="334">
        <v>1681</v>
      </c>
      <c r="L50" s="334">
        <v>1424</v>
      </c>
      <c r="M50" s="335">
        <v>1286</v>
      </c>
    </row>
    <row r="51" spans="2:13" ht="27.75" customHeight="1" x14ac:dyDescent="0.15">
      <c r="B51" s="1197"/>
      <c r="C51" s="1198"/>
      <c r="D51" s="104"/>
      <c r="E51" s="1201" t="s">
        <v>42</v>
      </c>
      <c r="F51" s="1201"/>
      <c r="G51" s="1201"/>
      <c r="H51" s="1202"/>
      <c r="I51" s="333">
        <v>84</v>
      </c>
      <c r="J51" s="334">
        <v>70</v>
      </c>
      <c r="K51" s="334">
        <v>22</v>
      </c>
      <c r="L51" s="334">
        <v>325</v>
      </c>
      <c r="M51" s="335">
        <v>288</v>
      </c>
    </row>
    <row r="52" spans="2:13" ht="27.75" customHeight="1" x14ac:dyDescent="0.15">
      <c r="B52" s="1199"/>
      <c r="C52" s="1200"/>
      <c r="D52" s="104"/>
      <c r="E52" s="1201" t="s">
        <v>43</v>
      </c>
      <c r="F52" s="1201"/>
      <c r="G52" s="1201"/>
      <c r="H52" s="1202"/>
      <c r="I52" s="333">
        <v>8758</v>
      </c>
      <c r="J52" s="334">
        <v>8785</v>
      </c>
      <c r="K52" s="334">
        <v>8629</v>
      </c>
      <c r="L52" s="334">
        <v>8378</v>
      </c>
      <c r="M52" s="335">
        <v>7752</v>
      </c>
    </row>
    <row r="53" spans="2:13" ht="27.75" customHeight="1" thickBot="1" x14ac:dyDescent="0.2">
      <c r="B53" s="1203" t="s">
        <v>19</v>
      </c>
      <c r="C53" s="1204"/>
      <c r="D53" s="108"/>
      <c r="E53" s="1205" t="s">
        <v>44</v>
      </c>
      <c r="F53" s="1205"/>
      <c r="G53" s="1205"/>
      <c r="H53" s="1206"/>
      <c r="I53" s="336">
        <v>3954</v>
      </c>
      <c r="J53" s="337">
        <v>3937</v>
      </c>
      <c r="K53" s="337">
        <v>3861</v>
      </c>
      <c r="L53" s="337">
        <v>3822</v>
      </c>
      <c r="M53" s="338">
        <v>3622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svIskWUds2X6S2Jvl0do1hyjITQTouCKjkQqVfuWm3eX4pQVErGHc+CjGN1v6H0pd8KBpDdXkcaSWrRzHOQiWg==" saltValue="wsJm9LYv6cuVJHcg2MZF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339">
        <v>460</v>
      </c>
      <c r="G55" s="339">
        <v>390</v>
      </c>
      <c r="H55" s="340">
        <v>458</v>
      </c>
    </row>
    <row r="56" spans="2:8" ht="52.5" customHeight="1" x14ac:dyDescent="0.15">
      <c r="B56" s="120"/>
      <c r="C56" s="1224" t="s">
        <v>47</v>
      </c>
      <c r="D56" s="1224"/>
      <c r="E56" s="1225"/>
      <c r="F56" s="341">
        <v>292</v>
      </c>
      <c r="G56" s="341">
        <v>251</v>
      </c>
      <c r="H56" s="342">
        <v>210</v>
      </c>
    </row>
    <row r="57" spans="2:8" ht="53.25" customHeight="1" x14ac:dyDescent="0.15">
      <c r="B57" s="120"/>
      <c r="C57" s="1226" t="s">
        <v>48</v>
      </c>
      <c r="D57" s="1226"/>
      <c r="E57" s="1227"/>
      <c r="F57" s="343">
        <v>594</v>
      </c>
      <c r="G57" s="343">
        <v>399</v>
      </c>
      <c r="H57" s="344">
        <v>193</v>
      </c>
    </row>
    <row r="58" spans="2:8" ht="45.75" customHeight="1" x14ac:dyDescent="0.15">
      <c r="B58" s="121"/>
      <c r="C58" s="1214" t="s">
        <v>552</v>
      </c>
      <c r="D58" s="1215"/>
      <c r="E58" s="1216"/>
      <c r="F58" s="345">
        <v>326</v>
      </c>
      <c r="G58" s="345">
        <v>255</v>
      </c>
      <c r="H58" s="346">
        <v>115</v>
      </c>
    </row>
    <row r="59" spans="2:8" ht="45.75" customHeight="1" x14ac:dyDescent="0.15">
      <c r="B59" s="121"/>
      <c r="C59" s="1214" t="s">
        <v>553</v>
      </c>
      <c r="D59" s="1215"/>
      <c r="E59" s="1216"/>
      <c r="F59" s="345">
        <v>45</v>
      </c>
      <c r="G59" s="345">
        <v>39</v>
      </c>
      <c r="H59" s="346">
        <v>24</v>
      </c>
    </row>
    <row r="60" spans="2:8" ht="45.75" customHeight="1" x14ac:dyDescent="0.15">
      <c r="B60" s="121"/>
      <c r="C60" s="1214" t="s">
        <v>554</v>
      </c>
      <c r="D60" s="1215"/>
      <c r="E60" s="1216"/>
      <c r="F60" s="345">
        <v>93</v>
      </c>
      <c r="G60" s="345">
        <v>66</v>
      </c>
      <c r="H60" s="346">
        <v>24</v>
      </c>
    </row>
    <row r="61" spans="2:8" ht="45.75" customHeight="1" x14ac:dyDescent="0.15">
      <c r="B61" s="121"/>
      <c r="C61" s="1214" t="s">
        <v>555</v>
      </c>
      <c r="D61" s="1215"/>
      <c r="E61" s="1216"/>
      <c r="F61" s="345">
        <v>13</v>
      </c>
      <c r="G61" s="345">
        <v>12</v>
      </c>
      <c r="H61" s="346">
        <v>8</v>
      </c>
    </row>
    <row r="62" spans="2:8" ht="45.75" customHeight="1" thickBot="1" x14ac:dyDescent="0.2">
      <c r="B62" s="122"/>
      <c r="C62" s="1217" t="s">
        <v>556</v>
      </c>
      <c r="D62" s="1218"/>
      <c r="E62" s="1219"/>
      <c r="F62" s="347">
        <v>28</v>
      </c>
      <c r="G62" s="347">
        <v>10</v>
      </c>
      <c r="H62" s="348">
        <v>8</v>
      </c>
    </row>
    <row r="63" spans="2:8" ht="52.5" customHeight="1" thickBot="1" x14ac:dyDescent="0.2">
      <c r="B63" s="123"/>
      <c r="C63" s="1220" t="s">
        <v>49</v>
      </c>
      <c r="D63" s="1220"/>
      <c r="E63" s="1221"/>
      <c r="F63" s="349">
        <v>1346</v>
      </c>
      <c r="G63" s="349">
        <v>1040</v>
      </c>
      <c r="H63" s="350">
        <v>861</v>
      </c>
    </row>
    <row r="64" spans="2:8" x14ac:dyDescent="0.15"/>
  </sheetData>
  <sheetProtection algorithmName="SHA-512" hashValue="PGMqMSxo1f247b7HkA3HTte8IDgila30RpYSjvgJJw09Lvi+o8ixvzUl5AYroyr3OOFzQH5QPtLFQVSUbMEsXw==" saltValue="v706SXat62jCacwwsSQE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576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577</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528</v>
      </c>
      <c r="BQ50" s="1241"/>
      <c r="BR50" s="1241"/>
      <c r="BS50" s="1241"/>
      <c r="BT50" s="1241"/>
      <c r="BU50" s="1241"/>
      <c r="BV50" s="1241"/>
      <c r="BW50" s="1241"/>
      <c r="BX50" s="1241" t="s">
        <v>529</v>
      </c>
      <c r="BY50" s="1241"/>
      <c r="BZ50" s="1241"/>
      <c r="CA50" s="1241"/>
      <c r="CB50" s="1241"/>
      <c r="CC50" s="1241"/>
      <c r="CD50" s="1241"/>
      <c r="CE50" s="1241"/>
      <c r="CF50" s="1241" t="s">
        <v>530</v>
      </c>
      <c r="CG50" s="1241"/>
      <c r="CH50" s="1241"/>
      <c r="CI50" s="1241"/>
      <c r="CJ50" s="1241"/>
      <c r="CK50" s="1241"/>
      <c r="CL50" s="1241"/>
      <c r="CM50" s="1241"/>
      <c r="CN50" s="1241" t="s">
        <v>531</v>
      </c>
      <c r="CO50" s="1241"/>
      <c r="CP50" s="1241"/>
      <c r="CQ50" s="1241"/>
      <c r="CR50" s="1241"/>
      <c r="CS50" s="1241"/>
      <c r="CT50" s="1241"/>
      <c r="CU50" s="1241"/>
      <c r="CV50" s="1241" t="s">
        <v>532</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578</v>
      </c>
      <c r="AO51" s="1244"/>
      <c r="AP51" s="1244"/>
      <c r="AQ51" s="1244"/>
      <c r="AR51" s="1244"/>
      <c r="AS51" s="1244"/>
      <c r="AT51" s="1244"/>
      <c r="AU51" s="1244"/>
      <c r="AV51" s="1244"/>
      <c r="AW51" s="1244"/>
      <c r="AX51" s="1244"/>
      <c r="AY51" s="1244"/>
      <c r="AZ51" s="1244"/>
      <c r="BA51" s="1244"/>
      <c r="BB51" s="1244" t="s">
        <v>579</v>
      </c>
      <c r="BC51" s="1244"/>
      <c r="BD51" s="1244"/>
      <c r="BE51" s="1244"/>
      <c r="BF51" s="1244"/>
      <c r="BG51" s="1244"/>
      <c r="BH51" s="1244"/>
      <c r="BI51" s="1244"/>
      <c r="BJ51" s="1244"/>
      <c r="BK51" s="1244"/>
      <c r="BL51" s="1244"/>
      <c r="BM51" s="1244"/>
      <c r="BN51" s="1244"/>
      <c r="BO51" s="1244"/>
      <c r="BP51" s="1242">
        <v>123.1</v>
      </c>
      <c r="BQ51" s="1242"/>
      <c r="BR51" s="1242"/>
      <c r="BS51" s="1242"/>
      <c r="BT51" s="1242"/>
      <c r="BU51" s="1242"/>
      <c r="BV51" s="1242"/>
      <c r="BW51" s="1242"/>
      <c r="BX51" s="1242">
        <v>115.4</v>
      </c>
      <c r="BY51" s="1242"/>
      <c r="BZ51" s="1242"/>
      <c r="CA51" s="1242"/>
      <c r="CB51" s="1242"/>
      <c r="CC51" s="1242"/>
      <c r="CD51" s="1242"/>
      <c r="CE51" s="1242"/>
      <c r="CF51" s="1242">
        <v>117.6</v>
      </c>
      <c r="CG51" s="1242"/>
      <c r="CH51" s="1242"/>
      <c r="CI51" s="1242"/>
      <c r="CJ51" s="1242"/>
      <c r="CK51" s="1242"/>
      <c r="CL51" s="1242"/>
      <c r="CM51" s="1242"/>
      <c r="CN51" s="1242">
        <v>113.9</v>
      </c>
      <c r="CO51" s="1242"/>
      <c r="CP51" s="1242"/>
      <c r="CQ51" s="1242"/>
      <c r="CR51" s="1242"/>
      <c r="CS51" s="1242"/>
      <c r="CT51" s="1242"/>
      <c r="CU51" s="1242"/>
      <c r="CV51" s="1242">
        <v>106.3</v>
      </c>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580</v>
      </c>
      <c r="BC53" s="1244"/>
      <c r="BD53" s="1244"/>
      <c r="BE53" s="1244"/>
      <c r="BF53" s="1244"/>
      <c r="BG53" s="1244"/>
      <c r="BH53" s="1244"/>
      <c r="BI53" s="1244"/>
      <c r="BJ53" s="1244"/>
      <c r="BK53" s="1244"/>
      <c r="BL53" s="1244"/>
      <c r="BM53" s="1244"/>
      <c r="BN53" s="1244"/>
      <c r="BO53" s="1244"/>
      <c r="BP53" s="1242">
        <v>59.9</v>
      </c>
      <c r="BQ53" s="1242"/>
      <c r="BR53" s="1242"/>
      <c r="BS53" s="1242"/>
      <c r="BT53" s="1242"/>
      <c r="BU53" s="1242"/>
      <c r="BV53" s="1242"/>
      <c r="BW53" s="1242"/>
      <c r="BX53" s="1242">
        <v>60.7</v>
      </c>
      <c r="BY53" s="1242"/>
      <c r="BZ53" s="1242"/>
      <c r="CA53" s="1242"/>
      <c r="CB53" s="1242"/>
      <c r="CC53" s="1242"/>
      <c r="CD53" s="1242"/>
      <c r="CE53" s="1242"/>
      <c r="CF53" s="1242">
        <v>62.7</v>
      </c>
      <c r="CG53" s="1242"/>
      <c r="CH53" s="1242"/>
      <c r="CI53" s="1242"/>
      <c r="CJ53" s="1242"/>
      <c r="CK53" s="1242"/>
      <c r="CL53" s="1242"/>
      <c r="CM53" s="1242"/>
      <c r="CN53" s="1242">
        <v>63.3</v>
      </c>
      <c r="CO53" s="1242"/>
      <c r="CP53" s="1242"/>
      <c r="CQ53" s="1242"/>
      <c r="CR53" s="1242"/>
      <c r="CS53" s="1242"/>
      <c r="CT53" s="1242"/>
      <c r="CU53" s="1242"/>
      <c r="CV53" s="1242">
        <v>66</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581</v>
      </c>
      <c r="AO55" s="1241"/>
      <c r="AP55" s="1241"/>
      <c r="AQ55" s="1241"/>
      <c r="AR55" s="1241"/>
      <c r="AS55" s="1241"/>
      <c r="AT55" s="1241"/>
      <c r="AU55" s="1241"/>
      <c r="AV55" s="1241"/>
      <c r="AW55" s="1241"/>
      <c r="AX55" s="1241"/>
      <c r="AY55" s="1241"/>
      <c r="AZ55" s="1241"/>
      <c r="BA55" s="1241"/>
      <c r="BB55" s="1244" t="s">
        <v>579</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580</v>
      </c>
      <c r="BC57" s="1244"/>
      <c r="BD57" s="1244"/>
      <c r="BE57" s="1244"/>
      <c r="BF57" s="1244"/>
      <c r="BG57" s="1244"/>
      <c r="BH57" s="1244"/>
      <c r="BI57" s="1244"/>
      <c r="BJ57" s="1244"/>
      <c r="BK57" s="1244"/>
      <c r="BL57" s="1244"/>
      <c r="BM57" s="1244"/>
      <c r="BN57" s="1244"/>
      <c r="BO57" s="1244"/>
      <c r="BP57" s="1242">
        <v>64</v>
      </c>
      <c r="BQ57" s="1242"/>
      <c r="BR57" s="1242"/>
      <c r="BS57" s="1242"/>
      <c r="BT57" s="1242"/>
      <c r="BU57" s="1242"/>
      <c r="BV57" s="1242"/>
      <c r="BW57" s="1242"/>
      <c r="BX57" s="1242">
        <v>66.2</v>
      </c>
      <c r="BY57" s="1242"/>
      <c r="BZ57" s="1242"/>
      <c r="CA57" s="1242"/>
      <c r="CB57" s="1242"/>
      <c r="CC57" s="1242"/>
      <c r="CD57" s="1242"/>
      <c r="CE57" s="1242"/>
      <c r="CF57" s="1242">
        <v>67.099999999999994</v>
      </c>
      <c r="CG57" s="1242"/>
      <c r="CH57" s="1242"/>
      <c r="CI57" s="1242"/>
      <c r="CJ57" s="1242"/>
      <c r="CK57" s="1242"/>
      <c r="CL57" s="1242"/>
      <c r="CM57" s="1242"/>
      <c r="CN57" s="1242">
        <v>67</v>
      </c>
      <c r="CO57" s="1242"/>
      <c r="CP57" s="1242"/>
      <c r="CQ57" s="1242"/>
      <c r="CR57" s="1242"/>
      <c r="CS57" s="1242"/>
      <c r="CT57" s="1242"/>
      <c r="CU57" s="1242"/>
      <c r="CV57" s="1242">
        <v>68.2</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582</v>
      </c>
    </row>
    <row r="64" spans="1:109" x14ac:dyDescent="0.15">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583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577</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528</v>
      </c>
      <c r="BQ72" s="1241"/>
      <c r="BR72" s="1241"/>
      <c r="BS72" s="1241"/>
      <c r="BT72" s="1241"/>
      <c r="BU72" s="1241"/>
      <c r="BV72" s="1241"/>
      <c r="BW72" s="1241"/>
      <c r="BX72" s="1241" t="s">
        <v>529</v>
      </c>
      <c r="BY72" s="1241"/>
      <c r="BZ72" s="1241"/>
      <c r="CA72" s="1241"/>
      <c r="CB72" s="1241"/>
      <c r="CC72" s="1241"/>
      <c r="CD72" s="1241"/>
      <c r="CE72" s="1241"/>
      <c r="CF72" s="1241" t="s">
        <v>530</v>
      </c>
      <c r="CG72" s="1241"/>
      <c r="CH72" s="1241"/>
      <c r="CI72" s="1241"/>
      <c r="CJ72" s="1241"/>
      <c r="CK72" s="1241"/>
      <c r="CL72" s="1241"/>
      <c r="CM72" s="1241"/>
      <c r="CN72" s="1241" t="s">
        <v>531</v>
      </c>
      <c r="CO72" s="1241"/>
      <c r="CP72" s="1241"/>
      <c r="CQ72" s="1241"/>
      <c r="CR72" s="1241"/>
      <c r="CS72" s="1241"/>
      <c r="CT72" s="1241"/>
      <c r="CU72" s="1241"/>
      <c r="CV72" s="1241" t="s">
        <v>532</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578</v>
      </c>
      <c r="AO73" s="1244"/>
      <c r="AP73" s="1244"/>
      <c r="AQ73" s="1244"/>
      <c r="AR73" s="1244"/>
      <c r="AS73" s="1244"/>
      <c r="AT73" s="1244"/>
      <c r="AU73" s="1244"/>
      <c r="AV73" s="1244"/>
      <c r="AW73" s="1244"/>
      <c r="AX73" s="1244"/>
      <c r="AY73" s="1244"/>
      <c r="AZ73" s="1244"/>
      <c r="BA73" s="1244"/>
      <c r="BB73" s="1244" t="s">
        <v>579</v>
      </c>
      <c r="BC73" s="1244"/>
      <c r="BD73" s="1244"/>
      <c r="BE73" s="1244"/>
      <c r="BF73" s="1244"/>
      <c r="BG73" s="1244"/>
      <c r="BH73" s="1244"/>
      <c r="BI73" s="1244"/>
      <c r="BJ73" s="1244"/>
      <c r="BK73" s="1244"/>
      <c r="BL73" s="1244"/>
      <c r="BM73" s="1244"/>
      <c r="BN73" s="1244"/>
      <c r="BO73" s="1244"/>
      <c r="BP73" s="1242">
        <v>123.1</v>
      </c>
      <c r="BQ73" s="1242"/>
      <c r="BR73" s="1242"/>
      <c r="BS73" s="1242"/>
      <c r="BT73" s="1242"/>
      <c r="BU73" s="1242"/>
      <c r="BV73" s="1242"/>
      <c r="BW73" s="1242"/>
      <c r="BX73" s="1242">
        <v>115.4</v>
      </c>
      <c r="BY73" s="1242"/>
      <c r="BZ73" s="1242"/>
      <c r="CA73" s="1242"/>
      <c r="CB73" s="1242"/>
      <c r="CC73" s="1242"/>
      <c r="CD73" s="1242"/>
      <c r="CE73" s="1242"/>
      <c r="CF73" s="1242">
        <v>117.6</v>
      </c>
      <c r="CG73" s="1242"/>
      <c r="CH73" s="1242"/>
      <c r="CI73" s="1242"/>
      <c r="CJ73" s="1242"/>
      <c r="CK73" s="1242"/>
      <c r="CL73" s="1242"/>
      <c r="CM73" s="1242"/>
      <c r="CN73" s="1242">
        <v>113.9</v>
      </c>
      <c r="CO73" s="1242"/>
      <c r="CP73" s="1242"/>
      <c r="CQ73" s="1242"/>
      <c r="CR73" s="1242"/>
      <c r="CS73" s="1242"/>
      <c r="CT73" s="1242"/>
      <c r="CU73" s="1242"/>
      <c r="CV73" s="1242">
        <v>106.3</v>
      </c>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584</v>
      </c>
      <c r="BC75" s="1244"/>
      <c r="BD75" s="1244"/>
      <c r="BE75" s="1244"/>
      <c r="BF75" s="1244"/>
      <c r="BG75" s="1244"/>
      <c r="BH75" s="1244"/>
      <c r="BI75" s="1244"/>
      <c r="BJ75" s="1244"/>
      <c r="BK75" s="1244"/>
      <c r="BL75" s="1244"/>
      <c r="BM75" s="1244"/>
      <c r="BN75" s="1244"/>
      <c r="BO75" s="1244"/>
      <c r="BP75" s="1242">
        <v>10.6</v>
      </c>
      <c r="BQ75" s="1242"/>
      <c r="BR75" s="1242"/>
      <c r="BS75" s="1242"/>
      <c r="BT75" s="1242"/>
      <c r="BU75" s="1242"/>
      <c r="BV75" s="1242"/>
      <c r="BW75" s="1242"/>
      <c r="BX75" s="1242">
        <v>12</v>
      </c>
      <c r="BY75" s="1242"/>
      <c r="BZ75" s="1242"/>
      <c r="CA75" s="1242"/>
      <c r="CB75" s="1242"/>
      <c r="CC75" s="1242"/>
      <c r="CD75" s="1242"/>
      <c r="CE75" s="1242"/>
      <c r="CF75" s="1242">
        <v>12.8</v>
      </c>
      <c r="CG75" s="1242"/>
      <c r="CH75" s="1242"/>
      <c r="CI75" s="1242"/>
      <c r="CJ75" s="1242"/>
      <c r="CK75" s="1242"/>
      <c r="CL75" s="1242"/>
      <c r="CM75" s="1242"/>
      <c r="CN75" s="1242">
        <v>13.5</v>
      </c>
      <c r="CO75" s="1242"/>
      <c r="CP75" s="1242"/>
      <c r="CQ75" s="1242"/>
      <c r="CR75" s="1242"/>
      <c r="CS75" s="1242"/>
      <c r="CT75" s="1242"/>
      <c r="CU75" s="1242"/>
      <c r="CV75" s="1242">
        <v>14.1</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581</v>
      </c>
      <c r="AO77" s="1241"/>
      <c r="AP77" s="1241"/>
      <c r="AQ77" s="1241"/>
      <c r="AR77" s="1241"/>
      <c r="AS77" s="1241"/>
      <c r="AT77" s="1241"/>
      <c r="AU77" s="1241"/>
      <c r="AV77" s="1241"/>
      <c r="AW77" s="1241"/>
      <c r="AX77" s="1241"/>
      <c r="AY77" s="1241"/>
      <c r="AZ77" s="1241"/>
      <c r="BA77" s="1241"/>
      <c r="BB77" s="1244" t="s">
        <v>579</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584</v>
      </c>
      <c r="BC79" s="1244"/>
      <c r="BD79" s="1244"/>
      <c r="BE79" s="1244"/>
      <c r="BF79" s="1244"/>
      <c r="BG79" s="1244"/>
      <c r="BH79" s="1244"/>
      <c r="BI79" s="1244"/>
      <c r="BJ79" s="1244"/>
      <c r="BK79" s="1244"/>
      <c r="BL79" s="1244"/>
      <c r="BM79" s="1244"/>
      <c r="BN79" s="1244"/>
      <c r="BO79" s="1244"/>
      <c r="BP79" s="1242">
        <v>8</v>
      </c>
      <c r="BQ79" s="1242"/>
      <c r="BR79" s="1242"/>
      <c r="BS79" s="1242"/>
      <c r="BT79" s="1242"/>
      <c r="BU79" s="1242"/>
      <c r="BV79" s="1242"/>
      <c r="BW79" s="1242"/>
      <c r="BX79" s="1242">
        <v>8</v>
      </c>
      <c r="BY79" s="1242"/>
      <c r="BZ79" s="1242"/>
      <c r="CA79" s="1242"/>
      <c r="CB79" s="1242"/>
      <c r="CC79" s="1242"/>
      <c r="CD79" s="1242"/>
      <c r="CE79" s="1242"/>
      <c r="CF79" s="1242">
        <v>8.3000000000000007</v>
      </c>
      <c r="CG79" s="1242"/>
      <c r="CH79" s="1242"/>
      <c r="CI79" s="1242"/>
      <c r="CJ79" s="1242"/>
      <c r="CK79" s="1242"/>
      <c r="CL79" s="1242"/>
      <c r="CM79" s="1242"/>
      <c r="CN79" s="1242">
        <v>8.4</v>
      </c>
      <c r="CO79" s="1242"/>
      <c r="CP79" s="1242"/>
      <c r="CQ79" s="1242"/>
      <c r="CR79" s="1242"/>
      <c r="CS79" s="1242"/>
      <c r="CT79" s="1242"/>
      <c r="CU79" s="1242"/>
      <c r="CV79" s="1242">
        <v>8.6999999999999993</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6dvISqbtCwuCnzzFj6Y2E+uP068EPbk65xiw5irJkRsyxWCt0E+xnRE4cdekSM7c2NRh2Rl00IVhF8Yfvw9Rg==" saltValue="y2b35kaNMc0/nk6qadsfK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XqJP67KGp+5bRRX0psRztAwsxqOGPoCQeIf0do3t9ZZHfidtrdKoF/UcDk9iCeBi9C3hL8wa7OEgm++TyXnKyg==" saltValue="eyqRVUg8gWqK0iaoHlmiO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icGLlRs+wLRHtq02eyK3T6EYe1wb6krA0iciQ4seCtfrhAfX/StdH5bcAUDvjrVtZlvtsvL72DP/A0uEPJbjjQ==" saltValue="NSxO8wDfldhlpF09YdcQR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360119</v>
      </c>
      <c r="E3" s="142"/>
      <c r="F3" s="143">
        <v>126525</v>
      </c>
      <c r="G3" s="144"/>
      <c r="H3" s="145"/>
    </row>
    <row r="4" spans="1:8" x14ac:dyDescent="0.15">
      <c r="A4" s="146"/>
      <c r="B4" s="147"/>
      <c r="C4" s="148"/>
      <c r="D4" s="149">
        <v>247981</v>
      </c>
      <c r="E4" s="150"/>
      <c r="F4" s="151">
        <v>67052</v>
      </c>
      <c r="G4" s="152"/>
      <c r="H4" s="153"/>
    </row>
    <row r="5" spans="1:8" x14ac:dyDescent="0.15">
      <c r="A5" s="134" t="s">
        <v>522</v>
      </c>
      <c r="B5" s="139"/>
      <c r="C5" s="140"/>
      <c r="D5" s="141">
        <v>194016</v>
      </c>
      <c r="E5" s="142"/>
      <c r="F5" s="143">
        <v>122054</v>
      </c>
      <c r="G5" s="144"/>
      <c r="H5" s="145"/>
    </row>
    <row r="6" spans="1:8" x14ac:dyDescent="0.15">
      <c r="A6" s="146"/>
      <c r="B6" s="147"/>
      <c r="C6" s="148"/>
      <c r="D6" s="149">
        <v>51007</v>
      </c>
      <c r="E6" s="150"/>
      <c r="F6" s="151">
        <v>68298</v>
      </c>
      <c r="G6" s="152"/>
      <c r="H6" s="153"/>
    </row>
    <row r="7" spans="1:8" x14ac:dyDescent="0.15">
      <c r="A7" s="134" t="s">
        <v>523</v>
      </c>
      <c r="B7" s="139"/>
      <c r="C7" s="140"/>
      <c r="D7" s="141">
        <v>130660</v>
      </c>
      <c r="E7" s="142"/>
      <c r="F7" s="143">
        <v>111644</v>
      </c>
      <c r="G7" s="144"/>
      <c r="H7" s="145"/>
    </row>
    <row r="8" spans="1:8" x14ac:dyDescent="0.15">
      <c r="A8" s="146"/>
      <c r="B8" s="147"/>
      <c r="C8" s="148"/>
      <c r="D8" s="149">
        <v>84612</v>
      </c>
      <c r="E8" s="150"/>
      <c r="F8" s="151">
        <v>66606</v>
      </c>
      <c r="G8" s="152"/>
      <c r="H8" s="153"/>
    </row>
    <row r="9" spans="1:8" x14ac:dyDescent="0.15">
      <c r="A9" s="134" t="s">
        <v>524</v>
      </c>
      <c r="B9" s="139"/>
      <c r="C9" s="140"/>
      <c r="D9" s="141">
        <v>124422</v>
      </c>
      <c r="E9" s="142"/>
      <c r="F9" s="143">
        <v>127917</v>
      </c>
      <c r="G9" s="144"/>
      <c r="H9" s="145"/>
    </row>
    <row r="10" spans="1:8" x14ac:dyDescent="0.15">
      <c r="A10" s="146"/>
      <c r="B10" s="147"/>
      <c r="C10" s="148"/>
      <c r="D10" s="149">
        <v>94694</v>
      </c>
      <c r="E10" s="150"/>
      <c r="F10" s="151">
        <v>69746</v>
      </c>
      <c r="G10" s="152"/>
      <c r="H10" s="153"/>
    </row>
    <row r="11" spans="1:8" x14ac:dyDescent="0.15">
      <c r="A11" s="134" t="s">
        <v>525</v>
      </c>
      <c r="B11" s="139"/>
      <c r="C11" s="140"/>
      <c r="D11" s="141">
        <v>76091</v>
      </c>
      <c r="E11" s="142"/>
      <c r="F11" s="143">
        <v>135931</v>
      </c>
      <c r="G11" s="144"/>
      <c r="H11" s="145"/>
    </row>
    <row r="12" spans="1:8" x14ac:dyDescent="0.15">
      <c r="A12" s="146"/>
      <c r="B12" s="147"/>
      <c r="C12" s="154"/>
      <c r="D12" s="149">
        <v>29450</v>
      </c>
      <c r="E12" s="150"/>
      <c r="F12" s="151">
        <v>75320</v>
      </c>
      <c r="G12" s="152"/>
      <c r="H12" s="153"/>
    </row>
    <row r="13" spans="1:8" x14ac:dyDescent="0.15">
      <c r="A13" s="134"/>
      <c r="B13" s="139"/>
      <c r="C13" s="140"/>
      <c r="D13" s="141">
        <v>177062</v>
      </c>
      <c r="E13" s="142"/>
      <c r="F13" s="143">
        <v>124814</v>
      </c>
      <c r="G13" s="155"/>
      <c r="H13" s="145"/>
    </row>
    <row r="14" spans="1:8" x14ac:dyDescent="0.15">
      <c r="A14" s="146"/>
      <c r="B14" s="147"/>
      <c r="C14" s="148"/>
      <c r="D14" s="149">
        <v>101549</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6.63</v>
      </c>
      <c r="C19" s="156">
        <f>ROUND(VALUE(SUBSTITUTE(実質収支比率等に係る経年分析!G$48,"▲","-")),2)</f>
        <v>10.17</v>
      </c>
      <c r="D19" s="156">
        <f>ROUND(VALUE(SUBSTITUTE(実質収支比率等に係る経年分析!H$48,"▲","-")),2)</f>
        <v>8.1199999999999992</v>
      </c>
      <c r="E19" s="156">
        <f>ROUND(VALUE(SUBSTITUTE(実質収支比率等に係る経年分析!I$48,"▲","-")),2)</f>
        <v>11.81</v>
      </c>
      <c r="F19" s="156">
        <f>ROUND(VALUE(SUBSTITUTE(実質収支比率等に係る経年分析!J$48,"▲","-")),2)</f>
        <v>5.99</v>
      </c>
    </row>
    <row r="20" spans="1:11" x14ac:dyDescent="0.15">
      <c r="A20" s="156" t="s">
        <v>53</v>
      </c>
      <c r="B20" s="156">
        <f>ROUND(VALUE(SUBSTITUTE(実質収支比率等に係る経年分析!F$47,"▲","-")),2)</f>
        <v>11.41</v>
      </c>
      <c r="C20" s="156">
        <f>ROUND(VALUE(SUBSTITUTE(実質収支比率等に係る経年分析!G$47,"▲","-")),2)</f>
        <v>12.38</v>
      </c>
      <c r="D20" s="156">
        <f>ROUND(VALUE(SUBSTITUTE(実質収支比率等に係る経年分析!H$47,"▲","-")),2)</f>
        <v>11.35</v>
      </c>
      <c r="E20" s="156">
        <f>ROUND(VALUE(SUBSTITUTE(実質収支比率等に係る経年分析!I$47,"▲","-")),2)</f>
        <v>9.36</v>
      </c>
      <c r="F20" s="156">
        <f>ROUND(VALUE(SUBSTITUTE(実質収支比率等に係る経年分析!J$47,"▲","-")),2)</f>
        <v>10.63</v>
      </c>
    </row>
    <row r="21" spans="1:11" x14ac:dyDescent="0.15">
      <c r="A21" s="156" t="s">
        <v>54</v>
      </c>
      <c r="B21" s="156">
        <f>IF(ISNUMBER(VALUE(SUBSTITUTE(実質収支比率等に係る経年分析!F$49,"▲","-"))),ROUND(VALUE(SUBSTITUTE(実質収支比率等に係る経年分析!F$49,"▲","-")),2),NA())</f>
        <v>-3.87</v>
      </c>
      <c r="C21" s="156">
        <f>IF(ISNUMBER(VALUE(SUBSTITUTE(実質収支比率等に係る経年分析!G$49,"▲","-"))),ROUND(VALUE(SUBSTITUTE(実質収支比率等に係る経年分析!G$49,"▲","-")),2),NA())</f>
        <v>1.87</v>
      </c>
      <c r="D21" s="156">
        <f>IF(ISNUMBER(VALUE(SUBSTITUTE(実質収支比率等に係る経年分析!H$49,"▲","-"))),ROUND(VALUE(SUBSTITUTE(実質収支比率等に係る経年分析!H$49,"▲","-")),2),NA())</f>
        <v>-8.7799999999999994</v>
      </c>
      <c r="E21" s="156">
        <f>IF(ISNUMBER(VALUE(SUBSTITUTE(実質収支比率等に係る経年分析!I$49,"▲","-"))),ROUND(VALUE(SUBSTITUTE(実質収支比率等に係る経年分析!I$49,"▲","-")),2),NA())</f>
        <v>-1.72</v>
      </c>
      <c r="F21" s="156">
        <f>IF(ISNUMBER(VALUE(SUBSTITUTE(実質収支比率等に係る経年分析!J$49,"▲","-"))),ROUND(VALUE(SUBSTITUTE(実質収支比率等に係る経年分析!J$49,"▲","-")),2),NA())</f>
        <v>-9.58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介護老人保健施設特別会計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訪問看護特別会計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0.18</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0.28999999999999998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6.62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8.1199999999999992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11.81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5.99</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8.6300000000000008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808</v>
      </c>
      <c r="E42" s="158"/>
      <c r="F42" s="158"/>
      <c r="G42" s="158">
        <f>'実質公債費比率（分子）の構造'!L$52</f>
        <v>738</v>
      </c>
      <c r="H42" s="158"/>
      <c r="I42" s="158"/>
      <c r="J42" s="158">
        <f>'実質公債費比率（分子）の構造'!M$52</f>
        <v>777</v>
      </c>
      <c r="K42" s="158"/>
      <c r="L42" s="158"/>
      <c r="M42" s="158">
        <f>'実質公債費比率（分子）の構造'!N$52</f>
        <v>825</v>
      </c>
      <c r="N42" s="158"/>
      <c r="O42" s="158"/>
      <c r="P42" s="158">
        <f>'実質公債費比率（分子）の構造'!O$52</f>
        <v>945</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v>
      </c>
      <c r="C44" s="158"/>
      <c r="D44" s="158"/>
      <c r="E44" s="158">
        <f>'実質公債費比率（分子）の構造'!L$50</f>
        <v>2</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44</v>
      </c>
      <c r="C45" s="158"/>
      <c r="D45" s="158"/>
      <c r="E45" s="158">
        <f>'実質公債費比率（分子）の構造'!L$49</f>
        <v>49</v>
      </c>
      <c r="F45" s="158"/>
      <c r="G45" s="158"/>
      <c r="H45" s="158">
        <f>'実質公債費比率（分子）の構造'!M$49</f>
        <v>53</v>
      </c>
      <c r="I45" s="158"/>
      <c r="J45" s="158"/>
      <c r="K45" s="158">
        <f>'実質公債費比率（分子）の構造'!N$49</f>
        <v>59</v>
      </c>
      <c r="L45" s="158"/>
      <c r="M45" s="158"/>
      <c r="N45" s="158">
        <f>'実質公債費比率（分子）の構造'!O$49</f>
        <v>51</v>
      </c>
      <c r="O45" s="158"/>
      <c r="P45" s="158"/>
    </row>
    <row r="46" spans="1:16" x14ac:dyDescent="0.15">
      <c r="A46" s="158" t="s">
        <v>64</v>
      </c>
      <c r="B46" s="158">
        <f>'実質公債費比率（分子）の構造'!K$48</f>
        <v>254</v>
      </c>
      <c r="C46" s="158"/>
      <c r="D46" s="158"/>
      <c r="E46" s="158">
        <f>'実質公債費比率（分子）の構造'!L$48</f>
        <v>258</v>
      </c>
      <c r="F46" s="158"/>
      <c r="G46" s="158"/>
      <c r="H46" s="158">
        <f>'実質公債費比率（分子）の構造'!M$48</f>
        <v>255</v>
      </c>
      <c r="I46" s="158"/>
      <c r="J46" s="158"/>
      <c r="K46" s="158">
        <f>'実質公債費比率（分子）の構造'!N$48</f>
        <v>253</v>
      </c>
      <c r="L46" s="158"/>
      <c r="M46" s="158"/>
      <c r="N46" s="158">
        <f>'実質公債費比率（分子）の構造'!O$48</f>
        <v>190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911</v>
      </c>
      <c r="C49" s="158"/>
      <c r="D49" s="158"/>
      <c r="E49" s="158">
        <f>'実質公債費比率（分子）の構造'!L$45</f>
        <v>848</v>
      </c>
      <c r="F49" s="158"/>
      <c r="G49" s="158"/>
      <c r="H49" s="158">
        <f>'実質公債費比率（分子）の構造'!M$45</f>
        <v>925</v>
      </c>
      <c r="I49" s="158"/>
      <c r="J49" s="158"/>
      <c r="K49" s="158">
        <f>'実質公債費比率（分子）の構造'!N$45</f>
        <v>1003</v>
      </c>
      <c r="L49" s="158"/>
      <c r="M49" s="158"/>
      <c r="N49" s="158">
        <f>'実質公債費比率（分子）の構造'!O$45</f>
        <v>1182</v>
      </c>
      <c r="O49" s="158"/>
      <c r="P49" s="158"/>
    </row>
    <row r="50" spans="1:16" x14ac:dyDescent="0.15">
      <c r="A50" s="158" t="s">
        <v>67</v>
      </c>
      <c r="B50" s="158" t="e">
        <f>NA()</f>
        <v>#N/A</v>
      </c>
      <c r="C50" s="158">
        <f>IF(ISNUMBER('実質公債費比率（分子）の構造'!K$53),'実質公債費比率（分子）の構造'!K$53,NA())</f>
        <v>403</v>
      </c>
      <c r="D50" s="158" t="e">
        <f>NA()</f>
        <v>#N/A</v>
      </c>
      <c r="E50" s="158" t="e">
        <f>NA()</f>
        <v>#N/A</v>
      </c>
      <c r="F50" s="158">
        <f>IF(ISNUMBER('実質公債費比率（分子）の構造'!L$53),'実質公債費比率（分子）の構造'!L$53,NA())</f>
        <v>419</v>
      </c>
      <c r="G50" s="158" t="e">
        <f>NA()</f>
        <v>#N/A</v>
      </c>
      <c r="H50" s="158" t="e">
        <f>NA()</f>
        <v>#N/A</v>
      </c>
      <c r="I50" s="158">
        <f>IF(ISNUMBER('実質公債費比率（分子）の構造'!M$53),'実質公債費比率（分子）の構造'!M$53,NA())</f>
        <v>456</v>
      </c>
      <c r="J50" s="158" t="e">
        <f>NA()</f>
        <v>#N/A</v>
      </c>
      <c r="K50" s="158" t="e">
        <f>NA()</f>
        <v>#N/A</v>
      </c>
      <c r="L50" s="158">
        <f>IF(ISNUMBER('実質公債費比率（分子）の構造'!N$53),'実質公債費比率（分子）の構造'!N$53,NA())</f>
        <v>490</v>
      </c>
      <c r="M50" s="158" t="e">
        <f>NA()</f>
        <v>#N/A</v>
      </c>
      <c r="N50" s="158" t="e">
        <f>NA()</f>
        <v>#N/A</v>
      </c>
      <c r="O50" s="158">
        <f>IF(ISNUMBER('実質公債費比率（分子）の構造'!O$53),'実質公債費比率（分子）の構造'!O$53,NA())</f>
        <v>478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8758</v>
      </c>
      <c r="E56" s="157"/>
      <c r="F56" s="157"/>
      <c r="G56" s="157">
        <f>'将来負担比率（分子）の構造'!J$52</f>
        <v>8785</v>
      </c>
      <c r="H56" s="157"/>
      <c r="I56" s="157"/>
      <c r="J56" s="157">
        <f>'将来負担比率（分子）の構造'!K$52</f>
        <v>8629</v>
      </c>
      <c r="K56" s="157"/>
      <c r="L56" s="157"/>
      <c r="M56" s="157">
        <f>'将来負担比率（分子）の構造'!L$52</f>
        <v>8378</v>
      </c>
      <c r="N56" s="157"/>
      <c r="O56" s="157"/>
      <c r="P56" s="157">
        <f>'将来負担比率（分子）の構造'!M$52</f>
        <v>7752</v>
      </c>
    </row>
    <row r="57" spans="1:16" x14ac:dyDescent="0.15">
      <c r="A57" s="157" t="s">
        <v>42</v>
      </c>
      <c r="B57" s="157"/>
      <c r="C57" s="157"/>
      <c r="D57" s="157">
        <f>'将来負担比率（分子）の構造'!I$51</f>
        <v>84</v>
      </c>
      <c r="E57" s="157"/>
      <c r="F57" s="157"/>
      <c r="G57" s="157">
        <f>'将来負担比率（分子）の構造'!J$51</f>
        <v>70</v>
      </c>
      <c r="H57" s="157"/>
      <c r="I57" s="157"/>
      <c r="J57" s="157">
        <f>'将来負担比率（分子）の構造'!K$51</f>
        <v>22</v>
      </c>
      <c r="K57" s="157"/>
      <c r="L57" s="157"/>
      <c r="M57" s="157">
        <f>'将来負担比率（分子）の構造'!L$51</f>
        <v>325</v>
      </c>
      <c r="N57" s="157"/>
      <c r="O57" s="157"/>
      <c r="P57" s="157">
        <f>'将来負担比率（分子）の構造'!M$51</f>
        <v>288</v>
      </c>
    </row>
    <row r="58" spans="1:16" x14ac:dyDescent="0.15">
      <c r="A58" s="157" t="s">
        <v>41</v>
      </c>
      <c r="B58" s="157"/>
      <c r="C58" s="157"/>
      <c r="D58" s="157">
        <f>'将来負担比率（分子）の構造'!I$50</f>
        <v>1709</v>
      </c>
      <c r="E58" s="157"/>
      <c r="F58" s="157"/>
      <c r="G58" s="157">
        <f>'将来負担比率（分子）の構造'!J$50</f>
        <v>1841</v>
      </c>
      <c r="H58" s="157"/>
      <c r="I58" s="157"/>
      <c r="J58" s="157">
        <f>'将来負担比率（分子）の構造'!K$50</f>
        <v>1681</v>
      </c>
      <c r="K58" s="157"/>
      <c r="L58" s="157"/>
      <c r="M58" s="157">
        <f>'将来負担比率（分子）の構造'!L$50</f>
        <v>1424</v>
      </c>
      <c r="N58" s="157"/>
      <c r="O58" s="157"/>
      <c r="P58" s="157">
        <f>'将来負担比率（分子）の構造'!M$50</f>
        <v>1286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117</v>
      </c>
      <c r="L61" s="157"/>
      <c r="M61" s="157"/>
      <c r="N61" s="157">
        <f>'将来負担比率（分子）の構造'!M$46</f>
        <v>81</v>
      </c>
      <c r="O61" s="157"/>
      <c r="P61" s="157"/>
    </row>
    <row r="62" spans="1:16" x14ac:dyDescent="0.15">
      <c r="A62" s="157" t="s">
        <v>35</v>
      </c>
      <c r="B62" s="157">
        <f>'将来負担比率（分子）の構造'!I$45</f>
        <v>811</v>
      </c>
      <c r="C62" s="157"/>
      <c r="D62" s="157"/>
      <c r="E62" s="157">
        <f>'将来負担比率（分子）の構造'!J$45</f>
        <v>760</v>
      </c>
      <c r="F62" s="157"/>
      <c r="G62" s="157"/>
      <c r="H62" s="157">
        <f>'将来負担比率（分子）の構造'!K$45</f>
        <v>741</v>
      </c>
      <c r="I62" s="157"/>
      <c r="J62" s="157"/>
      <c r="K62" s="157">
        <f>'将来負担比率（分子）の構造'!L$45</f>
        <v>703</v>
      </c>
      <c r="L62" s="157"/>
      <c r="M62" s="157"/>
      <c r="N62" s="157">
        <f>'将来負担比率（分子）の構造'!M$45</f>
        <v>707</v>
      </c>
      <c r="O62" s="157"/>
      <c r="P62" s="157"/>
    </row>
    <row r="63" spans="1:16" x14ac:dyDescent="0.15">
      <c r="A63" s="157" t="s">
        <v>34</v>
      </c>
      <c r="B63" s="157">
        <f>'将来負担比率（分子）の構造'!I$44</f>
        <v>453</v>
      </c>
      <c r="C63" s="157"/>
      <c r="D63" s="157"/>
      <c r="E63" s="157">
        <f>'将来負担比率（分子）の構造'!J$44</f>
        <v>414</v>
      </c>
      <c r="F63" s="157"/>
      <c r="G63" s="157"/>
      <c r="H63" s="157">
        <f>'将来負担比率（分子）の構造'!K$44</f>
        <v>355</v>
      </c>
      <c r="I63" s="157"/>
      <c r="J63" s="157"/>
      <c r="K63" s="157">
        <f>'将来負担比率（分子）の構造'!L$44</f>
        <v>292</v>
      </c>
      <c r="L63" s="157"/>
      <c r="M63" s="157"/>
      <c r="N63" s="157">
        <f>'将来負担比率（分子）の構造'!M$44</f>
        <v>242</v>
      </c>
      <c r="O63" s="157"/>
      <c r="P63" s="157"/>
    </row>
    <row r="64" spans="1:16" x14ac:dyDescent="0.15">
      <c r="A64" s="157" t="s">
        <v>33</v>
      </c>
      <c r="B64" s="157">
        <f>'将来負担比率（分子）の構造'!I$43</f>
        <v>2838</v>
      </c>
      <c r="C64" s="157"/>
      <c r="D64" s="157"/>
      <c r="E64" s="157">
        <f>'将来負担比率（分子）の構造'!J$43</f>
        <v>2872</v>
      </c>
      <c r="F64" s="157"/>
      <c r="G64" s="157"/>
      <c r="H64" s="157">
        <f>'将来負担比率（分子）の構造'!K$43</f>
        <v>2660</v>
      </c>
      <c r="I64" s="157"/>
      <c r="J64" s="157"/>
      <c r="K64" s="157">
        <f>'将来負担比率（分子）の構造'!L$43</f>
        <v>2677</v>
      </c>
      <c r="L64" s="157"/>
      <c r="M64" s="157"/>
      <c r="N64" s="157">
        <f>'将来負担比率（分子）の構造'!M$43</f>
        <v>2596</v>
      </c>
      <c r="O64" s="157"/>
      <c r="P64" s="157"/>
    </row>
    <row r="65" spans="1:16" x14ac:dyDescent="0.15">
      <c r="A65" s="157" t="s">
        <v>32</v>
      </c>
      <c r="B65" s="157">
        <f>'将来負担比率（分子）の構造'!I$42</f>
        <v>2</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10402</v>
      </c>
      <c r="C66" s="157"/>
      <c r="D66" s="157"/>
      <c r="E66" s="157">
        <f>'将来負担比率（分子）の構造'!J$41</f>
        <v>10586</v>
      </c>
      <c r="F66" s="157"/>
      <c r="G66" s="157"/>
      <c r="H66" s="157">
        <f>'将来負担比率（分子）の構造'!K$41</f>
        <v>10435</v>
      </c>
      <c r="I66" s="157"/>
      <c r="J66" s="157"/>
      <c r="K66" s="157">
        <f>'将来負担比率（分子）の構造'!L$41</f>
        <v>10159</v>
      </c>
      <c r="L66" s="157"/>
      <c r="M66" s="157"/>
      <c r="N66" s="157">
        <f>'将来負担比率（分子）の構造'!M$41</f>
        <v>9322</v>
      </c>
      <c r="O66" s="157"/>
      <c r="P66" s="157"/>
    </row>
    <row r="67" spans="1:16" x14ac:dyDescent="0.15">
      <c r="A67" s="157" t="s">
        <v>71</v>
      </c>
      <c r="B67" s="157" t="e">
        <f>NA()</f>
        <v>#N/A</v>
      </c>
      <c r="C67" s="157">
        <f>IF(ISNUMBER('将来負担比率（分子）の構造'!I$53), IF('将来負担比率（分子）の構造'!I$53 &lt; 0, 0, '将来負担比率（分子）の構造'!I$53), NA())</f>
        <v>3954</v>
      </c>
      <c r="D67" s="157" t="e">
        <f>NA()</f>
        <v>#N/A</v>
      </c>
      <c r="E67" s="157" t="e">
        <f>NA()</f>
        <v>#N/A</v>
      </c>
      <c r="F67" s="157">
        <f>IF(ISNUMBER('将来負担比率（分子）の構造'!J$53), IF('将来負担比率（分子）の構造'!J$53 &lt; 0, 0, '将来負担比率（分子）の構造'!J$53), NA())</f>
        <v>3937</v>
      </c>
      <c r="G67" s="157" t="e">
        <f>NA()</f>
        <v>#N/A</v>
      </c>
      <c r="H67" s="157" t="e">
        <f>NA()</f>
        <v>#N/A</v>
      </c>
      <c r="I67" s="157">
        <f>IF(ISNUMBER('将来負担比率（分子）の構造'!K$53), IF('将来負担比率（分子）の構造'!K$53 &lt; 0, 0, '将来負担比率（分子）の構造'!K$53), NA())</f>
        <v>3861</v>
      </c>
      <c r="J67" s="157" t="e">
        <f>NA()</f>
        <v>#N/A</v>
      </c>
      <c r="K67" s="157" t="e">
        <f>NA()</f>
        <v>#N/A</v>
      </c>
      <c r="L67" s="157">
        <f>IF(ISNUMBER('将来負担比率（分子）の構造'!L$53), IF('将来負担比率（分子）の構造'!L$53 &lt; 0, 0, '将来負担比率（分子）の構造'!L$53), NA())</f>
        <v>3822</v>
      </c>
      <c r="M67" s="157" t="e">
        <f>NA()</f>
        <v>#N/A</v>
      </c>
      <c r="N67" s="157" t="e">
        <f>NA()</f>
        <v>#N/A</v>
      </c>
      <c r="O67" s="157">
        <f>IF(ISNUMBER('将来負担比率（分子）の構造'!M$53), IF('将来負担比率（分子）の構造'!M$53 &lt; 0, 0, '将来負担比率（分子）の構造'!M$53), NA())</f>
        <v>3622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460</v>
      </c>
      <c r="C72" s="161">
        <f>基金残高に係る経年分析!G55</f>
        <v>390</v>
      </c>
      <c r="D72" s="161">
        <f>基金残高に係る経年分析!H55</f>
        <v>458</v>
      </c>
    </row>
    <row r="73" spans="1:16" x14ac:dyDescent="0.15">
      <c r="A73" s="160" t="s">
        <v>74</v>
      </c>
      <c r="B73" s="161">
        <f>基金残高に係る経年分析!F56</f>
        <v>292</v>
      </c>
      <c r="C73" s="161">
        <f>基金残高に係る経年分析!G56</f>
        <v>251</v>
      </c>
      <c r="D73" s="161">
        <f>基金残高に係る経年分析!H56</f>
        <v>210</v>
      </c>
    </row>
    <row r="74" spans="1:16" x14ac:dyDescent="0.15">
      <c r="A74" s="160" t="s">
        <v>75</v>
      </c>
      <c r="B74" s="161">
        <f>基金残高に係る経年分析!F57</f>
        <v>594</v>
      </c>
      <c r="C74" s="161">
        <f>基金残高に係る経年分析!G57</f>
        <v>399</v>
      </c>
      <c r="D74" s="161">
        <f>基金残高に係る経年分析!H57</f>
        <v>193</v>
      </c>
    </row>
  </sheetData>
  <sheetProtection algorithmName="SHA-512" hashValue="gxVcDCOu6va+iYouBXaYDpyHAYqBiAwgwZh01JRQYME2DKb5LLq0uqZr086GJ475f8JW/vMAuWOombFdNC04Hg==" saltValue="d/bC6WQ1SzzRy0RFypg7O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2026-03-13T04:55:13Z</cp:lastPrinted>
  <dcterms:created xsi:type="dcterms:W3CDTF">2026-02-26T09:27:00Z</dcterms:created>
  <dcterms:modified xsi:type="dcterms:W3CDTF">2026-09-28T23:50:50Z</dcterms:modified>
  <cp:category/>
</cp:coreProperties>
</file>