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11 HP掲載データ（確定）\済\"/>
    </mc:Choice>
  </mc:AlternateContent>
  <xr:revisionPtr revIDLastSave="0" documentId="13_ncr:1_{E8177F1A-88E4-4234-834E-8DD65B95329D}"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C36" i="10"/>
  <c r="CO35" i="10"/>
  <c r="BW35" i="10"/>
  <c r="BE35" i="10"/>
  <c r="CO34" i="10"/>
  <c r="BW34" i="10"/>
  <c r="C34" i="10"/>
  <c r="C35" i="10" l="1"/>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calcChain>
</file>

<file path=xl/sharedStrings.xml><?xml version="1.0" encoding="utf-8"?>
<sst xmlns="http://schemas.openxmlformats.org/spreadsheetml/2006/main" count="1124" uniqueCount="578">
  <si>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</si>
  <si>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</si>
  <si>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</si>
  <si>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</si>
  <si>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</si>
  <si>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</si>
  <si>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</si>
  <si>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</si>
  <si>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</si>
  <si>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</si>
  <si>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</si>
  <si>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</si>
  <si>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</si>
  <si>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</si>
  <si>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</si>
  <si>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</si>
  <si>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</si>
  <si>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</si>
  <si>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</si>
  <si>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</si>
  <si>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</si>
  <si>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</si>
  <si>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</si>
  <si>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</si>
  <si>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</si>
  <si>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</si>
  <si>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</si>
  <si>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</si>
  <si>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</si>
  <si>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</si>
  <si>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</si>
  <si>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</si>
  <si>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</si>
  <si>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</si>
  <si>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</si>
  <si>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</si>
  <si>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</si>
  <si>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</si>
  <si>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</si>
  <si>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</si>
  <si>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</si>
  <si>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</si>
  <si>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</si>
  <si>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</si>
  <si>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</si>
  <si>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</si>
  <si>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</si>
  <si>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</si>
  <si>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</si>
  <si>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</si>
  <si>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</si>
  <si>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</si>
  <si>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</si>
  <si>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</si>
  <si>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</si>
  <si>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</si>
  <si>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</si>
  <si>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</si>
  <si>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</si>
  <si>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</si>
  <si>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</si>
  <si>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</si>
  <si>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</si>
  <si>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</si>
  <si>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</si>
  <si>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</si>
  <si>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</si>
  <si>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</si>
  <si>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</si>
  <si>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</si>
  <si>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</si>
  <si>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</si>
  <si>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</si>
  <si>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</si>
  <si>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</si>
  <si>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</si>
  <si>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</si>
  <si>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</si>
  <si>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</si>
  <si>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</si>
  <si>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</si>
  <si>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Ⅴ－１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</si>
  <si>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</si>
  <si>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</si>
  <si>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</si>
  <si>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</si>
  <si>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</si>
  <si>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</si>
  <si>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</si>
  <si>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</si>
  <si>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</si>
  <si>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</si>
  <si>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</si>
  <si>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</si>
  <si>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高畠町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</si>
  <si>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</si>
  <si>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</si>
  <si>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</si>
  <si>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</si>
  <si>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</si>
  <si>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</si>
  <si>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</si>
  <si>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</si>
  <si>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</si>
  <si>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</si>
  <si>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</si>
  <si>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</si>
  <si>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</si>
  <si>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</si>
  <si>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</si>
  <si>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</si>
  <si>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</si>
  <si>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</si>
  <si>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</si>
  <si>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</si>
  <si>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</si>
  <si>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</si>
  <si>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-5.9</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</si>
  <si>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</si>
  <si>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</si>
  <si>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</si>
  <si>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</si>
  <si>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</si>
  <si>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</si>
  <si>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</si>
  <si>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</si>
  <si>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</si>
  <si>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</si>
  <si>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</si>
  <si>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</si>
  <si>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</si>
  <si>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</si>
  <si>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</si>
  <si>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</si>
  <si>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</si>
  <si>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</si>
  <si>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</si>
  <si>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</si>
  <si>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</si>
  <si>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</si>
  <si>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</si>
  <si>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</si>
  <si>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</si>
  <si>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</si>
  <si>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</si>
  <si>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</si>
  <si>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</si>
  <si>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</si>
  <si>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</si>
  <si>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</si>
  <si>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</si>
  <si>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</si>
  <si>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</si>
  <si>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</si>
  <si>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</si>
  <si>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</si>
  <si>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</si>
  <si>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</si>
  <si>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</si>
  <si>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</si>
  <si>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</si>
  <si>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</si>
  <si>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</si>
  <si>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</si>
  <si>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</si>
  <si>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</si>
  <si>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</si>
  <si>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</si>
  <si>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</si>
  <si>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</si>
  <si>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</si>
  <si>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</si>
  <si>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</si>
  <si>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</si>
  <si>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</si>
  <si>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</si>
  <si>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</si>
  <si>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</si>
  <si>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</si>
  <si>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</si>
  <si>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</si>
  <si>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</si>
  <si>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</si>
  <si>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</si>
  <si>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</si>
  <si>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</si>
  <si>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</si>
  <si>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</si>
  <si>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</si>
  <si>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</si>
  <si>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</si>
  <si>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</si>
  <si>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</si>
  <si>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</si>
  <si>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</si>
  <si>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</si>
  <si>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</si>
  <si>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</si>
  <si>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</si>
  <si>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</si>
  <si>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</si>
  <si>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</si>
  <si>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</si>
  <si>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</si>
  <si>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山形県高畠町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</si>
  <si>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</si>
  <si>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</si>
  <si>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</si>
  <si>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</si>
  <si>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</si>
  <si>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</si>
  <si>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</si>
  <si>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</si>
  <si>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</si>
  <si>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</si>
  <si>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</si>
  <si>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</si>
  <si>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</si>
  <si>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</si>
  <si>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</si>
  <si>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</si>
  <si>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</si>
  <si>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</si>
  <si>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</si>
  <si>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</si>
  <si>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</si>
  <si>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</si>
  <si>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</si>
  <si>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</si>
  <si>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</si>
  <si>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</si>
  <si>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</si>
  <si>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</si>
  <si>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</si>
  <si>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</si>
  <si>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</si>
  <si>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</si>
  <si>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</si>
  <si>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</si>
  <si>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</si>
  <si>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</si>
  <si>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</si>
  <si>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</si>
  <si>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</si>
  <si>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</si>
  <si>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</si>
  <si>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</si>
  <si>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</si>
  <si>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</si>
  <si>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</si>
  <si>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</si>
  <si>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</si>
  <si>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</si>
  <si>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</si>
  <si>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</si>
  <si>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</si>
  <si>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</si>
  <si>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</si>
  <si>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</si>
  <si>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</si>
  <si>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</si>
  <si>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</si>
  <si>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</si>
  <si>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</si>
  <si>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</si>
  <si>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</si>
  <si>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</si>
  <si>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</si>
  <si>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</si>
  <si>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</si>
  <si>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</si>
  <si>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</si>
  <si>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</si>
  <si>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</si>
  <si>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</si>
  <si>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</si>
  <si>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</si>
  <si>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</si>
  <si>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</si>
  <si>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</si>
  <si>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</si>
  <si>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</si>
  <si>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</si>
  <si>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</si>
  <si>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</si>
  <si>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</si>
  <si>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</si>
  <si>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</si>
  <si>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</si>
  <si>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</si>
  <si>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</si>
  <si>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</si>
  <si>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</si>
  <si>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</si>
  <si>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</si>
  <si>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</si>
  <si>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</si>
  <si>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</si>
  <si>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</si>
  <si>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</si>
  <si>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</si>
  <si>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</si>
  <si>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</si>
  <si>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</si>
  <si>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</si>
  <si>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</si>
  <si>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</si>
  <si>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</si>
  <si>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</si>
  <si>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</si>
  <si>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</si>
  <si>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</si>
  <si>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</si>
  <si>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</si>
  <si>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</si>
  <si>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</si>
  <si>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</si>
  <si>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</si>
  <si>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</si>
  <si>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</si>
  <si>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</si>
  <si>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</si>
  <si>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</si>
  <si>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</si>
  <si>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</si>
  <si>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</si>
  <si>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</si>
  <si>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</si>
  <si>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</si>
  <si>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</si>
  <si>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</si>
  <si>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</si>
  <si>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</si>
  <si>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</si>
  <si>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</si>
  <si>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</si>
  <si>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</si>
  <si>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</si>
  <si>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</si>
  <si>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</si>
  <si>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</si>
  <si>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</si>
  <si>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</si>
  <si>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</si>
  <si>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</si>
  <si>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</si>
  <si>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</si>
  <si>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</si>
  <si>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</si>
  <si>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</si>
  <si>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</si>
  <si>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</si>
  <si>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</si>
  <si>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</si>
  <si>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</si>
  <si>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山形県高畠町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</si>
  <si>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</si>
  <si>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</si>
  <si>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</si>
  <si>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</si>
  <si>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</si>
  <si>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</si>
  <si>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</si>
  <si>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</si>
  <si>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</si>
  <si>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</si>
  <si>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</si>
  <si>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</si>
  <si>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</si>
  <si>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</si>
  <si>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</si>
  <si>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</si>
  <si>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</si>
  <si>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</si>
  <si>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</si>
  <si>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</si>
  <si>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飲料水供給事業特別会計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</si>
  <si>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</si>
  <si>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</si>
  <si>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</si>
  <si>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</si>
  <si>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</si>
  <si>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</si>
  <si>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</si>
  <si>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</si>
  <si>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</si>
  <si>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</si>
  <si>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</si>
  <si>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</si>
  <si>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</si>
  <si>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</si>
  <si>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</si>
  <si>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</si>
  <si>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</si>
  <si>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</si>
  <si>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</si>
  <si>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下水道事業会計</t>
    <phoneticPr fontId="5"/>
  </si>
  <si>
    <t>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</si>
  <si>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</si>
  <si>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</si>
  <si>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</si>
  <si>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</si>
  <si>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</si>
  <si>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</si>
  <si>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</si>
  <si>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</si>
  <si>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</si>
  <si>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</si>
  <si>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</si>
  <si>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</si>
  <si>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</si>
  <si>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</si>
  <si>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</si>
  <si>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</si>
  <si>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</si>
  <si>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</si>
  <si>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</si>
  <si>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</si>
  <si>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</si>
  <si>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</si>
  <si>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</si>
  <si>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</si>
  <si>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</si>
  <si>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</si>
  <si>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</si>
  <si>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</si>
  <si>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</si>
  <si>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</si>
  <si>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</si>
  <si>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</si>
  <si>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</si>
  <si>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</si>
  <si>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</si>
  <si>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</si>
  <si>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</si>
  <si>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</si>
  <si>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</si>
  <si>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</si>
  <si>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</si>
  <si>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</si>
  <si>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</si>
  <si>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</si>
  <si>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</si>
  <si>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</si>
  <si>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</si>
  <si>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</si>
  <si>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</si>
  <si>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</si>
  <si>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</si>
  <si>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</si>
  <si>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</si>
  <si>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</si>
  <si>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</si>
  <si>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</si>
  <si>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</si>
  <si>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</si>
  <si>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</si>
  <si>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</si>
  <si>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</si>
  <si>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</si>
  <si>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</si>
  <si>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</si>
  <si>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</si>
  <si>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</si>
  <si>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</si>
  <si>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</si>
  <si>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</si>
  <si>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</si>
  <si>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</si>
  <si>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</si>
  <si>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</si>
  <si>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</si>
  <si>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</si>
  <si>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</si>
  <si>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</si>
  <si>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</si>
  <si>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</si>
  <si>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</si>
  <si>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</si>
  <si>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</si>
  <si>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</si>
  <si>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</si>
  <si>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</si>
  <si>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</si>
  <si>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</si>
  <si>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</si>
  <si>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</si>
  <si>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</si>
  <si>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</si>
  <si>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</si>
  <si>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</si>
  <si>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</si>
  <si>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</si>
  <si>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</si>
  <si>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</si>
  <si>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</si>
  <si>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</si>
  <si>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</si>
  <si>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</si>
  <si>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</si>
  <si>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</si>
  <si>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</si>
  <si>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</si>
  <si>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</si>
  <si>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</si>
  <si>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</si>
  <si>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</si>
  <si>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</si>
  <si>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</si>
  <si>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</si>
  <si>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</si>
  <si>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</si>
  <si>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</si>
  <si>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</si>
  <si>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</si>
  <si>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</si>
  <si>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</si>
  <si>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</si>
  <si>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</si>
  <si>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</si>
  <si>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</si>
  <si>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</si>
  <si>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</si>
  <si>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</si>
  <si>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</si>
  <si>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</si>
  <si>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</si>
  <si>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</si>
  <si>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</si>
  <si>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</si>
  <si>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</si>
  <si>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</si>
  <si>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</si>
  <si>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</si>
  <si>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1.93</t>
  </si>
  <si>
    <t>水道事業会計</t>
  </si>
  <si>
    <t>一般会計</t>
  </si>
  <si>
    <t>病院事業会計</t>
  </si>
  <si>
    <t>介護保険特別会計</t>
  </si>
  <si>
    <t>宅地造成事業特別会計</t>
  </si>
  <si>
    <t>国民健康保険特別会計</t>
  </si>
  <si>
    <t>下水道事業会計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</si>
  <si>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</si>
  <si>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</si>
  <si>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</si>
  <si>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</si>
  <si>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</si>
  <si>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</si>
  <si>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</si>
  <si>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</si>
  <si>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</si>
  <si>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山形県消防補償等組合</t>
    <rPh sb="0" eb="3">
      <t>ヤマガタケン</t>
    </rPh>
    <rPh sb="3" eb="8">
      <t>ショウボウホショウトウ</t>
    </rPh>
    <rPh sb="8" eb="10">
      <t>クミアイ</t>
    </rPh>
    <phoneticPr fontId="2"/>
  </si>
  <si>
    <t>山形県自治会館管理組合</t>
    <rPh sb="0" eb="3">
      <t>ヤマガタケン</t>
    </rPh>
    <rPh sb="3" eb="11">
      <t>ジチカイカンカンリクミアイ</t>
    </rPh>
    <phoneticPr fontId="2"/>
  </si>
  <si>
    <t>山形県市町村職員退職手当組合</t>
    <rPh sb="0" eb="3">
      <t>ヤマガタケン</t>
    </rPh>
    <rPh sb="3" eb="8">
      <t>シチョウソンショクイン</t>
    </rPh>
    <rPh sb="8" eb="14">
      <t>タイショクテアテクミアイ</t>
    </rPh>
    <phoneticPr fontId="2"/>
  </si>
  <si>
    <t>松川堰組合</t>
    <rPh sb="0" eb="3">
      <t>マツカワセキ</t>
    </rPh>
    <rPh sb="3" eb="5">
      <t>クミアイ</t>
    </rPh>
    <phoneticPr fontId="2"/>
  </si>
  <si>
    <t>山形県市町村交通災害共済組合</t>
    <rPh sb="0" eb="3">
      <t>ヤマガタケン</t>
    </rPh>
    <rPh sb="3" eb="6">
      <t>シチョウソン</t>
    </rPh>
    <rPh sb="6" eb="14">
      <t>コウツウサイガイキョウサイクミアイ</t>
    </rPh>
    <phoneticPr fontId="2"/>
  </si>
  <si>
    <t>置賜広域行政事務組合</t>
    <rPh sb="0" eb="10">
      <t>オキタマコウイキギョウセイジムクミアイ</t>
    </rPh>
    <phoneticPr fontId="2"/>
  </si>
  <si>
    <t>山形県後期高齢者医療広域連合（普通会計分）</t>
    <rPh sb="0" eb="3">
      <t>ヤマガタケン</t>
    </rPh>
    <rPh sb="3" eb="8">
      <t>コウキコウレイシャ</t>
    </rPh>
    <rPh sb="8" eb="14">
      <t>イリョウコウイキレンゴウ</t>
    </rPh>
    <rPh sb="15" eb="20">
      <t>フツウカイケイブン</t>
    </rPh>
    <phoneticPr fontId="2"/>
  </si>
  <si>
    <t>山形県後期高齢者医療広域連合（事業会計分）</t>
    <rPh sb="0" eb="14">
      <t>ヤマガタケンコウキコウレイシャイリョウコウイキレンゴウ</t>
    </rPh>
    <rPh sb="15" eb="19">
      <t>ジギョウカイケイ</t>
    </rPh>
    <rPh sb="19" eb="20">
      <t>ブン</t>
    </rPh>
    <phoneticPr fontId="2"/>
  </si>
  <si>
    <t>高畠町土地開発公社</t>
    <rPh sb="0" eb="3">
      <t>タカハタマチ</t>
    </rPh>
    <rPh sb="3" eb="9">
      <t>トチカイハツコウシャ</t>
    </rPh>
    <phoneticPr fontId="2"/>
  </si>
  <si>
    <t>浜田広介記念館</t>
    <rPh sb="0" eb="4">
      <t>ハマダヒロスケ</t>
    </rPh>
    <rPh sb="4" eb="7">
      <t>キネンカン</t>
    </rPh>
    <phoneticPr fontId="2"/>
  </si>
  <si>
    <t>公共施設等整備基金</t>
    <rPh sb="0" eb="4">
      <t>コウキョウシセツ</t>
    </rPh>
    <rPh sb="4" eb="5">
      <t>トウ</t>
    </rPh>
    <rPh sb="5" eb="9">
      <t>セイビキキン</t>
    </rPh>
    <phoneticPr fontId="5"/>
  </si>
  <si>
    <t>ふるさと応援基金</t>
    <rPh sb="4" eb="8">
      <t>オウエンキキン</t>
    </rPh>
    <phoneticPr fontId="5"/>
  </si>
  <si>
    <t>地域福祉基金</t>
    <rPh sb="0" eb="6">
      <t>チイキフクシキキン</t>
    </rPh>
    <phoneticPr fontId="5"/>
  </si>
  <si>
    <t>再生可能エネルギー等導入推進基金</t>
    <rPh sb="0" eb="4">
      <t>サイセイカノウ</t>
    </rPh>
    <rPh sb="9" eb="10">
      <t>トウ</t>
    </rPh>
    <rPh sb="10" eb="16">
      <t>ドウニュウスイシンキキン</t>
    </rPh>
    <phoneticPr fontId="5"/>
  </si>
  <si>
    <t>新型コロナウイルス感染症経済対策基金</t>
    <rPh sb="0" eb="2">
      <t>シンガタ</t>
    </rPh>
    <rPh sb="9" eb="12">
      <t>カンセンショウ</t>
    </rPh>
    <rPh sb="12" eb="18">
      <t>ケイザイタイサクキキン</t>
    </rPh>
    <phoneticPr fontId="5"/>
  </si>
  <si>
    <t>〇</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</si>
  <si>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</si>
  <si>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</si>
  <si>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類似団体に比べて高いが、有形固定資産減価償却率は低い状況になっている。将来負担比率は、平成25年度の高畠中学校の建設に始まり、屋代小学校移転改修事業、図書館整備事業、屋内遊戯施設整備事業、新庁舎建設事業などの大型建設事業が続いたことから高止まりの状態が続いている。今後もスマートインターチェンジ整備事業や地区公民館改築事業などが計画されていることから、比率を注視していく必要がある。有形固定資産減価償却率は、一部老朽化している施設も存在するが、長寿命化計画や個別施設計画に基づいて、定期的に施設の改修などを行っているため類似団体より低い数値になっている。今後も公共施設等総合管理計画や各種長寿命化計画、個別施設計画に基づいて適正に管理していく。</t>
    <rPh sb="101" eb="104">
      <t>シンチョウシャ</t>
    </rPh>
    <rPh sb="104" eb="108">
      <t>ケンセツジギョウニュウリョク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</si>
  <si>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</si>
  <si>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</si>
  <si>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</si>
  <si>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</si>
  <si>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</si>
  <si>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</si>
  <si>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実質公債費比率ともに類似団体に比べてかなり高い状況にある。実質公債費比率は、平成15年度をピークに年々減少してきたが、平成25年度の町立高畠中学校の建設以降、屋代小学校移転改修事業、図書館整備事業、屋内遊戯施設整備事業、新庁舎建設事業などの大型建設事業が続いたことから平成29年度から増加している。これらの普通建設事業により、地方債現在高が増加することにより、将来負担比率も高止まりの状態が続いている。今後もスマートインターチェンジ整備事業、地区公民館改築事業などの大型建設事業が計画されているため、公債費を抑制しながら基金への計画的な積立ても行い、健全化を図っていく。</t>
    <rPh sb="0" eb="292">
      <t>ニュウリョク</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</si>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</sst>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A758D6F-78A0-473C-B1F8-52201BB1EFC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53895</c:v>
                </c:pt>
                <c:pt idx="1">
                  <c:v>56181</c:v>
                </c:pt>
                <c:pt idx="2">
                  <c:v>47730</c:v>
                </c:pt>
                <c:pt idx="3">
                  <c:v>61921</c:v>
                </c:pt>
                <c:pt idx="4">
                  <c:v>62764</c:v>
                </c:pt>
              </c:numCache>
            </c:numRef>
          </c:val>
          <c:smooth val="0"/>
          <c:extLst>
            <c:ext xmlns:c16="http://schemas.microsoft.com/office/drawing/2014/chart" uri="{C3380CC4-5D6E-409C-BE32-E72D297353CC}">
              <c16:uniqueId val="{00000000-88C5-4E23-8DF7-7745DF988E1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47361</c:v>
                </c:pt>
                <c:pt idx="1">
                  <c:v>41622</c:v>
                </c:pt>
                <c:pt idx="2">
                  <c:v>44081</c:v>
                </c:pt>
                <c:pt idx="3">
                  <c:v>104949</c:v>
                </c:pt>
                <c:pt idx="4">
                  <c:v>184714</c:v>
                </c:pt>
              </c:numCache>
            </c:numRef>
          </c:val>
          <c:smooth val="0"/>
          <c:extLst>
            <c:ext xmlns:c16="http://schemas.microsoft.com/office/drawing/2014/chart" uri="{C3380CC4-5D6E-409C-BE32-E72D297353CC}">
              <c16:uniqueId val="{00000001-88C5-4E23-8DF7-7745DF988E1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9.64</c:v>
                </c:pt>
                <c:pt idx="1">
                  <c:v>10.89</c:v>
                </c:pt>
                <c:pt idx="2">
                  <c:v>11.17</c:v>
                </c:pt>
                <c:pt idx="3">
                  <c:v>10.01</c:v>
                </c:pt>
                <c:pt idx="4">
                  <c:v>10.7</c:v>
                </c:pt>
              </c:numCache>
            </c:numRef>
          </c:val>
          <c:extLst>
            <c:ext xmlns:c16="http://schemas.microsoft.com/office/drawing/2014/chart" uri="{C3380CC4-5D6E-409C-BE32-E72D297353CC}">
              <c16:uniqueId val="{00000000-E7FE-4D7D-B581-7ED63BE41A6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8.5</c:v>
                </c:pt>
                <c:pt idx="1">
                  <c:v>8.81</c:v>
                </c:pt>
                <c:pt idx="2">
                  <c:v>11.48</c:v>
                </c:pt>
                <c:pt idx="3">
                  <c:v>10.47</c:v>
                </c:pt>
                <c:pt idx="4">
                  <c:v>10.34</c:v>
                </c:pt>
              </c:numCache>
            </c:numRef>
          </c:val>
          <c:extLst>
            <c:ext xmlns:c16="http://schemas.microsoft.com/office/drawing/2014/chart" uri="{C3380CC4-5D6E-409C-BE32-E72D297353CC}">
              <c16:uniqueId val="{00000001-E7FE-4D7D-B581-7ED63BE41A6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2.35</c:v>
                </c:pt>
                <c:pt idx="1">
                  <c:v>5.04</c:v>
                </c:pt>
                <c:pt idx="2">
                  <c:v>2.2400000000000002</c:v>
                </c:pt>
                <c:pt idx="3">
                  <c:v>-1.93</c:v>
                </c:pt>
                <c:pt idx="4">
                  <c:v>1.0900000000000001</c:v>
                </c:pt>
              </c:numCache>
            </c:numRef>
          </c:val>
          <c:smooth val="0"/>
          <c:extLst>
            <c:ext xmlns:c16="http://schemas.microsoft.com/office/drawing/2014/chart" uri="{C3380CC4-5D6E-409C-BE32-E72D297353CC}">
              <c16:uniqueId val="{00000002-E7FE-4D7D-B581-7ED63BE41A6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0.26</c:v>
                </c:pt>
                <c:pt idx="2">
                  <c:v>#N/A</c:v>
                </c:pt>
                <c:pt idx="3">
                  <c:v>0.33</c:v>
                </c:pt>
                <c:pt idx="4">
                  <c:v>#N/A</c:v>
                </c:pt>
                <c:pt idx="5">
                  <c:v>0.33</c:v>
                </c:pt>
                <c:pt idx="6">
                  <c:v>#N/A</c:v>
                </c:pt>
                <c:pt idx="7">
                  <c:v>0.84</c:v>
                </c:pt>
                <c:pt idx="8">
                  <c:v>#N/A</c:v>
                </c:pt>
                <c:pt idx="9">
                  <c:v>0</c:v>
                </c:pt>
              </c:numCache>
            </c:numRef>
          </c:val>
          <c:extLst>
            <c:ext xmlns:c16="http://schemas.microsoft.com/office/drawing/2014/chart" uri="{C3380CC4-5D6E-409C-BE32-E72D297353CC}">
              <c16:uniqueId val="{00000000-5437-471B-913E-5F94DCD8070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437-471B-913E-5F94DCD80701}"/>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0.01</c:v>
                </c:pt>
                <c:pt idx="4">
                  <c:v>#N/A</c:v>
                </c:pt>
                <c:pt idx="5">
                  <c:v>0.01</c:v>
                </c:pt>
                <c:pt idx="6">
                  <c:v>#N/A</c:v>
                </c:pt>
                <c:pt idx="7">
                  <c:v>0.02</c:v>
                </c:pt>
                <c:pt idx="8">
                  <c:v>#N/A</c:v>
                </c:pt>
                <c:pt idx="9">
                  <c:v>0.04</c:v>
                </c:pt>
              </c:numCache>
            </c:numRef>
          </c:val>
          <c:extLst>
            <c:ext xmlns:c16="http://schemas.microsoft.com/office/drawing/2014/chart" uri="{C3380CC4-5D6E-409C-BE32-E72D297353CC}">
              <c16:uniqueId val="{00000002-5437-471B-913E-5F94DCD80701}"/>
            </c:ext>
          </c:extLst>
        </c:ser>
        <c:ser>
          <c:idx val="3"/>
          <c:order val="3"/>
          <c:tx>
            <c:strRef>
              <c:f>データシート!$A$30</c:f>
              <c:strCache>
                <c:ptCount val="1"/>
                <c:pt idx="0">
                  <c:v>下水道事業会計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0.42</c:v>
                </c:pt>
              </c:numCache>
            </c:numRef>
          </c:val>
          <c:extLst>
            <c:ext xmlns:c16="http://schemas.microsoft.com/office/drawing/2014/chart" uri="{C3380CC4-5D6E-409C-BE32-E72D297353CC}">
              <c16:uniqueId val="{00000003-5437-471B-913E-5F94DCD80701}"/>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1.53</c:v>
                </c:pt>
                <c:pt idx="2">
                  <c:v>#N/A</c:v>
                </c:pt>
                <c:pt idx="3">
                  <c:v>1.55</c:v>
                </c:pt>
                <c:pt idx="4">
                  <c:v>#N/A</c:v>
                </c:pt>
                <c:pt idx="5">
                  <c:v>0.74</c:v>
                </c:pt>
                <c:pt idx="6">
                  <c:v>#N/A</c:v>
                </c:pt>
                <c:pt idx="7">
                  <c:v>1.37</c:v>
                </c:pt>
                <c:pt idx="8">
                  <c:v>#N/A</c:v>
                </c:pt>
                <c:pt idx="9">
                  <c:v>0.99</c:v>
                </c:pt>
              </c:numCache>
            </c:numRef>
          </c:val>
          <c:extLst>
            <c:ext xmlns:c16="http://schemas.microsoft.com/office/drawing/2014/chart" uri="{C3380CC4-5D6E-409C-BE32-E72D297353CC}">
              <c16:uniqueId val="{00000004-5437-471B-913E-5F94DCD80701}"/>
            </c:ext>
          </c:extLst>
        </c:ser>
        <c:ser>
          <c:idx val="5"/>
          <c:order val="5"/>
          <c:tx>
            <c:strRef>
              <c:f>データシート!$A$32</c:f>
              <c:strCache>
                <c:ptCount val="1"/>
                <c:pt idx="0">
                  <c:v>宅地造成事業特別会計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3.01</c:v>
                </c:pt>
                <c:pt idx="8">
                  <c:v>#N/A</c:v>
                </c:pt>
                <c:pt idx="9">
                  <c:v>1.5</c:v>
                </c:pt>
              </c:numCache>
            </c:numRef>
          </c:val>
          <c:extLst>
            <c:ext xmlns:c16="http://schemas.microsoft.com/office/drawing/2014/chart" uri="{C3380CC4-5D6E-409C-BE32-E72D297353CC}">
              <c16:uniqueId val="{00000005-5437-471B-913E-5F94DCD80701}"/>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1.29</c:v>
                </c:pt>
                <c:pt idx="2">
                  <c:v>#N/A</c:v>
                </c:pt>
                <c:pt idx="3">
                  <c:v>1.7</c:v>
                </c:pt>
                <c:pt idx="4">
                  <c:v>#N/A</c:v>
                </c:pt>
                <c:pt idx="5">
                  <c:v>2.81</c:v>
                </c:pt>
                <c:pt idx="6">
                  <c:v>#N/A</c:v>
                </c:pt>
                <c:pt idx="7">
                  <c:v>1.82</c:v>
                </c:pt>
                <c:pt idx="8">
                  <c:v>#N/A</c:v>
                </c:pt>
                <c:pt idx="9">
                  <c:v>2.06</c:v>
                </c:pt>
              </c:numCache>
            </c:numRef>
          </c:val>
          <c:extLst>
            <c:ext xmlns:c16="http://schemas.microsoft.com/office/drawing/2014/chart" uri="{C3380CC4-5D6E-409C-BE32-E72D297353CC}">
              <c16:uniqueId val="{00000006-5437-471B-913E-5F94DCD80701}"/>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7.18</c:v>
                </c:pt>
                <c:pt idx="2">
                  <c:v>#N/A</c:v>
                </c:pt>
                <c:pt idx="3">
                  <c:v>8.3000000000000007</c:v>
                </c:pt>
                <c:pt idx="4">
                  <c:v>#N/A</c:v>
                </c:pt>
                <c:pt idx="5">
                  <c:v>9.89</c:v>
                </c:pt>
                <c:pt idx="6">
                  <c:v>#N/A</c:v>
                </c:pt>
                <c:pt idx="7">
                  <c:v>8.68</c:v>
                </c:pt>
                <c:pt idx="8">
                  <c:v>#N/A</c:v>
                </c:pt>
                <c:pt idx="9">
                  <c:v>6.32</c:v>
                </c:pt>
              </c:numCache>
            </c:numRef>
          </c:val>
          <c:extLst>
            <c:ext xmlns:c16="http://schemas.microsoft.com/office/drawing/2014/chart" uri="{C3380CC4-5D6E-409C-BE32-E72D297353CC}">
              <c16:uniqueId val="{00000007-5437-471B-913E-5F94DCD8070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9.6199999999999992</c:v>
                </c:pt>
                <c:pt idx="2">
                  <c:v>#N/A</c:v>
                </c:pt>
                <c:pt idx="3">
                  <c:v>10.88</c:v>
                </c:pt>
                <c:pt idx="4">
                  <c:v>#N/A</c:v>
                </c:pt>
                <c:pt idx="5">
                  <c:v>11.16</c:v>
                </c:pt>
                <c:pt idx="6">
                  <c:v>#N/A</c:v>
                </c:pt>
                <c:pt idx="7">
                  <c:v>10</c:v>
                </c:pt>
                <c:pt idx="8">
                  <c:v>#N/A</c:v>
                </c:pt>
                <c:pt idx="9">
                  <c:v>10.69</c:v>
                </c:pt>
              </c:numCache>
            </c:numRef>
          </c:val>
          <c:extLst>
            <c:ext xmlns:c16="http://schemas.microsoft.com/office/drawing/2014/chart" uri="{C3380CC4-5D6E-409C-BE32-E72D297353CC}">
              <c16:uniqueId val="{00000008-5437-471B-913E-5F94DCD80701}"/>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16.29</c:v>
                </c:pt>
                <c:pt idx="2">
                  <c:v>#N/A</c:v>
                </c:pt>
                <c:pt idx="3">
                  <c:v>16.04</c:v>
                </c:pt>
                <c:pt idx="4">
                  <c:v>#N/A</c:v>
                </c:pt>
                <c:pt idx="5">
                  <c:v>17.34</c:v>
                </c:pt>
                <c:pt idx="6">
                  <c:v>#N/A</c:v>
                </c:pt>
                <c:pt idx="7">
                  <c:v>17.739999999999998</c:v>
                </c:pt>
                <c:pt idx="8">
                  <c:v>#N/A</c:v>
                </c:pt>
                <c:pt idx="9">
                  <c:v>16.75</c:v>
                </c:pt>
              </c:numCache>
            </c:numRef>
          </c:val>
          <c:extLst>
            <c:ext xmlns:c16="http://schemas.microsoft.com/office/drawing/2014/chart" uri="{C3380CC4-5D6E-409C-BE32-E72D297353CC}">
              <c16:uniqueId val="{00000009-5437-471B-913E-5F94DCD8070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1183</c:v>
                </c:pt>
                <c:pt idx="5">
                  <c:v>1171</c:v>
                </c:pt>
                <c:pt idx="8">
                  <c:v>1111</c:v>
                </c:pt>
                <c:pt idx="11">
                  <c:v>1095</c:v>
                </c:pt>
                <c:pt idx="14">
                  <c:v>1027</c:v>
                </c:pt>
              </c:numCache>
            </c:numRef>
          </c:val>
          <c:extLst>
            <c:ext xmlns:c16="http://schemas.microsoft.com/office/drawing/2014/chart" uri="{C3380CC4-5D6E-409C-BE32-E72D297353CC}">
              <c16:uniqueId val="{00000000-7BC6-4F1D-AB66-A73B5338614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7BC6-4F1D-AB66-A73B5338614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BC6-4F1D-AB66-A73B5338614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46</c:v>
                </c:pt>
                <c:pt idx="3">
                  <c:v>38</c:v>
                </c:pt>
                <c:pt idx="6">
                  <c:v>41</c:v>
                </c:pt>
                <c:pt idx="9">
                  <c:v>46</c:v>
                </c:pt>
                <c:pt idx="12">
                  <c:v>32</c:v>
                </c:pt>
              </c:numCache>
            </c:numRef>
          </c:val>
          <c:extLst>
            <c:ext xmlns:c16="http://schemas.microsoft.com/office/drawing/2014/chart" uri="{C3380CC4-5D6E-409C-BE32-E72D297353CC}">
              <c16:uniqueId val="{00000003-7BC6-4F1D-AB66-A73B5338614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659</c:v>
                </c:pt>
                <c:pt idx="3">
                  <c:v>626</c:v>
                </c:pt>
                <c:pt idx="6">
                  <c:v>626</c:v>
                </c:pt>
                <c:pt idx="9">
                  <c:v>499</c:v>
                </c:pt>
                <c:pt idx="12">
                  <c:v>459</c:v>
                </c:pt>
              </c:numCache>
            </c:numRef>
          </c:val>
          <c:extLst>
            <c:ext xmlns:c16="http://schemas.microsoft.com/office/drawing/2014/chart" uri="{C3380CC4-5D6E-409C-BE32-E72D297353CC}">
              <c16:uniqueId val="{00000004-7BC6-4F1D-AB66-A73B5338614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BC6-4F1D-AB66-A73B5338614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BC6-4F1D-AB66-A73B5338614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1113</c:v>
                </c:pt>
                <c:pt idx="3">
                  <c:v>1125</c:v>
                </c:pt>
                <c:pt idx="6">
                  <c:v>1213</c:v>
                </c:pt>
                <c:pt idx="9">
                  <c:v>1225</c:v>
                </c:pt>
                <c:pt idx="12">
                  <c:v>1219</c:v>
                </c:pt>
              </c:numCache>
            </c:numRef>
          </c:val>
          <c:extLst>
            <c:ext xmlns:c16="http://schemas.microsoft.com/office/drawing/2014/chart" uri="{C3380CC4-5D6E-409C-BE32-E72D297353CC}">
              <c16:uniqueId val="{00000007-7BC6-4F1D-AB66-A73B5338614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635</c:v>
                </c:pt>
                <c:pt idx="2">
                  <c:v>#N/A</c:v>
                </c:pt>
                <c:pt idx="3">
                  <c:v>#N/A</c:v>
                </c:pt>
                <c:pt idx="4">
                  <c:v>618</c:v>
                </c:pt>
                <c:pt idx="5">
                  <c:v>#N/A</c:v>
                </c:pt>
                <c:pt idx="6">
                  <c:v>#N/A</c:v>
                </c:pt>
                <c:pt idx="7">
                  <c:v>769</c:v>
                </c:pt>
                <c:pt idx="8">
                  <c:v>#N/A</c:v>
                </c:pt>
                <c:pt idx="9">
                  <c:v>#N/A</c:v>
                </c:pt>
                <c:pt idx="10">
                  <c:v>675</c:v>
                </c:pt>
                <c:pt idx="11">
                  <c:v>#N/A</c:v>
                </c:pt>
                <c:pt idx="12">
                  <c:v>#N/A</c:v>
                </c:pt>
                <c:pt idx="13">
                  <c:v>684</c:v>
                </c:pt>
                <c:pt idx="14">
                  <c:v>#N/A</c:v>
                </c:pt>
              </c:numCache>
            </c:numRef>
          </c:val>
          <c:smooth val="0"/>
          <c:extLst>
            <c:ext xmlns:c16="http://schemas.microsoft.com/office/drawing/2014/chart" uri="{C3380CC4-5D6E-409C-BE32-E72D297353CC}">
              <c16:uniqueId val="{00000008-7BC6-4F1D-AB66-A73B5338614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9442</c:v>
                </c:pt>
                <c:pt idx="5">
                  <c:v>8955</c:v>
                </c:pt>
                <c:pt idx="8">
                  <c:v>8345</c:v>
                </c:pt>
                <c:pt idx="11">
                  <c:v>8071</c:v>
                </c:pt>
                <c:pt idx="14">
                  <c:v>7747</c:v>
                </c:pt>
              </c:numCache>
            </c:numRef>
          </c:val>
          <c:extLst>
            <c:ext xmlns:c16="http://schemas.microsoft.com/office/drawing/2014/chart" uri="{C3380CC4-5D6E-409C-BE32-E72D297353CC}">
              <c16:uniqueId val="{00000000-430E-4F1B-9026-21095CC41EA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1422</c:v>
                </c:pt>
                <c:pt idx="5">
                  <c:v>1250</c:v>
                </c:pt>
                <c:pt idx="8">
                  <c:v>1181</c:v>
                </c:pt>
                <c:pt idx="11">
                  <c:v>1260</c:v>
                </c:pt>
                <c:pt idx="14">
                  <c:v>1205</c:v>
                </c:pt>
              </c:numCache>
            </c:numRef>
          </c:val>
          <c:extLst>
            <c:ext xmlns:c16="http://schemas.microsoft.com/office/drawing/2014/chart" uri="{C3380CC4-5D6E-409C-BE32-E72D297353CC}">
              <c16:uniqueId val="{00000001-430E-4F1B-9026-21095CC41EA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2259</c:v>
                </c:pt>
                <c:pt idx="5">
                  <c:v>2798</c:v>
                </c:pt>
                <c:pt idx="8">
                  <c:v>3055</c:v>
                </c:pt>
                <c:pt idx="11">
                  <c:v>3198</c:v>
                </c:pt>
                <c:pt idx="14">
                  <c:v>2989</c:v>
                </c:pt>
              </c:numCache>
            </c:numRef>
          </c:val>
          <c:extLst>
            <c:ext xmlns:c16="http://schemas.microsoft.com/office/drawing/2014/chart" uri="{C3380CC4-5D6E-409C-BE32-E72D297353CC}">
              <c16:uniqueId val="{00000002-430E-4F1B-9026-21095CC41EA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30E-4F1B-9026-21095CC41EA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30E-4F1B-9026-21095CC41EA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68</c:v>
                </c:pt>
                <c:pt idx="3">
                  <c:v>37</c:v>
                </c:pt>
                <c:pt idx="6">
                  <c:v>45</c:v>
                </c:pt>
                <c:pt idx="9">
                  <c:v>39</c:v>
                </c:pt>
                <c:pt idx="12">
                  <c:v>7</c:v>
                </c:pt>
              </c:numCache>
            </c:numRef>
          </c:val>
          <c:extLst>
            <c:ext xmlns:c16="http://schemas.microsoft.com/office/drawing/2014/chart" uri="{C3380CC4-5D6E-409C-BE32-E72D297353CC}">
              <c16:uniqueId val="{00000005-430E-4F1B-9026-21095CC41EA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1160</c:v>
                </c:pt>
                <c:pt idx="3">
                  <c:v>1067</c:v>
                </c:pt>
                <c:pt idx="6">
                  <c:v>946</c:v>
                </c:pt>
                <c:pt idx="9">
                  <c:v>936</c:v>
                </c:pt>
                <c:pt idx="12">
                  <c:v>902</c:v>
                </c:pt>
              </c:numCache>
            </c:numRef>
          </c:val>
          <c:extLst>
            <c:ext xmlns:c16="http://schemas.microsoft.com/office/drawing/2014/chart" uri="{C3380CC4-5D6E-409C-BE32-E72D297353CC}">
              <c16:uniqueId val="{00000006-430E-4F1B-9026-21095CC41EA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369</c:v>
                </c:pt>
                <c:pt idx="3">
                  <c:v>342</c:v>
                </c:pt>
                <c:pt idx="6">
                  <c:v>315</c:v>
                </c:pt>
                <c:pt idx="9">
                  <c:v>337</c:v>
                </c:pt>
                <c:pt idx="12">
                  <c:v>298</c:v>
                </c:pt>
              </c:numCache>
            </c:numRef>
          </c:val>
          <c:extLst>
            <c:ext xmlns:c16="http://schemas.microsoft.com/office/drawing/2014/chart" uri="{C3380CC4-5D6E-409C-BE32-E72D297353CC}">
              <c16:uniqueId val="{00000007-430E-4F1B-9026-21095CC41EA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4312</c:v>
                </c:pt>
                <c:pt idx="3">
                  <c:v>3664</c:v>
                </c:pt>
                <c:pt idx="6">
                  <c:v>3161</c:v>
                </c:pt>
                <c:pt idx="9">
                  <c:v>2580</c:v>
                </c:pt>
                <c:pt idx="12">
                  <c:v>2177</c:v>
                </c:pt>
              </c:numCache>
            </c:numRef>
          </c:val>
          <c:extLst>
            <c:ext xmlns:c16="http://schemas.microsoft.com/office/drawing/2014/chart" uri="{C3380CC4-5D6E-409C-BE32-E72D297353CC}">
              <c16:uniqueId val="{00000008-430E-4F1B-9026-21095CC41EA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430E-4F1B-9026-21095CC41EA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13535</c:v>
                </c:pt>
                <c:pt idx="3">
                  <c:v>13183</c:v>
                </c:pt>
                <c:pt idx="6">
                  <c:v>12586</c:v>
                </c:pt>
                <c:pt idx="9">
                  <c:v>12973</c:v>
                </c:pt>
                <c:pt idx="12">
                  <c:v>14625</c:v>
                </c:pt>
              </c:numCache>
            </c:numRef>
          </c:val>
          <c:extLst>
            <c:ext xmlns:c16="http://schemas.microsoft.com/office/drawing/2014/chart" uri="{C3380CC4-5D6E-409C-BE32-E72D297353CC}">
              <c16:uniqueId val="{0000000A-430E-4F1B-9026-21095CC41EA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6320</c:v>
                </c:pt>
                <c:pt idx="2">
                  <c:v>#N/A</c:v>
                </c:pt>
                <c:pt idx="3">
                  <c:v>#N/A</c:v>
                </c:pt>
                <c:pt idx="4">
                  <c:v>5288</c:v>
                </c:pt>
                <c:pt idx="5">
                  <c:v>#N/A</c:v>
                </c:pt>
                <c:pt idx="6">
                  <c:v>#N/A</c:v>
                </c:pt>
                <c:pt idx="7">
                  <c:v>4472</c:v>
                </c:pt>
                <c:pt idx="8">
                  <c:v>#N/A</c:v>
                </c:pt>
                <c:pt idx="9">
                  <c:v>#N/A</c:v>
                </c:pt>
                <c:pt idx="10">
                  <c:v>4337</c:v>
                </c:pt>
                <c:pt idx="11">
                  <c:v>#N/A</c:v>
                </c:pt>
                <c:pt idx="12">
                  <c:v>#N/A</c:v>
                </c:pt>
                <c:pt idx="13">
                  <c:v>6068</c:v>
                </c:pt>
                <c:pt idx="14">
                  <c:v>#N/A</c:v>
                </c:pt>
              </c:numCache>
            </c:numRef>
          </c:val>
          <c:smooth val="0"/>
          <c:extLst>
            <c:ext xmlns:c16="http://schemas.microsoft.com/office/drawing/2014/chart" uri="{C3380CC4-5D6E-409C-BE32-E72D297353CC}">
              <c16:uniqueId val="{0000000B-430E-4F1B-9026-21095CC41EA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773</c:v>
                </c:pt>
                <c:pt idx="1">
                  <c:v>713</c:v>
                </c:pt>
                <c:pt idx="2">
                  <c:v>722</c:v>
                </c:pt>
              </c:numCache>
            </c:numRef>
          </c:val>
          <c:extLst>
            <c:ext xmlns:c16="http://schemas.microsoft.com/office/drawing/2014/chart" uri="{C3380CC4-5D6E-409C-BE32-E72D297353CC}">
              <c16:uniqueId val="{00000000-0C02-4E62-AF46-01551142143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414</c:v>
                </c:pt>
                <c:pt idx="1">
                  <c:v>424</c:v>
                </c:pt>
                <c:pt idx="2">
                  <c:v>414</c:v>
                </c:pt>
              </c:numCache>
            </c:numRef>
          </c:val>
          <c:extLst>
            <c:ext xmlns:c16="http://schemas.microsoft.com/office/drawing/2014/chart" uri="{C3380CC4-5D6E-409C-BE32-E72D297353CC}">
              <c16:uniqueId val="{00000001-0C02-4E62-AF46-01551142143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1451</c:v>
                </c:pt>
                <c:pt idx="1">
                  <c:v>1603</c:v>
                </c:pt>
                <c:pt idx="2">
                  <c:v>1330</c:v>
                </c:pt>
              </c:numCache>
            </c:numRef>
          </c:val>
          <c:extLst>
            <c:ext xmlns:c16="http://schemas.microsoft.com/office/drawing/2014/chart" uri="{C3380CC4-5D6E-409C-BE32-E72D297353CC}">
              <c16:uniqueId val="{00000002-0C02-4E62-AF46-01551142143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{F4C5FC5D-82CD-49F7-AD3F-E875194346DD}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C76-4417-9BB2-E6DBB1A4AFD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{C7D1B5E5-EC59-4C87-AA08-CF23028AE7E3}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C76-4417-9BB2-E6DBB1A4AFD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{AD52944E-1FF6-43D2-B15E-255FBDF95990}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C76-4417-9BB2-E6DBB1A4AFD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{E8ED1CA3-E0EC-4949-B513-B7058A7D537A}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C76-4417-9BB2-E6DBB1A4AFD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{21A512E3-A62A-46F7-A136-1400981D9E81}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C76-4417-9BB2-E6DBB1A4AFD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{130BB152-8A76-4157-8692-8CDE35AEAF62}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C76-4417-9BB2-E6DBB1A4AFD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{8C7FFB6C-8C49-46BF-907C-76F585B0D72E}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C76-4417-9BB2-E6DBB1A4AFD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{B351C9BF-9B81-4F78-849A-07E0A9BBB581}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C76-4417-9BB2-E6DBB1A4AFD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{008696CF-DA5C-42A1-9CC6-EEA2D29ADB46}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C76-4417-9BB2-E6DBB1A4AFD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60.9</c:v>
                </c:pt>
                <c:pt idx="8">
                  <c:v>62.7</c:v>
                </c:pt>
                <c:pt idx="16">
                  <c:v>64.400000000000006</c:v>
                </c:pt>
                <c:pt idx="24">
                  <c:v>66.2</c:v>
                </c:pt>
                <c:pt idx="32">
                  <c:v>63.6</c:v>
                </c:pt>
              </c:numCache>
            </c:numRef>
          </c:xVal>
          <c:yVal>
            <c:numRef>
              <c:f>公会計指標分析・財政指標組合せ分析表!$BP$51:$DC$51</c:f>
              <c:numCache>
                <c:formatCode>#,##0.0;"▲ "#,##0.0</c:formatCode>
                <c:ptCount val="40"/>
                <c:pt idx="0">
                  <c:v>111.1</c:v>
                </c:pt>
                <c:pt idx="8">
                  <c:v>88.2</c:v>
                </c:pt>
                <c:pt idx="16">
                  <c:v>77.400000000000006</c:v>
                </c:pt>
                <c:pt idx="24">
                  <c:v>73.900000000000006</c:v>
                </c:pt>
                <c:pt idx="32">
                  <c:v>99.5</c:v>
                </c:pt>
              </c:numCache>
            </c:numRef>
          </c:yVal>
          <c:smooth val="0"/>
          <c:extLst>
            <c:ext xmlns:c16="http://schemas.microsoft.com/office/drawing/2014/chart" uri="{C3380CC4-5D6E-409C-BE32-E72D297353CC}">
              <c16:uniqueId val="{00000009-EC76-4417-9BB2-E6DBB1A4AFD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{43244A4F-4002-4075-B0A9-1AC1F28B297C}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C76-4417-9BB2-E6DBB1A4AFD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{2E76289A-F540-4915-B36C-83CDF254AB1D}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C76-4417-9BB2-E6DBB1A4AFD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{D634F388-3C8E-43A5-A5B9-25E1050438E9}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C76-4417-9BB2-E6DBB1A4AFD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{84539EE5-00C2-49A9-9EC4-D1C7D22B5549}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C76-4417-9BB2-E6DBB1A4AFD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{C0E0B919-D364-4069-A4CE-F2774C46C01F}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C76-4417-9BB2-E6DBB1A4AFD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{10C25461-F724-47FD-BA49-65BDABF9678F}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C76-4417-9BB2-E6DBB1A4AFD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{E0B66AF1-FDC3-46F7-BF65-20E831471258}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C76-4417-9BB2-E6DBB1A4AFD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{EA685CEE-C136-4FE7-A794-262F0E092360}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C76-4417-9BB2-E6DBB1A4AFD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{909AC678-20EA-4CA3-82E3-8CE1591D2C35}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C76-4417-9BB2-E6DBB1A4AFD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63.6</c:v>
                </c:pt>
                <c:pt idx="16">
                  <c:v>64.7</c:v>
                </c:pt>
                <c:pt idx="24">
                  <c:v>66.099999999999994</c:v>
                </c:pt>
                <c:pt idx="32">
                  <c:v>67.7</c:v>
                </c:pt>
              </c:numCache>
            </c:numRef>
          </c:xVal>
          <c:yVal>
            <c:numRef>
              <c:f>公会計指標分析・財政指標組合せ分析表!$BP$55:$DC$55</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EC76-4417-9BB2-E6DBB1A4AFDE}"/>
            </c:ext>
          </c:extLst>
        </c:ser>
        <c:dLbls>
          <c:showLegendKey val="0"/>
          <c:showVal val="1"/>
          <c:showCatName val="0"/>
          <c:showSerName val="0"/>
          <c:showPercent val="0"/>
          <c:showBubbleSize val="0"/>
        </c:dLbls>
        <c:axId val="46179840"/>
        <c:axId val="46181760"/>
      </c:scatterChart>
      <c:valAx>
        <c:axId val="46179840"/>
        <c:scaling>
          <c:orientation val="maxMin"/>
          <c:max val="69"/>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3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{6F59CEB1-6AA7-47FD-B5EC-197CABFA5544}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F62-45AC-8DB6-B0CFF7E9610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{165E635B-1AF3-424B-AAF6-BB7023D510C7}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F62-45AC-8DB6-B0CFF7E9610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{FE235516-803D-424F-A259-9233D7D7B724}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F62-45AC-8DB6-B0CFF7E9610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{5E3A008E-5FAA-46DF-9CF1-A052B57DE5DC}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F62-45AC-8DB6-B0CFF7E9610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{46379C5A-EFAD-4DF3-846E-8A84C02AC845}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F62-45AC-8DB6-B0CFF7E9610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{89E225BB-5634-4EA1-BA5E-5F2745ADF30B}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F62-45AC-8DB6-B0CFF7E96100}"/>
                </c:ext>
              </c:extLst>
            </c:dLbl>
            <c:dLbl>
              <c:idx val="16"/>
              <c:layout>
                <c:manualLayout>
                  <c:x val="-2.8829840147400764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{FA4094FC-2D87-43EB-9CE9-5BDD8C740F8E}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F62-45AC-8DB6-B0CFF7E96100}"/>
                </c:ext>
              </c:extLst>
            </c:dLbl>
            <c:dLbl>
              <c:idx val="24"/>
              <c:layout>
                <c:manualLayout>
                  <c:x val="-3.431084530275047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{F12C4E43-EE7E-474E-9114-BE0AC2387D85}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F62-45AC-8DB6-B0CFF7E9610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{F5CE287F-A8A5-4A78-9978-126758959CC3}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F62-45AC-8DB6-B0CFF7E9610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10.7</c:v>
                </c:pt>
                <c:pt idx="8">
                  <c:v>10.6</c:v>
                </c:pt>
                <c:pt idx="16">
                  <c:v>11.5</c:v>
                </c:pt>
                <c:pt idx="24">
                  <c:v>11.7</c:v>
                </c:pt>
                <c:pt idx="32">
                  <c:v>12</c:v>
                </c:pt>
              </c:numCache>
            </c:numRef>
          </c:xVal>
          <c:yVal>
            <c:numRef>
              <c:f>公会計指標分析・財政指標組合せ分析表!$BP$73:$DC$73</c:f>
              <c:numCache>
                <c:formatCode>#,##0.0;"▲ "#,##0.0</c:formatCode>
                <c:ptCount val="40"/>
                <c:pt idx="0">
                  <c:v>111.1</c:v>
                </c:pt>
                <c:pt idx="8">
                  <c:v>88.2</c:v>
                </c:pt>
                <c:pt idx="16">
                  <c:v>77.400000000000006</c:v>
                </c:pt>
                <c:pt idx="24">
                  <c:v>73.900000000000006</c:v>
                </c:pt>
                <c:pt idx="32">
                  <c:v>99.5</c:v>
                </c:pt>
              </c:numCache>
            </c:numRef>
          </c:yVal>
          <c:smooth val="0"/>
          <c:extLst>
            <c:ext xmlns:c16="http://schemas.microsoft.com/office/drawing/2014/chart" uri="{C3380CC4-5D6E-409C-BE32-E72D297353CC}">
              <c16:uniqueId val="{00000009-AF62-45AC-8DB6-B0CFF7E9610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5.4209103730580077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{04EEC40C-5CD6-49B7-9300-94186F1DA79C}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F62-45AC-8DB6-B0CFF7E9610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{16179254-134C-4D51-9A0A-10CDE353831E}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F62-45AC-8DB6-B0CFF7E9610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{962C28C7-DEEC-4C08-B32C-C21C7B916EA9}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F62-45AC-8DB6-B0CFF7E9610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{86307AE0-004E-4E05-8B3A-07F5B0E794EC}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F62-45AC-8DB6-B0CFF7E9610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{6CD89E9C-04AB-48A4-AB40-3B4317920317}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F62-45AC-8DB6-B0CFF7E96100}"/>
                </c:ext>
              </c:extLst>
            </c:dLbl>
            <c:dLbl>
              <c:idx val="8"/>
              <c:layout>
                <c:manualLayout>
                  <c:x val="-1.8235628084249993E-2"/>
                  <c:y val="-7.062419044500779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{F36ACC43-CDEE-40B5-B0ED-5A18D20D6096}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F62-45AC-8DB6-B0CFF7E9610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{6EE19596-CA97-493D-8BCC-8496307EFD87}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F62-45AC-8DB6-B0CFF7E96100}"/>
                </c:ext>
              </c:extLst>
            </c:dLbl>
            <c:dLbl>
              <c:idx val="24"/>
              <c:layout>
                <c:manualLayout>
                  <c:x val="-2.3532770012589712E-2"/>
                  <c:y val="-4.349592131553585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{D6A0F8DB-CF43-42F2-8EA8-D7CDCE3E72DF}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F62-45AC-8DB6-B0CFF7E96100}"/>
                </c:ext>
              </c:extLst>
            </c:dLbl>
            <c:dLbl>
              <c:idx val="32"/>
              <c:layout>
                <c:manualLayout>
                  <c:x val="-3.9607915437561592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{DFC93255-7BF8-426B-80A4-02F43A1D77B4}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F62-45AC-8DB6-B0CFF7E9610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5.9</c:v>
                </c:pt>
                <c:pt idx="16">
                  <c:v>6.1</c:v>
                </c:pt>
                <c:pt idx="24">
                  <c:v>6.5</c:v>
                </c:pt>
                <c:pt idx="32">
                  <c:v>6.6</c:v>
                </c:pt>
              </c:numCache>
            </c:numRef>
          </c:xVal>
          <c:yVal>
            <c:numRef>
              <c:f>公会計指標分析・財政指標組合せ分析表!$BP$77:$DC$77</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AF62-45AC-8DB6-B0CFF7E96100}"/>
            </c:ext>
          </c:extLst>
        </c:ser>
        <c:dLbls>
          <c:showLegendKey val="0"/>
          <c:showVal val="1"/>
          <c:showCatName val="0"/>
          <c:showSerName val="0"/>
          <c:showPercent val="0"/>
          <c:showBubbleSize val="0"/>
        </c:dLbls>
        <c:axId val="84219776"/>
        <c:axId val="84234240"/>
      </c:scatterChart>
      <c:valAx>
        <c:axId val="84219776"/>
        <c:scaling>
          <c:orientation val="maxMin"/>
          <c:max val="13"/>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3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21,306
21,082
180.26
16,621,686
15,656,448
747,574
6,985,740
14,624,807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99.5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町内には比較的大きな企業が複数あるが、雇用面も含めて税収を押し上げるほどには至っていない状況にあり、</a:t>
          </a:r>
          <a:r>
            <a:rPr kumimoji="1" lang="en-US" altLang="ja-JP" sz="1300">
              <a:latin typeface="ＭＳ Ｐゴシック" panose="020B0600070205080204" pitchFamily="50" charset="-128"/>
              <a:ea typeface="ＭＳ Ｐゴシック" panose="020B0600070205080204" pitchFamily="50" charset="-128"/>
            </a:rPr>
            <a:t>0.41</a:t>
          </a:r>
          <a:r>
            <a:rPr kumimoji="1" lang="ja-JP" altLang="en-US" sz="1300">
              <a:latin typeface="ＭＳ Ｐゴシック" panose="020B0600070205080204" pitchFamily="50" charset="-128"/>
              <a:ea typeface="ＭＳ Ｐゴシック" panose="020B0600070205080204" pitchFamily="50" charset="-128"/>
            </a:rPr>
            <a:t>と類似団体平均を大きく下回っている。今後も横ばいで推移すると考えられるが、徹底した事務事業の見直しや各種公共施設の民営化、職員人件費の圧縮等により、財政の健全化を図っていく。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98072</xdr:rowOff>
    </xdr:from>
    <xdr:to>
      <xdr:col>23</xdr:col>
      <xdr:colOff>133350</xdr:colOff>
      <xdr:row>44</xdr:row>
      <xdr:rowOff>124883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641872"/>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4532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33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111478</xdr:rowOff>
    </xdr:from>
    <xdr:to>
      <xdr:col>19</xdr:col>
      <xdr:colOff>133350</xdr:colOff>
      <xdr:row>44</xdr:row>
      <xdr:rowOff>124883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6552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126594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8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111478</xdr:rowOff>
    </xdr:from>
    <xdr:to>
      <xdr:col>15</xdr:col>
      <xdr:colOff>82550</xdr:colOff>
      <xdr:row>44</xdr:row>
      <xdr:rowOff>111478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6552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113188</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7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98072</xdr:rowOff>
    </xdr:from>
    <xdr:to>
      <xdr:col>11</xdr:col>
      <xdr:colOff>31750</xdr:colOff>
      <xdr:row>44</xdr:row>
      <xdr:rowOff>111478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6418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99782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47272</xdr:rowOff>
    </xdr:from>
    <xdr:to>
      <xdr:col>23</xdr:col>
      <xdr:colOff>184150</xdr:colOff>
      <xdr:row>44</xdr:row>
      <xdr:rowOff>148872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59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19349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56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74083</xdr:rowOff>
    </xdr:from>
    <xdr:to>
      <xdr:col>19</xdr:col>
      <xdr:colOff>184150</xdr:colOff>
      <xdr:row>45</xdr:row>
      <xdr:rowOff>4233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160460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704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60678</xdr:rowOff>
    </xdr:from>
    <xdr:to>
      <xdr:col>15</xdr:col>
      <xdr:colOff>133350</xdr:colOff>
      <xdr:row>44</xdr:row>
      <xdr:rowOff>162278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60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147055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690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60678</xdr:rowOff>
    </xdr:from>
    <xdr:to>
      <xdr:col>11</xdr:col>
      <xdr:colOff>82550</xdr:colOff>
      <xdr:row>44</xdr:row>
      <xdr:rowOff>162278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60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147055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690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47272</xdr:rowOff>
    </xdr:from>
    <xdr:to>
      <xdr:col>7</xdr:col>
      <xdr:colOff>31750</xdr:colOff>
      <xdr:row>44</xdr:row>
      <xdr:rowOff>148872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59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133649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67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公債費は高畠中学校建設以降の大型建設事業により、平成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年度から増加傾向である。また、各種公共施設の光熱費や施設管理料等の物件費が増加傾向にある。一方、扶助費や繰出金は減少傾向にある。経常収支比率は、前年度比</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改善したが、今後予定されている大型建設事業も地方債の発行によっては更なる悪化が予想される。起債事業の抑制や歳出の徹底した見直しを実施するとともに、町税の滞納額の圧縮や更なる徴収体制の強化により歳入確保にも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11936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169121</xdr:rowOff>
    </xdr:from>
    <xdr:to>
      <xdr:col>23</xdr:col>
      <xdr:colOff>133350</xdr:colOff>
      <xdr:row>63</xdr:row>
      <xdr:rowOff>29845</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799021"/>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42350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00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29845</xdr:rowOff>
    </xdr:from>
    <xdr:to>
      <xdr:col>19</xdr:col>
      <xdr:colOff>133350</xdr:colOff>
      <xdr:row>63</xdr:row>
      <xdr:rowOff>110279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831195"/>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117492</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04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56515</xdr:rowOff>
    </xdr:from>
    <xdr:to>
      <xdr:col>15</xdr:col>
      <xdr:colOff>82550</xdr:colOff>
      <xdr:row>63</xdr:row>
      <xdr:rowOff>110279</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686415"/>
          <a:ext cx="889000" cy="225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117492</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40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56515</xdr:rowOff>
    </xdr:from>
    <xdr:to>
      <xdr:col>11</xdr:col>
      <xdr:colOff>31750</xdr:colOff>
      <xdr:row>63</xdr:row>
      <xdr:rowOff>154517</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686415"/>
          <a:ext cx="889000" cy="269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148183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157708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444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118321</xdr:rowOff>
    </xdr:from>
    <xdr:to>
      <xdr:col>23</xdr:col>
      <xdr:colOff>184150</xdr:colOff>
      <xdr:row>63</xdr:row>
      <xdr:rowOff>48471</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748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90398</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720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150495</xdr:rowOff>
    </xdr:from>
    <xdr:to>
      <xdr:col>19</xdr:col>
      <xdr:colOff>184150</xdr:colOff>
      <xdr:row>63</xdr:row>
      <xdr:rowOff>80645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78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65422</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866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59479</xdr:rowOff>
    </xdr:from>
    <xdr:to>
      <xdr:col>15</xdr:col>
      <xdr:colOff>133350</xdr:colOff>
      <xdr:row>63</xdr:row>
      <xdr:rowOff>161079</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86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145856</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947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5715</xdr:rowOff>
    </xdr:from>
    <xdr:to>
      <xdr:col>11</xdr:col>
      <xdr:colOff>82550</xdr:colOff>
      <xdr:row>62</xdr:row>
      <xdr:rowOff>107315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63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92092</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72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103717</xdr:rowOff>
    </xdr:from>
    <xdr:to>
      <xdr:col>7</xdr:col>
      <xdr:colOff>31750</xdr:colOff>
      <xdr:row>64</xdr:row>
      <xdr:rowOff>33867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9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18644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99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[179,110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定員適正化計画に基づく新規採用の抑制や大量退職等により減少傾向にあったが、再任用や定年延長、職員の給与改定により増加傾向に転じている。物件費は、ふるさと納税返礼業務委託料や放課後児童クラブ業務委託料等により増加した。公共施設の老朽化や物価高等により維持管理費も増加傾向にあり、公共施設の管理運営は、指定管理者制度の活用を進めるなどコストの削減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110869</xdr:rowOff>
    </xdr:from>
    <xdr:to>
      <xdr:col>23</xdr:col>
      <xdr:colOff>133350</xdr:colOff>
      <xdr:row>85</xdr:row>
      <xdr:rowOff>71420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512669"/>
          <a:ext cx="838200" cy="13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64637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94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74337</xdr:rowOff>
    </xdr:from>
    <xdr:to>
      <xdr:col>19</xdr:col>
      <xdr:colOff>133350</xdr:colOff>
      <xdr:row>84</xdr:row>
      <xdr:rowOff>110869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476137"/>
          <a:ext cx="889000" cy="3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94359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153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2091</xdr:rowOff>
    </xdr:from>
    <xdr:to>
      <xdr:col>15</xdr:col>
      <xdr:colOff>82550</xdr:colOff>
      <xdr:row>84</xdr:row>
      <xdr:rowOff>74337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403891"/>
          <a:ext cx="889000" cy="72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66774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125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57871</xdr:rowOff>
    </xdr:from>
    <xdr:to>
      <xdr:col>11</xdr:col>
      <xdr:colOff>31750</xdr:colOff>
      <xdr:row>84</xdr:row>
      <xdr:rowOff>2091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288221"/>
          <a:ext cx="889000" cy="115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3283</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062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142539</xdr:rowOff>
    </xdr:from>
    <xdr:to>
      <xdr:col>7</xdr:col>
      <xdr:colOff>31750</xdr:colOff>
      <xdr:row>83</xdr:row>
      <xdr:rowOff>72689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0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82866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97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20620</xdr:rowOff>
    </xdr:from>
    <xdr:to>
      <xdr:col>23</xdr:col>
      <xdr:colOff>184150</xdr:colOff>
      <xdr:row>85</xdr:row>
      <xdr:rowOff>122220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59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164147</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565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60069</xdr:rowOff>
    </xdr:from>
    <xdr:to>
      <xdr:col>19</xdr:col>
      <xdr:colOff>184150</xdr:colOff>
      <xdr:row>84</xdr:row>
      <xdr:rowOff>161669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461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146446</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5482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23537</xdr:rowOff>
    </xdr:from>
    <xdr:to>
      <xdr:col>15</xdr:col>
      <xdr:colOff>133350</xdr:colOff>
      <xdr:row>84</xdr:row>
      <xdr:rowOff>125137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425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109914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511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122741</xdr:rowOff>
    </xdr:from>
    <xdr:to>
      <xdr:col>11</xdr:col>
      <xdr:colOff>82550</xdr:colOff>
      <xdr:row>84</xdr:row>
      <xdr:rowOff>52891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35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37668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439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7071</xdr:rowOff>
    </xdr:from>
    <xdr:to>
      <xdr:col>7</xdr:col>
      <xdr:colOff>31750</xdr:colOff>
      <xdr:row>83</xdr:row>
      <xdr:rowOff>108671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23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93448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32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年度から給与の独自削減を止めたことから、以降高い水準が続いており、類似団体平均を比較して</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ポイント上回った。現在、特殊勤務手当の凍結を継続しているが、今後も給与の総点検を行うなど、より一層の給与の適正化に努める。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64559</xdr:rowOff>
    </xdr:from>
    <xdr:to>
      <xdr:col>81</xdr:col>
      <xdr:colOff>44450</xdr:colOff>
      <xdr:row>90</xdr:row>
      <xdr:rowOff>79375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80559"/>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51452</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509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150936</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64559</xdr:rowOff>
    </xdr:from>
    <xdr:to>
      <xdr:col>81</xdr:col>
      <xdr:colOff>133350</xdr:colOff>
      <xdr:row>80</xdr:row>
      <xdr:rowOff>64559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8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100541</xdr:rowOff>
    </xdr:from>
    <xdr:to>
      <xdr:col>81</xdr:col>
      <xdr:colOff>44450</xdr:colOff>
      <xdr:row>89</xdr:row>
      <xdr:rowOff>69850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5188141"/>
          <a:ext cx="8382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67327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4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131234</xdr:rowOff>
    </xdr:from>
    <xdr:to>
      <xdr:col>77</xdr:col>
      <xdr:colOff>44450</xdr:colOff>
      <xdr:row>89</xdr:row>
      <xdr:rowOff>69850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5047384"/>
          <a:ext cx="889000" cy="28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131234</xdr:rowOff>
    </xdr:from>
    <xdr:to>
      <xdr:col>72</xdr:col>
      <xdr:colOff>203200</xdr:colOff>
      <xdr:row>90</xdr:row>
      <xdr:rowOff>39159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047384"/>
          <a:ext cx="889000" cy="422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70909</xdr:rowOff>
    </xdr:from>
    <xdr:to>
      <xdr:col>73</xdr:col>
      <xdr:colOff>44450</xdr:colOff>
      <xdr:row>87</xdr:row>
      <xdr:rowOff>1059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11236</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84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110066</xdr:rowOff>
    </xdr:from>
    <xdr:to>
      <xdr:col>68</xdr:col>
      <xdr:colOff>152400</xdr:colOff>
      <xdr:row>90</xdr:row>
      <xdr:rowOff>39159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369116"/>
          <a:ext cx="889000" cy="10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51452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62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31343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60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49741</xdr:rowOff>
    </xdr:from>
    <xdr:to>
      <xdr:col>81</xdr:col>
      <xdr:colOff>95250</xdr:colOff>
      <xdr:row>88</xdr:row>
      <xdr:rowOff>151341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137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21818</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109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89</xdr:row>
      <xdr:rowOff>19050</xdr:rowOff>
    </xdr:from>
    <xdr:to>
      <xdr:col>77</xdr:col>
      <xdr:colOff>95250</xdr:colOff>
      <xdr:row>89</xdr:row>
      <xdr:rowOff>120650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105427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36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80434</xdr:rowOff>
    </xdr:from>
    <xdr:to>
      <xdr:col>73</xdr:col>
      <xdr:colOff>44450</xdr:colOff>
      <xdr:row>88</xdr:row>
      <xdr:rowOff>10584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166811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159809</xdr:rowOff>
    </xdr:from>
    <xdr:to>
      <xdr:col>68</xdr:col>
      <xdr:colOff>203200</xdr:colOff>
      <xdr:row>90</xdr:row>
      <xdr:rowOff>89959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418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90</xdr:row>
      <xdr:rowOff>74736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505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59266</xdr:rowOff>
    </xdr:from>
    <xdr:to>
      <xdr:col>64</xdr:col>
      <xdr:colOff>152400</xdr:colOff>
      <xdr:row>89</xdr:row>
      <xdr:rowOff>160866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318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145643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40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年度の消防広域化により、指数は類似団体並みとなっている。今後も各種施設について民間移管や指定管理者制度を活用するなど、定員適正化計画に基づき、職員数を適切に管理していく。</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145234</xdr:rowOff>
    </xdr:from>
    <xdr:to>
      <xdr:col>81</xdr:col>
      <xdr:colOff>44450</xdr:colOff>
      <xdr:row>62</xdr:row>
      <xdr:rowOff>4808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603684"/>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114408</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01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119380</xdr:rowOff>
    </xdr:from>
    <xdr:to>
      <xdr:col>77</xdr:col>
      <xdr:colOff>44450</xdr:colOff>
      <xdr:row>61</xdr:row>
      <xdr:rowOff>145234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577830"/>
          <a:ext cx="889000" cy="2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19702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649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112485</xdr:rowOff>
    </xdr:from>
    <xdr:to>
      <xdr:col>72</xdr:col>
      <xdr:colOff>203200</xdr:colOff>
      <xdr:row>61</xdr:row>
      <xdr:rowOff>119380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570935"/>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167022</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62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91803</xdr:rowOff>
    </xdr:from>
    <xdr:to>
      <xdr:col>68</xdr:col>
      <xdr:colOff>152400</xdr:colOff>
      <xdr:row>61</xdr:row>
      <xdr:rowOff>112485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550253"/>
          <a:ext cx="8890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156680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615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137268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52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125458</xdr:rowOff>
    </xdr:from>
    <xdr:to>
      <xdr:col>81</xdr:col>
      <xdr:colOff>95250</xdr:colOff>
      <xdr:row>62</xdr:row>
      <xdr:rowOff>55608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58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97535</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555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94434</xdr:rowOff>
    </xdr:from>
    <xdr:to>
      <xdr:col>77</xdr:col>
      <xdr:colOff>95250</xdr:colOff>
      <xdr:row>62</xdr:row>
      <xdr:rowOff>24584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55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34761</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3217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68580</xdr:rowOff>
    </xdr:from>
    <xdr:to>
      <xdr:col>73</xdr:col>
      <xdr:colOff>44450</xdr:colOff>
      <xdr:row>61</xdr:row>
      <xdr:rowOff>170180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8907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29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61685</xdr:rowOff>
    </xdr:from>
    <xdr:to>
      <xdr:col>68</xdr:col>
      <xdr:colOff>203200</xdr:colOff>
      <xdr:row>61</xdr:row>
      <xdr:rowOff>163285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52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2012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289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41003</xdr:rowOff>
    </xdr:from>
    <xdr:to>
      <xdr:col>64</xdr:col>
      <xdr:colOff>152400</xdr:colOff>
      <xdr:row>61</xdr:row>
      <xdr:rowOff>142603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499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127380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年度以降増加傾向にあり、令和６年度は前年度比で</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悪化し、類似団体平均と比べても大きく上回っている。現在、新庁舎建設事業やスマートインターチェンジ整備事業、地区公民館の改築等公共施設の老朽化対策の大型建設事業に着手しており、比率は増加していく見込みであるため、緊急性、住民ニーズを的確に把握し、徹底した事業の見直しを行い、財政の健全化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108204</xdr:rowOff>
    </xdr:from>
    <xdr:to>
      <xdr:col>81</xdr:col>
      <xdr:colOff>44450</xdr:colOff>
      <xdr:row>45</xdr:row>
      <xdr:rowOff>99822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80404"/>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71899</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99822</xdr:rowOff>
    </xdr:from>
    <xdr:to>
      <xdr:col>81</xdr:col>
      <xdr:colOff>133350</xdr:colOff>
      <xdr:row>45</xdr:row>
      <xdr:rowOff>99822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81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23131</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0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108204</xdr:rowOff>
    </xdr:from>
    <xdr:to>
      <xdr:col>81</xdr:col>
      <xdr:colOff>133350</xdr:colOff>
      <xdr:row>36</xdr:row>
      <xdr:rowOff>108204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8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18034</xdr:rowOff>
    </xdr:from>
    <xdr:to>
      <xdr:col>81</xdr:col>
      <xdr:colOff>44450</xdr:colOff>
      <xdr:row>43</xdr:row>
      <xdr:rowOff>46990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179800" y="7390384"/>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5859</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692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170180</xdr:rowOff>
    </xdr:from>
    <xdr:to>
      <xdr:col>77</xdr:col>
      <xdr:colOff>44450</xdr:colOff>
      <xdr:row>43</xdr:row>
      <xdr:rowOff>18034</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737108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91457</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60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83312</xdr:rowOff>
    </xdr:from>
    <xdr:to>
      <xdr:col>72</xdr:col>
      <xdr:colOff>203200</xdr:colOff>
      <xdr:row>42</xdr:row>
      <xdr:rowOff>170180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401800" y="728421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112522</xdr:rowOff>
    </xdr:from>
    <xdr:to>
      <xdr:col>73</xdr:col>
      <xdr:colOff>44450</xdr:colOff>
      <xdr:row>40</xdr:row>
      <xdr:rowOff>42672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79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52849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83312</xdr:rowOff>
    </xdr:from>
    <xdr:to>
      <xdr:col>68</xdr:col>
      <xdr:colOff>152400</xdr:colOff>
      <xdr:row>42</xdr:row>
      <xdr:rowOff>92964</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3512800" y="728421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33545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93218</xdr:rowOff>
    </xdr:from>
    <xdr:to>
      <xdr:col>64</xdr:col>
      <xdr:colOff>152400</xdr:colOff>
      <xdr:row>40</xdr:row>
      <xdr:rowOff>23368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33545</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167640</xdr:rowOff>
    </xdr:from>
    <xdr:to>
      <xdr:col>81</xdr:col>
      <xdr:colOff>95250</xdr:colOff>
      <xdr:row>43</xdr:row>
      <xdr:rowOff>97790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139717</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734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138684</xdr:rowOff>
    </xdr:from>
    <xdr:to>
      <xdr:col>77</xdr:col>
      <xdr:colOff>95250</xdr:colOff>
      <xdr:row>43</xdr:row>
      <xdr:rowOff>68834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733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53611</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7425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119380</xdr:rowOff>
    </xdr:from>
    <xdr:to>
      <xdr:col>73</xdr:col>
      <xdr:colOff>44450</xdr:colOff>
      <xdr:row>43</xdr:row>
      <xdr:rowOff>49530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34307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32512</xdr:rowOff>
    </xdr:from>
    <xdr:to>
      <xdr:col>68</xdr:col>
      <xdr:colOff>203200</xdr:colOff>
      <xdr:row>42</xdr:row>
      <xdr:rowOff>134112</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723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118889</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731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42164</xdr:rowOff>
    </xdr:from>
    <xdr:to>
      <xdr:col>64</xdr:col>
      <xdr:colOff>152400</xdr:colOff>
      <xdr:row>42</xdr:row>
      <xdr:rowOff>143764</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724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128541</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732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将来負担比率は、高畠中学校建設後の平成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年度以降減少傾向にあったが、令和６年度は役場新庁舎建設事業により前年度比で</a:t>
          </a:r>
          <a:r>
            <a:rPr kumimoji="1" lang="en-US" altLang="ja-JP" sz="1300">
              <a:latin typeface="ＭＳ Ｐゴシック" panose="020B0600070205080204" pitchFamily="50" charset="-128"/>
              <a:ea typeface="ＭＳ Ｐゴシック" panose="020B0600070205080204" pitchFamily="50" charset="-128"/>
            </a:rPr>
            <a:t>25.6</a:t>
          </a:r>
          <a:r>
            <a:rPr kumimoji="1" lang="ja-JP" altLang="en-US" sz="1300">
              <a:latin typeface="ＭＳ Ｐゴシック" panose="020B0600070205080204" pitchFamily="50" charset="-128"/>
              <a:ea typeface="ＭＳ Ｐゴシック" panose="020B0600070205080204" pitchFamily="50" charset="-128"/>
            </a:rPr>
            <a:t>ポイント悪化した。今後も事務事業の抑制や職員数の圧縮等により、比重の大きい地方債現在高や公営企業繰入見込額、退職手当負担見込額の軽減を図っていくとともに、大型建設事業の平準化を図り、財政の健全化に努める。</a:t>
          </a: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76260</xdr:rowOff>
    </xdr:from>
    <xdr:to>
      <xdr:col>81</xdr:col>
      <xdr:colOff>44450</xdr:colOff>
      <xdr:row>20</xdr:row>
      <xdr:rowOff>27517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179800" y="3162360"/>
          <a:ext cx="838200" cy="294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76260</xdr:rowOff>
    </xdr:from>
    <xdr:to>
      <xdr:col>77</xdr:col>
      <xdr:colOff>44450</xdr:colOff>
      <xdr:row>18</xdr:row>
      <xdr:rowOff>116477</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5290800" y="316236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116477</xdr:rowOff>
    </xdr:from>
    <xdr:to>
      <xdr:col>72</xdr:col>
      <xdr:colOff>203200</xdr:colOff>
      <xdr:row>19</xdr:row>
      <xdr:rowOff>69124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4401800" y="3202577"/>
          <a:ext cx="8890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69124</xdr:rowOff>
    </xdr:from>
    <xdr:to>
      <xdr:col>68</xdr:col>
      <xdr:colOff>152400</xdr:colOff>
      <xdr:row>20</xdr:row>
      <xdr:rowOff>160806</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3512800" y="3326674"/>
          <a:ext cx="889000" cy="263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108252</xdr:rowOff>
    </xdr:from>
    <xdr:to>
      <xdr:col>68</xdr:col>
      <xdr:colOff>203200</xdr:colOff>
      <xdr:row>14</xdr:row>
      <xdr:rowOff>38402</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33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1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158810</xdr:rowOff>
    </xdr:from>
    <xdr:to>
      <xdr:col>64</xdr:col>
      <xdr:colOff>152400</xdr:colOff>
      <xdr:row>14</xdr:row>
      <xdr:rowOff>88960</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3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99137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1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148167</xdr:rowOff>
    </xdr:from>
    <xdr:to>
      <xdr:col>81</xdr:col>
      <xdr:colOff>95250</xdr:colOff>
      <xdr:row>20</xdr:row>
      <xdr:rowOff>78317</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967200" y="340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120244</xdr:rowOff>
    </xdr:from>
    <xdr:ext cx="762000" cy="259045"/>
    <xdr:sp macro="" textlink="">
      <xdr:nvSpPr>
        <xdr:cNvPr id="464" name="将来負担の状況該当値テキスト">
          <a:extLst>
            <a:ext uri="{FF2B5EF4-FFF2-40B4-BE49-F238E27FC236}">
              <a16:creationId xmlns:a16="http://schemas.microsoft.com/office/drawing/2014/main" id="{00000000-0008-0000-0300-0000D0010000}"/>
            </a:ext>
          </a:extLst>
        </xdr:cNvPr>
        <xdr:cNvSpPr txBox="1"/>
      </xdr:nvSpPr>
      <xdr:spPr>
        <a:xfrm>
          <a:off x="17106900" y="3377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25460</xdr:rowOff>
    </xdr:from>
    <xdr:to>
      <xdr:col>77</xdr:col>
      <xdr:colOff>95250</xdr:colOff>
      <xdr:row>18</xdr:row>
      <xdr:rowOff>127060</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129000" y="311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111837</xdr:rowOff>
    </xdr:from>
    <xdr:ext cx="7366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798800" y="3197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65677</xdr:rowOff>
    </xdr:from>
    <xdr:to>
      <xdr:col>73</xdr:col>
      <xdr:colOff>44450</xdr:colOff>
      <xdr:row>18</xdr:row>
      <xdr:rowOff>167277</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5240000" y="315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152054</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909800" y="3238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18324</xdr:rowOff>
    </xdr:from>
    <xdr:to>
      <xdr:col>68</xdr:col>
      <xdr:colOff>203200</xdr:colOff>
      <xdr:row>19</xdr:row>
      <xdr:rowOff>119924</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351000" y="327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104701</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3362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110006</xdr:rowOff>
    </xdr:from>
    <xdr:to>
      <xdr:col>64</xdr:col>
      <xdr:colOff>152400</xdr:colOff>
      <xdr:row>21</xdr:row>
      <xdr:rowOff>40156</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3462000" y="353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24933</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3625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21,306
21,082
180.26
16,621,686
15,656,448
747,574
6,985,740
14,624,807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99.5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ここ数年は退職者の増加や退職不補充により人件費は減少していたが、令和６年度は、当年度新規採用職員数が前年度末退職者数よりも上回ったため、前年度比で</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ポイント悪化した。今後も定員適正化計画に基づく職員数の管理を行い、給与の抑制に努めていく。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161290</xdr:rowOff>
    </xdr:from>
    <xdr:to>
      <xdr:col>24</xdr:col>
      <xdr:colOff>25400</xdr:colOff>
      <xdr:row>36</xdr:row>
      <xdr:rowOff>96520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6204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44467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88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161290</xdr:rowOff>
    </xdr:from>
    <xdr:to>
      <xdr:col>19</xdr:col>
      <xdr:colOff>187325</xdr:colOff>
      <xdr:row>36</xdr:row>
      <xdr:rowOff>35560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620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97807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4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138430</xdr:rowOff>
    </xdr:from>
    <xdr:to>
      <xdr:col>15</xdr:col>
      <xdr:colOff>98425</xdr:colOff>
      <xdr:row>36</xdr:row>
      <xdr:rowOff>35560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391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97807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138430</xdr:rowOff>
    </xdr:from>
    <xdr:to>
      <xdr:col>11</xdr:col>
      <xdr:colOff>9525</xdr:colOff>
      <xdr:row>36</xdr:row>
      <xdr:rowOff>104140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391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52087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128287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45720</xdr:rowOff>
    </xdr:from>
    <xdr:to>
      <xdr:col>24</xdr:col>
      <xdr:colOff>76200</xdr:colOff>
      <xdr:row>36</xdr:row>
      <xdr:rowOff>147320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62247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110490</xdr:rowOff>
    </xdr:from>
    <xdr:to>
      <xdr:col>20</xdr:col>
      <xdr:colOff>38100</xdr:colOff>
      <xdr:row>36</xdr:row>
      <xdr:rowOff>40640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50817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80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156210</xdr:rowOff>
    </xdr:from>
    <xdr:to>
      <xdr:col>15</xdr:col>
      <xdr:colOff>149225</xdr:colOff>
      <xdr:row>36</xdr:row>
      <xdr:rowOff>86360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96537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87630</xdr:rowOff>
    </xdr:from>
    <xdr:to>
      <xdr:col>11</xdr:col>
      <xdr:colOff>60325</xdr:colOff>
      <xdr:row>36</xdr:row>
      <xdr:rowOff>17780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53340</xdr:rowOff>
    </xdr:from>
    <xdr:to>
      <xdr:col>6</xdr:col>
      <xdr:colOff>171450</xdr:colOff>
      <xdr:row>36</xdr:row>
      <xdr:rowOff>154940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165117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物件費は前年度比で</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ポイント減少し、類似団体平均を</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下回った。物件費全般については、事務事業の実施計画策定や予算要求の段階で抑制に努めているが、ふるさと納税返礼業務や放課後児童クラブ運営業務などにより委託料が大幅に増加している。類似団体平均を下回った状態が続いているが、今後とも内部管理経費の見直しや削減を行いながら数値の抑制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38100</xdr:rowOff>
    </xdr:from>
    <xdr:to>
      <xdr:col>82</xdr:col>
      <xdr:colOff>107950</xdr:colOff>
      <xdr:row>17</xdr:row>
      <xdr:rowOff>19050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78130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130827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3045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6350</xdr:rowOff>
    </xdr:from>
    <xdr:to>
      <xdr:col>78</xdr:col>
      <xdr:colOff>69850</xdr:colOff>
      <xdr:row>17</xdr:row>
      <xdr:rowOff>19050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921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10177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9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120650</xdr:rowOff>
    </xdr:from>
    <xdr:to>
      <xdr:col>73</xdr:col>
      <xdr:colOff>180975</xdr:colOff>
      <xdr:row>17</xdr:row>
      <xdr:rowOff>6350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924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156227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7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120650</xdr:rowOff>
    </xdr:from>
    <xdr:to>
      <xdr:col>69</xdr:col>
      <xdr:colOff>92075</xdr:colOff>
      <xdr:row>16</xdr:row>
      <xdr:rowOff>25400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92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143527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158750</xdr:rowOff>
    </xdr:from>
    <xdr:to>
      <xdr:col>82</xdr:col>
      <xdr:colOff>158750</xdr:colOff>
      <xdr:row>16</xdr:row>
      <xdr:rowOff>88900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73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3827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57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139700</xdr:rowOff>
    </xdr:from>
    <xdr:to>
      <xdr:col>78</xdr:col>
      <xdr:colOff>120650</xdr:colOff>
      <xdr:row>17</xdr:row>
      <xdr:rowOff>69850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8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80027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5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127000</xdr:rowOff>
    </xdr:from>
    <xdr:to>
      <xdr:col>74</xdr:col>
      <xdr:colOff>31750</xdr:colOff>
      <xdr:row>17</xdr:row>
      <xdr:rowOff>57150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7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67327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63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69850</xdr:rowOff>
    </xdr:from>
    <xdr:to>
      <xdr:col>69</xdr:col>
      <xdr:colOff>142875</xdr:colOff>
      <xdr:row>16</xdr:row>
      <xdr:rowOff>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4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10177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41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146050</xdr:rowOff>
    </xdr:from>
    <xdr:to>
      <xdr:col>65</xdr:col>
      <xdr:colOff>53975</xdr:colOff>
      <xdr:row>16</xdr:row>
      <xdr:rowOff>76200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1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86377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4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令和５年度は類似団体平均を上回ったが、令和６年度は</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下回った。障がい福祉サービス費等は増加しているが、少子化が進んでおり、児童手当や保育業務などの児童福祉費は減少傾向にある。情勢による変化が大きいが、今後も適正な行政サービスの提供に努め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29028</xdr:rowOff>
    </xdr:from>
    <xdr:to>
      <xdr:col>24</xdr:col>
      <xdr:colOff>25400</xdr:colOff>
      <xdr:row>57</xdr:row>
      <xdr:rowOff>151493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630228"/>
          <a:ext cx="838200" cy="293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151493</xdr:rowOff>
    </xdr:from>
    <xdr:to>
      <xdr:col>19</xdr:col>
      <xdr:colOff>187325</xdr:colOff>
      <xdr:row>57</xdr:row>
      <xdr:rowOff>151493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581243"/>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102507</xdr:rowOff>
    </xdr:from>
    <xdr:to>
      <xdr:col>15</xdr:col>
      <xdr:colOff>98425</xdr:colOff>
      <xdr:row>55</xdr:row>
      <xdr:rowOff>151493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5322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129920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102507</xdr:rowOff>
    </xdr:from>
    <xdr:to>
      <xdr:col>11</xdr:col>
      <xdr:colOff>9525</xdr:colOff>
      <xdr:row>56</xdr:row>
      <xdr:rowOff>45357</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532257"/>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149678</xdr:rowOff>
    </xdr:from>
    <xdr:to>
      <xdr:col>24</xdr:col>
      <xdr:colOff>76200</xdr:colOff>
      <xdr:row>56</xdr:row>
      <xdr:rowOff>79828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166205</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42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100693</xdr:rowOff>
    </xdr:from>
    <xdr:to>
      <xdr:col>20</xdr:col>
      <xdr:colOff>38100</xdr:colOff>
      <xdr:row>58</xdr:row>
      <xdr:rowOff>30843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87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15620</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959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100693</xdr:rowOff>
    </xdr:from>
    <xdr:to>
      <xdr:col>15</xdr:col>
      <xdr:colOff>149225</xdr:colOff>
      <xdr:row>56</xdr:row>
      <xdr:rowOff>30843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41020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51707</xdr:rowOff>
    </xdr:from>
    <xdr:to>
      <xdr:col>11</xdr:col>
      <xdr:colOff>60325</xdr:colOff>
      <xdr:row>55</xdr:row>
      <xdr:rowOff>153307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163484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166007</xdr:rowOff>
    </xdr:from>
    <xdr:to>
      <xdr:col>6</xdr:col>
      <xdr:colOff>171450</xdr:colOff>
      <xdr:row>56</xdr:row>
      <xdr:rowOff>96157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106334</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繰出金の影響により、その他に係る経常収支比率が類似団体平均を</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ポイント上回っている。令和６年度は、下水道事業が法適化したことから、下水道会計に対する繰出金が補助費等に振替られたが、国民健康保険、介護保険、後期高齢者医療の各会計は増加傾向にある。今後も健康づくりの取組みや疾病等の予防対策に力を入れ、繰出金の抑制を図っていきたい。</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100330</xdr:rowOff>
    </xdr:from>
    <xdr:to>
      <xdr:col>82</xdr:col>
      <xdr:colOff>107950</xdr:colOff>
      <xdr:row>58</xdr:row>
      <xdr:rowOff>20320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87180"/>
          <a:ext cx="0" cy="77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163847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993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58</xdr:row>
      <xdr:rowOff>20320</xdr:rowOff>
    </xdr:from>
    <xdr:to>
      <xdr:col>82</xdr:col>
      <xdr:colOff>196850</xdr:colOff>
      <xdr:row>58</xdr:row>
      <xdr:rowOff>20320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96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15257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3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100330</xdr:rowOff>
    </xdr:from>
    <xdr:to>
      <xdr:col>82</xdr:col>
      <xdr:colOff>196850</xdr:colOff>
      <xdr:row>53</xdr:row>
      <xdr:rowOff>100330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87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54610</xdr:rowOff>
    </xdr:from>
    <xdr:to>
      <xdr:col>82</xdr:col>
      <xdr:colOff>107950</xdr:colOff>
      <xdr:row>58</xdr:row>
      <xdr:rowOff>96520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827260"/>
          <a:ext cx="8382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66057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324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49530</xdr:rowOff>
    </xdr:from>
    <xdr:to>
      <xdr:col>82</xdr:col>
      <xdr:colOff>158750</xdr:colOff>
      <xdr:row>55</xdr:row>
      <xdr:rowOff>151130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47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96520</xdr:rowOff>
    </xdr:from>
    <xdr:to>
      <xdr:col>78</xdr:col>
      <xdr:colOff>69850</xdr:colOff>
      <xdr:row>59</xdr:row>
      <xdr:rowOff>77470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04062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148590</xdr:rowOff>
    </xdr:from>
    <xdr:to>
      <xdr:col>78</xdr:col>
      <xdr:colOff>120650</xdr:colOff>
      <xdr:row>56</xdr:row>
      <xdr:rowOff>78740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57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88917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347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77470</xdr:rowOff>
    </xdr:from>
    <xdr:to>
      <xdr:col>73</xdr:col>
      <xdr:colOff>180975</xdr:colOff>
      <xdr:row>59</xdr:row>
      <xdr:rowOff>85090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101930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148590</xdr:rowOff>
    </xdr:from>
    <xdr:to>
      <xdr:col>74</xdr:col>
      <xdr:colOff>31750</xdr:colOff>
      <xdr:row>56</xdr:row>
      <xdr:rowOff>78740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57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88917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34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85090</xdr:rowOff>
    </xdr:from>
    <xdr:to>
      <xdr:col>69</xdr:col>
      <xdr:colOff>92075</xdr:colOff>
      <xdr:row>60</xdr:row>
      <xdr:rowOff>58420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20064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125730</xdr:rowOff>
    </xdr:from>
    <xdr:to>
      <xdr:col>69</xdr:col>
      <xdr:colOff>142875</xdr:colOff>
      <xdr:row>56</xdr:row>
      <xdr:rowOff>55880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55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66057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32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30480</xdr:rowOff>
    </xdr:from>
    <xdr:to>
      <xdr:col>65</xdr:col>
      <xdr:colOff>53975</xdr:colOff>
      <xdr:row>56</xdr:row>
      <xdr:rowOff>132080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142257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3810</xdr:rowOff>
    </xdr:from>
    <xdr:to>
      <xdr:col>82</xdr:col>
      <xdr:colOff>158750</xdr:colOff>
      <xdr:row>57</xdr:row>
      <xdr:rowOff>105410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147337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74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45720</xdr:rowOff>
    </xdr:from>
    <xdr:to>
      <xdr:col>78</xdr:col>
      <xdr:colOff>120650</xdr:colOff>
      <xdr:row>58</xdr:row>
      <xdr:rowOff>147320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9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132097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07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26670</xdr:rowOff>
    </xdr:from>
    <xdr:to>
      <xdr:col>74</xdr:col>
      <xdr:colOff>31750</xdr:colOff>
      <xdr:row>59</xdr:row>
      <xdr:rowOff>128270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14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113047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22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34290</xdr:rowOff>
    </xdr:from>
    <xdr:to>
      <xdr:col>69</xdr:col>
      <xdr:colOff>142875</xdr:colOff>
      <xdr:row>59</xdr:row>
      <xdr:rowOff>135890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14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120667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23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7620</xdr:rowOff>
    </xdr:from>
    <xdr:to>
      <xdr:col>65</xdr:col>
      <xdr:colOff>53975</xdr:colOff>
      <xdr:row>60</xdr:row>
      <xdr:rowOff>109220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93997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38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補助費等は、一組負担金などの増により前年度比で</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ポイント増加したものの、類似団体平均より</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下回っている。経常経費の額は前年度から伸びているが、全体としてほぼ横ばいで推移している。近年の状況を勘案すると、今後も農業関係の補助費の伸びが予想されるが、補助内容の見直し等を行いながら経費削減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35560</xdr:rowOff>
    </xdr:from>
    <xdr:to>
      <xdr:col>82</xdr:col>
      <xdr:colOff>107950</xdr:colOff>
      <xdr:row>37</xdr:row>
      <xdr:rowOff>10414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207760"/>
          <a:ext cx="8382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4843</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35560</xdr:rowOff>
    </xdr:from>
    <xdr:to>
      <xdr:col>78</xdr:col>
      <xdr:colOff>69850</xdr:colOff>
      <xdr:row>36</xdr:row>
      <xdr:rowOff>94996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20776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68851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53848</xdr:rowOff>
    </xdr:from>
    <xdr:to>
      <xdr:col>73</xdr:col>
      <xdr:colOff>180975</xdr:colOff>
      <xdr:row>36</xdr:row>
      <xdr:rowOff>94996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22604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53848</xdr:rowOff>
    </xdr:from>
    <xdr:to>
      <xdr:col>69</xdr:col>
      <xdr:colOff>92075</xdr:colOff>
      <xdr:row>36</xdr:row>
      <xdr:rowOff>108712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22604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36847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87139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131064</xdr:rowOff>
    </xdr:from>
    <xdr:to>
      <xdr:col>82</xdr:col>
      <xdr:colOff>158750</xdr:colOff>
      <xdr:row>37</xdr:row>
      <xdr:rowOff>61214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147591</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148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156210</xdr:rowOff>
    </xdr:from>
    <xdr:to>
      <xdr:col>78</xdr:col>
      <xdr:colOff>120650</xdr:colOff>
      <xdr:row>36</xdr:row>
      <xdr:rowOff>86360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96537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44196</xdr:rowOff>
    </xdr:from>
    <xdr:to>
      <xdr:col>74</xdr:col>
      <xdr:colOff>31750</xdr:colOff>
      <xdr:row>36</xdr:row>
      <xdr:rowOff>145796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155973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3048</xdr:rowOff>
    </xdr:from>
    <xdr:to>
      <xdr:col>69</xdr:col>
      <xdr:colOff>142875</xdr:colOff>
      <xdr:row>36</xdr:row>
      <xdr:rowOff>104648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114825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57912</xdr:rowOff>
    </xdr:from>
    <xdr:to>
      <xdr:col>65</xdr:col>
      <xdr:colOff>53975</xdr:colOff>
      <xdr:row>36</xdr:row>
      <xdr:rowOff>159512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169689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高畠中学校整備事業や役場新庁舎建設事業など、近年大型の建設事業が続いたことにより、類似団体平均を</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ポイント上回った。今後しばらくは、これらの建設事業の起債償還が本格化することから、公債費は増加する予定である。普通建設事業に伴う地方債の新規発行を抑制しながら財政の健全化に努める。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140716</xdr:rowOff>
    </xdr:from>
    <xdr:to>
      <xdr:col>24</xdr:col>
      <xdr:colOff>25400</xdr:colOff>
      <xdr:row>81</xdr:row>
      <xdr:rowOff>106426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8511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55643</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140716</xdr:rowOff>
    </xdr:from>
    <xdr:to>
      <xdr:col>24</xdr:col>
      <xdr:colOff>114300</xdr:colOff>
      <xdr:row>72</xdr:row>
      <xdr:rowOff>140716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138430</xdr:rowOff>
    </xdr:from>
    <xdr:to>
      <xdr:col>24</xdr:col>
      <xdr:colOff>25400</xdr:colOff>
      <xdr:row>80</xdr:row>
      <xdr:rowOff>3556</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68298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106442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2965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138430</xdr:rowOff>
    </xdr:from>
    <xdr:to>
      <xdr:col>19</xdr:col>
      <xdr:colOff>187325</xdr:colOff>
      <xdr:row>79</xdr:row>
      <xdr:rowOff>165863</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682980"/>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94251</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2953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1270</xdr:rowOff>
    </xdr:from>
    <xdr:to>
      <xdr:col>15</xdr:col>
      <xdr:colOff>98425</xdr:colOff>
      <xdr:row>79</xdr:row>
      <xdr:rowOff>165863</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545820"/>
          <a:ext cx="889000" cy="16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1270</xdr:rowOff>
    </xdr:from>
    <xdr:to>
      <xdr:col>11</xdr:col>
      <xdr:colOff>9525</xdr:colOff>
      <xdr:row>79</xdr:row>
      <xdr:rowOff>46989</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5458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153924</xdr:rowOff>
    </xdr:from>
    <xdr:to>
      <xdr:col>6</xdr:col>
      <xdr:colOff>171450</xdr:colOff>
      <xdr:row>77</xdr:row>
      <xdr:rowOff>84074</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94251</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295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124206</xdr:rowOff>
    </xdr:from>
    <xdr:to>
      <xdr:col>24</xdr:col>
      <xdr:colOff>76200</xdr:colOff>
      <xdr:row>80</xdr:row>
      <xdr:rowOff>54356</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66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96283</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64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87630</xdr:rowOff>
    </xdr:from>
    <xdr:to>
      <xdr:col>20</xdr:col>
      <xdr:colOff>38100</xdr:colOff>
      <xdr:row>80</xdr:row>
      <xdr:rowOff>17780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6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2557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71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115063</xdr:rowOff>
    </xdr:from>
    <xdr:to>
      <xdr:col>15</xdr:col>
      <xdr:colOff>149225</xdr:colOff>
      <xdr:row>80</xdr:row>
      <xdr:rowOff>45213</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65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29990</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745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121920</xdr:rowOff>
    </xdr:from>
    <xdr:to>
      <xdr:col>11</xdr:col>
      <xdr:colOff>60325</xdr:colOff>
      <xdr:row>79</xdr:row>
      <xdr:rowOff>52070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36847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167639</xdr:rowOff>
    </xdr:from>
    <xdr:to>
      <xdr:col>6</xdr:col>
      <xdr:colOff>171450</xdr:colOff>
      <xdr:row>79</xdr:row>
      <xdr:rowOff>97789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82566</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62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令和５年度から類似団体平均を下回っており、令和６年度は</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ポイント下回った。今後も国民健康保険、介護保険、後期高齢者医療の各会計に対する繰出金の増加傾向は続くと見込まれることから、健康づくりの取組みや疾病等の予防対策に力を入れ、医療費の抑制による繰出金の圧縮を図っていく。</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136144</xdr:rowOff>
    </xdr:from>
    <xdr:to>
      <xdr:col>82</xdr:col>
      <xdr:colOff>107950</xdr:colOff>
      <xdr:row>77</xdr:row>
      <xdr:rowOff>19558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16634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55135</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5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19558</xdr:rowOff>
    </xdr:from>
    <xdr:to>
      <xdr:col>78</xdr:col>
      <xdr:colOff>69850</xdr:colOff>
      <xdr:row>77</xdr:row>
      <xdr:rowOff>97282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322120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114571</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16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94996</xdr:rowOff>
    </xdr:from>
    <xdr:to>
      <xdr:col>73</xdr:col>
      <xdr:colOff>180975</xdr:colOff>
      <xdr:row>77</xdr:row>
      <xdr:rowOff>97282</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125196"/>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107966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94996</xdr:rowOff>
    </xdr:from>
    <xdr:to>
      <xdr:col>69</xdr:col>
      <xdr:colOff>92075</xdr:colOff>
      <xdr:row>78</xdr:row>
      <xdr:rowOff>35561</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125196"/>
          <a:ext cx="889000" cy="283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155973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14240</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85344</xdr:rowOff>
    </xdr:from>
    <xdr:to>
      <xdr:col>82</xdr:col>
      <xdr:colOff>158750</xdr:colOff>
      <xdr:row>77</xdr:row>
      <xdr:rowOff>15494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101871</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960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140208</xdr:rowOff>
    </xdr:from>
    <xdr:to>
      <xdr:col>78</xdr:col>
      <xdr:colOff>120650</xdr:colOff>
      <xdr:row>77</xdr:row>
      <xdr:rowOff>70358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1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80535</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939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46482</xdr:rowOff>
    </xdr:from>
    <xdr:to>
      <xdr:col>74</xdr:col>
      <xdr:colOff>31750</xdr:colOff>
      <xdr:row>77</xdr:row>
      <xdr:rowOff>148082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132859</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44196</xdr:rowOff>
    </xdr:from>
    <xdr:to>
      <xdr:col>69</xdr:col>
      <xdr:colOff>142875</xdr:colOff>
      <xdr:row>76</xdr:row>
      <xdr:rowOff>145796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130573</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156211</xdr:rowOff>
    </xdr:from>
    <xdr:to>
      <xdr:col>65</xdr:col>
      <xdr:colOff>53975</xdr:colOff>
      <xdr:row>78</xdr:row>
      <xdr:rowOff>86361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71138</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86418"/>
          <a:ext cx="0" cy="1504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91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86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108674</xdr:rowOff>
    </xdr:from>
    <xdr:to>
      <xdr:col>29</xdr:col>
      <xdr:colOff>127000</xdr:colOff>
      <xdr:row>16</xdr:row>
      <xdr:rowOff>40372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728049"/>
          <a:ext cx="647700" cy="1031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38736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30010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28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40372</xdr:rowOff>
    </xdr:from>
    <xdr:to>
      <xdr:col>26</xdr:col>
      <xdr:colOff>50800</xdr:colOff>
      <xdr:row>16</xdr:row>
      <xdr:rowOff>88802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831197"/>
          <a:ext cx="698500" cy="484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26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78676</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212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88802</xdr:rowOff>
    </xdr:from>
    <xdr:to>
      <xdr:col>22</xdr:col>
      <xdr:colOff>114300</xdr:colOff>
      <xdr:row>16</xdr:row>
      <xdr:rowOff>110846</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879627"/>
          <a:ext cx="698500" cy="220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69115"/>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121766</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55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105114</xdr:rowOff>
    </xdr:from>
    <xdr:to>
      <xdr:col>18</xdr:col>
      <xdr:colOff>177800</xdr:colOff>
      <xdr:row>16</xdr:row>
      <xdr:rowOff>110846</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2895939"/>
          <a:ext cx="698500" cy="57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133735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67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109995</xdr:rowOff>
    </xdr:from>
    <xdr:to>
      <xdr:col>15</xdr:col>
      <xdr:colOff>101600</xdr:colOff>
      <xdr:row>19</xdr:row>
      <xdr:rowOff>40145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243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24922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3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57874</xdr:rowOff>
    </xdr:from>
    <xdr:to>
      <xdr:col>29</xdr:col>
      <xdr:colOff>177800</xdr:colOff>
      <xdr:row>15</xdr:row>
      <xdr:rowOff>159474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6772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74401</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522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161022</xdr:rowOff>
    </xdr:from>
    <xdr:to>
      <xdr:col>26</xdr:col>
      <xdr:colOff>101600</xdr:colOff>
      <xdr:row>16</xdr:row>
      <xdr:rowOff>91172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7803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101349</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5492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38002</xdr:rowOff>
    </xdr:from>
    <xdr:to>
      <xdr:col>22</xdr:col>
      <xdr:colOff>165100</xdr:colOff>
      <xdr:row>16</xdr:row>
      <xdr:rowOff>139602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8288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149779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597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60046</xdr:rowOff>
    </xdr:from>
    <xdr:to>
      <xdr:col>19</xdr:col>
      <xdr:colOff>38100</xdr:colOff>
      <xdr:row>16</xdr:row>
      <xdr:rowOff>161646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8508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373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619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54314</xdr:rowOff>
    </xdr:from>
    <xdr:to>
      <xdr:col>15</xdr:col>
      <xdr:colOff>101600</xdr:colOff>
      <xdr:row>16</xdr:row>
      <xdr:rowOff>155914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8451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166091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614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21502"/>
          <a:ext cx="0" cy="15195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145548</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41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86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2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297209</xdr:rowOff>
    </xdr:from>
    <xdr:to>
      <xdr:col>29</xdr:col>
      <xdr:colOff>127000</xdr:colOff>
      <xdr:row>34</xdr:row>
      <xdr:rowOff>326927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5003800" y="6564659"/>
          <a:ext cx="647700" cy="297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63071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7016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044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206847</xdr:rowOff>
    </xdr:from>
    <xdr:to>
      <xdr:col>26</xdr:col>
      <xdr:colOff>50800</xdr:colOff>
      <xdr:row>34</xdr:row>
      <xdr:rowOff>326927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4305300" y="6474297"/>
          <a:ext cx="698500" cy="1200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156209</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7109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206847</xdr:rowOff>
    </xdr:from>
    <xdr:to>
      <xdr:col>22</xdr:col>
      <xdr:colOff>114300</xdr:colOff>
      <xdr:row>35</xdr:row>
      <xdr:rowOff>102246</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3606800" y="6474297"/>
          <a:ext cx="698500" cy="2382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4125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712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92612</xdr:rowOff>
    </xdr:from>
    <xdr:to>
      <xdr:col>18</xdr:col>
      <xdr:colOff>177800</xdr:colOff>
      <xdr:row>35</xdr:row>
      <xdr:rowOff>102246</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a:off x="2908300" y="6702962"/>
          <a:ext cx="698500" cy="96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72803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7197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29272</xdr:rowOff>
    </xdr:from>
    <xdr:to>
      <xdr:col>15</xdr:col>
      <xdr:colOff>101600</xdr:colOff>
      <xdr:row>37</xdr:row>
      <xdr:rowOff>130872</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153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115649</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724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246409</xdr:rowOff>
    </xdr:from>
    <xdr:to>
      <xdr:col>29</xdr:col>
      <xdr:colOff>177800</xdr:colOff>
      <xdr:row>35</xdr:row>
      <xdr:rowOff>5109</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65138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91486</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6358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276127</xdr:rowOff>
    </xdr:from>
    <xdr:to>
      <xdr:col>26</xdr:col>
      <xdr:colOff>101600</xdr:colOff>
      <xdr:row>35</xdr:row>
      <xdr:rowOff>34827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65435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45004</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63124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156047</xdr:rowOff>
    </xdr:from>
    <xdr:to>
      <xdr:col>22</xdr:col>
      <xdr:colOff>165100</xdr:colOff>
      <xdr:row>34</xdr:row>
      <xdr:rowOff>257646</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6423497"/>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267824</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6192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51446</xdr:rowOff>
    </xdr:from>
    <xdr:to>
      <xdr:col>19</xdr:col>
      <xdr:colOff>38100</xdr:colOff>
      <xdr:row>35</xdr:row>
      <xdr:rowOff>153046</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66617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163223</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643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41812</xdr:rowOff>
    </xdr:from>
    <xdr:to>
      <xdr:col>15</xdr:col>
      <xdr:colOff>101600</xdr:colOff>
      <xdr:row>35</xdr:row>
      <xdr:rowOff>143412</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66521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153589</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6421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21,306
21,082
180.26
16,621,686
15,656,448
747,574
6,985,740
14,624,807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99.5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154749</xdr:rowOff>
    </xdr:from>
    <xdr:to>
      <xdr:col>24</xdr:col>
      <xdr:colOff>62865</xdr:colOff>
      <xdr:row>39</xdr:row>
      <xdr:rowOff>123469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26799"/>
          <a:ext cx="1270" cy="16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127296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1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123469</xdr:rowOff>
    </xdr:from>
    <xdr:to>
      <xdr:col>24</xdr:col>
      <xdr:colOff>152400</xdr:colOff>
      <xdr:row>39</xdr:row>
      <xdr:rowOff>123469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1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101426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02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154749</xdr:rowOff>
    </xdr:from>
    <xdr:to>
      <xdr:col>24</xdr:col>
      <xdr:colOff>152400</xdr:colOff>
      <xdr:row>29</xdr:row>
      <xdr:rowOff>154749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26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129565</xdr:rowOff>
    </xdr:from>
    <xdr:to>
      <xdr:col>24</xdr:col>
      <xdr:colOff>63500</xdr:colOff>
      <xdr:row>37</xdr:row>
      <xdr:rowOff>52832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01765"/>
          <a:ext cx="838200" cy="94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74420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75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51543</xdr:rowOff>
    </xdr:from>
    <xdr:to>
      <xdr:col>24</xdr:col>
      <xdr:colOff>114300</xdr:colOff>
      <xdr:row>36</xdr:row>
      <xdr:rowOff>153143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52832</xdr:rowOff>
    </xdr:from>
    <xdr:to>
      <xdr:col>19</xdr:col>
      <xdr:colOff>177800</xdr:colOff>
      <xdr:row>37</xdr:row>
      <xdr:rowOff>75940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96482"/>
          <a:ext cx="889000" cy="23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153213</xdr:rowOff>
    </xdr:from>
    <xdr:to>
      <xdr:col>20</xdr:col>
      <xdr:colOff>38100</xdr:colOff>
      <xdr:row>37</xdr:row>
      <xdr:rowOff>83363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99890</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100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75940</xdr:rowOff>
    </xdr:from>
    <xdr:to>
      <xdr:col>15</xdr:col>
      <xdr:colOff>50800</xdr:colOff>
      <xdr:row>37</xdr:row>
      <xdr:rowOff>96209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419590"/>
          <a:ext cx="889000" cy="2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25426</xdr:rowOff>
    </xdr:from>
    <xdr:to>
      <xdr:col>15</xdr:col>
      <xdr:colOff>101600</xdr:colOff>
      <xdr:row>37</xdr:row>
      <xdr:rowOff>127026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6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118153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6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96209</xdr:rowOff>
    </xdr:from>
    <xdr:to>
      <xdr:col>10</xdr:col>
      <xdr:colOff>114300</xdr:colOff>
      <xdr:row>37</xdr:row>
      <xdr:rowOff>110115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439859"/>
          <a:ext cx="889000" cy="13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35674</xdr:rowOff>
    </xdr:from>
    <xdr:to>
      <xdr:col>10</xdr:col>
      <xdr:colOff>165100</xdr:colOff>
      <xdr:row>37</xdr:row>
      <xdr:rowOff>137274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7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153801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54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124638</xdr:rowOff>
    </xdr:from>
    <xdr:to>
      <xdr:col>6</xdr:col>
      <xdr:colOff>38100</xdr:colOff>
      <xdr:row>38</xdr:row>
      <xdr:rowOff>54787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682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45915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6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78765</xdr:rowOff>
    </xdr:from>
    <xdr:to>
      <xdr:col>24</xdr:col>
      <xdr:colOff>114300</xdr:colOff>
      <xdr:row>37</xdr:row>
      <xdr:rowOff>8915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25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57192</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29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2032</xdr:rowOff>
    </xdr:from>
    <xdr:to>
      <xdr:col>20</xdr:col>
      <xdr:colOff>38100</xdr:colOff>
      <xdr:row>37</xdr:row>
      <xdr:rowOff>103632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45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94759</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3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25140</xdr:rowOff>
    </xdr:from>
    <xdr:to>
      <xdr:col>15</xdr:col>
      <xdr:colOff>101600</xdr:colOff>
      <xdr:row>37</xdr:row>
      <xdr:rowOff>126740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6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143267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14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45409</xdr:rowOff>
    </xdr:from>
    <xdr:to>
      <xdr:col>10</xdr:col>
      <xdr:colOff>165100</xdr:colOff>
      <xdr:row>37</xdr:row>
      <xdr:rowOff>147009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8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138136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48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59315</xdr:rowOff>
    </xdr:from>
    <xdr:to>
      <xdr:col>6</xdr:col>
      <xdr:colOff>38100</xdr:colOff>
      <xdr:row>37</xdr:row>
      <xdr:rowOff>160916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0296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5992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17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80911</xdr:rowOff>
    </xdr:from>
    <xdr:to>
      <xdr:col>24</xdr:col>
      <xdr:colOff>63500</xdr:colOff>
      <xdr:row>55</xdr:row>
      <xdr:rowOff>98984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510661"/>
          <a:ext cx="838200" cy="18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37609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467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98984</xdr:rowOff>
    </xdr:from>
    <xdr:to>
      <xdr:col>19</xdr:col>
      <xdr:colOff>177800</xdr:colOff>
      <xdr:row>55</xdr:row>
      <xdr:rowOff>124155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528734"/>
          <a:ext cx="889000" cy="2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169854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99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124155</xdr:rowOff>
    </xdr:from>
    <xdr:to>
      <xdr:col>15</xdr:col>
      <xdr:colOff>50800</xdr:colOff>
      <xdr:row>56</xdr:row>
      <xdr:rowOff>112560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53905"/>
          <a:ext cx="889000" cy="159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1008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602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112560</xdr:rowOff>
    </xdr:from>
    <xdr:to>
      <xdr:col>10</xdr:col>
      <xdr:colOff>114300</xdr:colOff>
      <xdr:row>57</xdr:row>
      <xdr:rowOff>17882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13760"/>
          <a:ext cx="889000" cy="76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105287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36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45377</xdr:rowOff>
    </xdr:from>
    <xdr:to>
      <xdr:col>6</xdr:col>
      <xdr:colOff>38100</xdr:colOff>
      <xdr:row>56</xdr:row>
      <xdr:rowOff>146977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4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163504</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42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30111</xdr:rowOff>
    </xdr:from>
    <xdr:to>
      <xdr:col>24</xdr:col>
      <xdr:colOff>114300</xdr:colOff>
      <xdr:row>55</xdr:row>
      <xdr:rowOff>131711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45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52988</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31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48184</xdr:rowOff>
    </xdr:from>
    <xdr:to>
      <xdr:col>20</xdr:col>
      <xdr:colOff>38100</xdr:colOff>
      <xdr:row>55</xdr:row>
      <xdr:rowOff>149784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47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166311</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253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73355</xdr:rowOff>
    </xdr:from>
    <xdr:to>
      <xdr:col>15</xdr:col>
      <xdr:colOff>101600</xdr:colOff>
      <xdr:row>56</xdr:row>
      <xdr:rowOff>3505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0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20032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278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61760</xdr:rowOff>
    </xdr:from>
    <xdr:to>
      <xdr:col>10</xdr:col>
      <xdr:colOff>165100</xdr:colOff>
      <xdr:row>56</xdr:row>
      <xdr:rowOff>163360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6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154487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755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138532</xdr:rowOff>
    </xdr:from>
    <xdr:to>
      <xdr:col>6</xdr:col>
      <xdr:colOff>38100</xdr:colOff>
      <xdr:row>57</xdr:row>
      <xdr:rowOff>68682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39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59809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832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21483"/>
          <a:ext cx="1270" cy="123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2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1112</xdr:rowOff>
    </xdr:from>
    <xdr:to>
      <xdr:col>24</xdr:col>
      <xdr:colOff>63500</xdr:colOff>
      <xdr:row>74</xdr:row>
      <xdr:rowOff>37744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2345512"/>
          <a:ext cx="838200" cy="379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170997</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029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34316</xdr:rowOff>
    </xdr:from>
    <xdr:to>
      <xdr:col>19</xdr:col>
      <xdr:colOff>177800</xdr:colOff>
      <xdr:row>74</xdr:row>
      <xdr:rowOff>37744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2721616"/>
          <a:ext cx="889000" cy="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06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129734</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5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16313</xdr:rowOff>
    </xdr:from>
    <xdr:to>
      <xdr:col>15</xdr:col>
      <xdr:colOff>50800</xdr:colOff>
      <xdr:row>74</xdr:row>
      <xdr:rowOff>34316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2360713"/>
          <a:ext cx="889000" cy="360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126934</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57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16313</xdr:rowOff>
    </xdr:from>
    <xdr:to>
      <xdr:col>10</xdr:col>
      <xdr:colOff>114300</xdr:colOff>
      <xdr:row>73</xdr:row>
      <xdr:rowOff>136728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2360713"/>
          <a:ext cx="889000" cy="291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113333</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143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63582</xdr:rowOff>
    </xdr:from>
    <xdr:to>
      <xdr:col>6</xdr:col>
      <xdr:colOff>38100</xdr:colOff>
      <xdr:row>76</xdr:row>
      <xdr:rowOff>165182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09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156309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8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121762</xdr:rowOff>
    </xdr:from>
    <xdr:to>
      <xdr:col>24</xdr:col>
      <xdr:colOff>114300</xdr:colOff>
      <xdr:row>72</xdr:row>
      <xdr:rowOff>51912</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29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144639</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146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158394</xdr:rowOff>
    </xdr:from>
    <xdr:to>
      <xdr:col>20</xdr:col>
      <xdr:colOff>38100</xdr:colOff>
      <xdr:row>74</xdr:row>
      <xdr:rowOff>88544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267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105071</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2449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154966</xdr:rowOff>
    </xdr:from>
    <xdr:to>
      <xdr:col>15</xdr:col>
      <xdr:colOff>101600</xdr:colOff>
      <xdr:row>74</xdr:row>
      <xdr:rowOff>85116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267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101643</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2446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71</xdr:row>
      <xdr:rowOff>136963</xdr:rowOff>
    </xdr:from>
    <xdr:to>
      <xdr:col>10</xdr:col>
      <xdr:colOff>165100</xdr:colOff>
      <xdr:row>72</xdr:row>
      <xdr:rowOff>67113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230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70</xdr:row>
      <xdr:rowOff>83640</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085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85928</xdr:rowOff>
    </xdr:from>
    <xdr:to>
      <xdr:col>6</xdr:col>
      <xdr:colOff>38100</xdr:colOff>
      <xdr:row>74</xdr:row>
      <xdr:rowOff>16078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260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72</xdr:row>
      <xdr:rowOff>32605</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2377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4304</xdr:rowOff>
    </xdr:from>
    <xdr:to>
      <xdr:col>24</xdr:col>
      <xdr:colOff>62865</xdr:colOff>
      <xdr:row>99</xdr:row>
      <xdr:rowOff>56162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06254"/>
          <a:ext cx="1270" cy="1423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59989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3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56162</xdr:rowOff>
    </xdr:from>
    <xdr:to>
      <xdr:col>24</xdr:col>
      <xdr:colOff>152400</xdr:colOff>
      <xdr:row>99</xdr:row>
      <xdr:rowOff>56162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29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122431</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38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4304</xdr:rowOff>
    </xdr:from>
    <xdr:to>
      <xdr:col>24</xdr:col>
      <xdr:colOff>152400</xdr:colOff>
      <xdr:row>91</xdr:row>
      <xdr:rowOff>4304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06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117346</xdr:rowOff>
    </xdr:from>
    <xdr:to>
      <xdr:col>24</xdr:col>
      <xdr:colOff>63500</xdr:colOff>
      <xdr:row>96</xdr:row>
      <xdr:rowOff>18004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233646"/>
          <a:ext cx="838200" cy="24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30669</xdr:rowOff>
    </xdr:from>
    <xdr:ext cx="534377"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489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52242</xdr:rowOff>
    </xdr:from>
    <xdr:to>
      <xdr:col>24</xdr:col>
      <xdr:colOff>114300</xdr:colOff>
      <xdr:row>96</xdr:row>
      <xdr:rowOff>153842</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51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18004</xdr:rowOff>
    </xdr:from>
    <xdr:to>
      <xdr:col>19</xdr:col>
      <xdr:colOff>177800</xdr:colOff>
      <xdr:row>97</xdr:row>
      <xdr:rowOff>20731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477204"/>
          <a:ext cx="889000" cy="174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26084</xdr:rowOff>
    </xdr:from>
    <xdr:to>
      <xdr:col>20</xdr:col>
      <xdr:colOff>38100</xdr:colOff>
      <xdr:row>97</xdr:row>
      <xdr:rowOff>127684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65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118811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74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83415</xdr:rowOff>
    </xdr:from>
    <xdr:to>
      <xdr:col>15</xdr:col>
      <xdr:colOff>50800</xdr:colOff>
      <xdr:row>97</xdr:row>
      <xdr:rowOff>20731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371165"/>
          <a:ext cx="889000" cy="28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107352</xdr:rowOff>
    </xdr:from>
    <xdr:to>
      <xdr:col>15</xdr:col>
      <xdr:colOff>101600</xdr:colOff>
      <xdr:row>98</xdr:row>
      <xdr:rowOff>37502</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73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28629</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83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83415</xdr:rowOff>
    </xdr:from>
    <xdr:to>
      <xdr:col>10</xdr:col>
      <xdr:colOff>114300</xdr:colOff>
      <xdr:row>97</xdr:row>
      <xdr:rowOff>81178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371165"/>
          <a:ext cx="889000" cy="340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72392</xdr:rowOff>
    </xdr:from>
    <xdr:to>
      <xdr:col>10</xdr:col>
      <xdr:colOff>165100</xdr:colOff>
      <xdr:row>97</xdr:row>
      <xdr:rowOff>2542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53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165119</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624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81797</xdr:rowOff>
    </xdr:from>
    <xdr:to>
      <xdr:col>6</xdr:col>
      <xdr:colOff>38100</xdr:colOff>
      <xdr:row>99</xdr:row>
      <xdr:rowOff>11947</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88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3074</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97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66546</xdr:rowOff>
    </xdr:from>
    <xdr:to>
      <xdr:col>24</xdr:col>
      <xdr:colOff>114300</xdr:colOff>
      <xdr:row>94</xdr:row>
      <xdr:rowOff>168146</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18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89423</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034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138654</xdr:rowOff>
    </xdr:from>
    <xdr:to>
      <xdr:col>20</xdr:col>
      <xdr:colOff>38100</xdr:colOff>
      <xdr:row>96</xdr:row>
      <xdr:rowOff>68804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426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85331</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20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141381</xdr:rowOff>
    </xdr:from>
    <xdr:to>
      <xdr:col>15</xdr:col>
      <xdr:colOff>101600</xdr:colOff>
      <xdr:row>97</xdr:row>
      <xdr:rowOff>71531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60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88058</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37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32615</xdr:rowOff>
    </xdr:from>
    <xdr:to>
      <xdr:col>10</xdr:col>
      <xdr:colOff>165100</xdr:colOff>
      <xdr:row>95</xdr:row>
      <xdr:rowOff>134215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32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150742</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095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30378</xdr:rowOff>
    </xdr:from>
    <xdr:to>
      <xdr:col>6</xdr:col>
      <xdr:colOff>38100</xdr:colOff>
      <xdr:row>97</xdr:row>
      <xdr:rowOff>131978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66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148505</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436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58958</xdr:rowOff>
    </xdr:from>
    <xdr:to>
      <xdr:col>55</xdr:col>
      <xdr:colOff>0</xdr:colOff>
      <xdr:row>36</xdr:row>
      <xdr:rowOff>153654</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6231158"/>
          <a:ext cx="838200" cy="9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64488</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236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102850</xdr:rowOff>
    </xdr:from>
    <xdr:to>
      <xdr:col>50</xdr:col>
      <xdr:colOff>114300</xdr:colOff>
      <xdr:row>36</xdr:row>
      <xdr:rowOff>153654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275050"/>
          <a:ext cx="889000" cy="50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41923</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04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102850</xdr:rowOff>
    </xdr:from>
    <xdr:to>
      <xdr:col>45</xdr:col>
      <xdr:colOff>177800</xdr:colOff>
      <xdr:row>36</xdr:row>
      <xdr:rowOff>135201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275050"/>
          <a:ext cx="889000" cy="32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30435</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37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43085</xdr:rowOff>
    </xdr:from>
    <xdr:to>
      <xdr:col>41</xdr:col>
      <xdr:colOff>50800</xdr:colOff>
      <xdr:row>36</xdr:row>
      <xdr:rowOff>135201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872385"/>
          <a:ext cx="889000" cy="435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55870</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39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17261</xdr:rowOff>
    </xdr:from>
    <xdr:to>
      <xdr:col>36</xdr:col>
      <xdr:colOff>165100</xdr:colOff>
      <xdr:row>34</xdr:row>
      <xdr:rowOff>118861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84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109988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593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8158</xdr:rowOff>
    </xdr:from>
    <xdr:to>
      <xdr:col>55</xdr:col>
      <xdr:colOff>50800</xdr:colOff>
      <xdr:row>36</xdr:row>
      <xdr:rowOff>109758</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180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31035</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031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102854</xdr:rowOff>
    </xdr:from>
    <xdr:to>
      <xdr:col>50</xdr:col>
      <xdr:colOff>165100</xdr:colOff>
      <xdr:row>37</xdr:row>
      <xdr:rowOff>33004</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275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24131</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36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52050</xdr:rowOff>
    </xdr:from>
    <xdr:to>
      <xdr:col>46</xdr:col>
      <xdr:colOff>38100</xdr:colOff>
      <xdr:row>36</xdr:row>
      <xdr:rowOff>153650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22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170177</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5999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84401</xdr:rowOff>
    </xdr:from>
    <xdr:to>
      <xdr:col>41</xdr:col>
      <xdr:colOff>101600</xdr:colOff>
      <xdr:row>37</xdr:row>
      <xdr:rowOff>14551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256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31078</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031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163735</xdr:rowOff>
    </xdr:from>
    <xdr:to>
      <xdr:col>36</xdr:col>
      <xdr:colOff>165100</xdr:colOff>
      <xdr:row>34</xdr:row>
      <xdr:rowOff>93885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8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110412</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5596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8529</xdr:rowOff>
    </xdr:from>
    <xdr:to>
      <xdr:col>55</xdr:col>
      <xdr:colOff>0</xdr:colOff>
      <xdr:row>54</xdr:row>
      <xdr:rowOff>101988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8752479"/>
          <a:ext cx="838200" cy="607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8165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0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101988</xdr:rowOff>
    </xdr:from>
    <xdr:to>
      <xdr:col>50</xdr:col>
      <xdr:colOff>114300</xdr:colOff>
      <xdr:row>57</xdr:row>
      <xdr:rowOff>51453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360288"/>
          <a:ext cx="889000" cy="46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128889</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730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51453</xdr:rowOff>
    </xdr:from>
    <xdr:to>
      <xdr:col>45</xdr:col>
      <xdr:colOff>177800</xdr:colOff>
      <xdr:row>57</xdr:row>
      <xdr:rowOff>70190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824103"/>
          <a:ext cx="889000" cy="18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90974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52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26459</xdr:rowOff>
    </xdr:from>
    <xdr:to>
      <xdr:col>41</xdr:col>
      <xdr:colOff>50800</xdr:colOff>
      <xdr:row>57</xdr:row>
      <xdr:rowOff>70190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799109"/>
          <a:ext cx="889000" cy="43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26578</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45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97320</xdr:rowOff>
    </xdr:from>
    <xdr:to>
      <xdr:col>36</xdr:col>
      <xdr:colOff>165100</xdr:colOff>
      <xdr:row>57</xdr:row>
      <xdr:rowOff>27470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43997</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7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50</xdr:row>
      <xdr:rowOff>129179</xdr:rowOff>
    </xdr:from>
    <xdr:to>
      <xdr:col>55</xdr:col>
      <xdr:colOff>50800</xdr:colOff>
      <xdr:row>51</xdr:row>
      <xdr:rowOff>59329</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870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82206</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8654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51188</xdr:rowOff>
    </xdr:from>
    <xdr:to>
      <xdr:col>50</xdr:col>
      <xdr:colOff>165100</xdr:colOff>
      <xdr:row>54</xdr:row>
      <xdr:rowOff>152788</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309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169315</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9084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653</xdr:rowOff>
    </xdr:from>
    <xdr:to>
      <xdr:col>46</xdr:col>
      <xdr:colOff>38100</xdr:colOff>
      <xdr:row>57</xdr:row>
      <xdr:rowOff>102253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773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93380</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866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19390</xdr:rowOff>
    </xdr:from>
    <xdr:to>
      <xdr:col>41</xdr:col>
      <xdr:colOff>101600</xdr:colOff>
      <xdr:row>57</xdr:row>
      <xdr:rowOff>120990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79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112117</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884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147109</xdr:rowOff>
    </xdr:from>
    <xdr:to>
      <xdr:col>36</xdr:col>
      <xdr:colOff>165100</xdr:colOff>
      <xdr:row>57</xdr:row>
      <xdr:rowOff>77259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74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68386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841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48042</xdr:rowOff>
    </xdr:from>
    <xdr:to>
      <xdr:col>55</xdr:col>
      <xdr:colOff>0</xdr:colOff>
      <xdr:row>78</xdr:row>
      <xdr:rowOff>86740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2049542"/>
          <a:ext cx="838200" cy="1410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112916</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314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86740</xdr:rowOff>
    </xdr:from>
    <xdr:to>
      <xdr:col>50</xdr:col>
      <xdr:colOff>114300</xdr:colOff>
      <xdr:row>78</xdr:row>
      <xdr:rowOff>107195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459840"/>
          <a:ext cx="889000" cy="20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114008</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14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107195</xdr:rowOff>
    </xdr:from>
    <xdr:to>
      <xdr:col>45</xdr:col>
      <xdr:colOff>177800</xdr:colOff>
      <xdr:row>79</xdr:row>
      <xdr:rowOff>27414</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480295"/>
          <a:ext cx="889000" cy="91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19986</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56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27414</xdr:rowOff>
    </xdr:from>
    <xdr:to>
      <xdr:col>41</xdr:col>
      <xdr:colOff>50800</xdr:colOff>
      <xdr:row>79</xdr:row>
      <xdr:rowOff>97561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571964"/>
          <a:ext cx="889000" cy="70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14132</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21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76882</xdr:rowOff>
    </xdr:from>
    <xdr:to>
      <xdr:col>36</xdr:col>
      <xdr:colOff>165100</xdr:colOff>
      <xdr:row>79</xdr:row>
      <xdr:rowOff>7032</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44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23559</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22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69</xdr:row>
      <xdr:rowOff>168692</xdr:rowOff>
    </xdr:from>
    <xdr:to>
      <xdr:col>55</xdr:col>
      <xdr:colOff>50800</xdr:colOff>
      <xdr:row>70</xdr:row>
      <xdr:rowOff>98842</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1998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69</xdr:row>
      <xdr:rowOff>121719</xdr:rowOff>
    </xdr:from>
    <xdr:ext cx="599010"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1951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35940</xdr:rowOff>
    </xdr:from>
    <xdr:to>
      <xdr:col>50</xdr:col>
      <xdr:colOff>165100</xdr:colOff>
      <xdr:row>78</xdr:row>
      <xdr:rowOff>137540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40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128667</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501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56395</xdr:rowOff>
    </xdr:from>
    <xdr:to>
      <xdr:col>46</xdr:col>
      <xdr:colOff>38100</xdr:colOff>
      <xdr:row>78</xdr:row>
      <xdr:rowOff>157995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42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3072</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3204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148064</xdr:rowOff>
    </xdr:from>
    <xdr:to>
      <xdr:col>41</xdr:col>
      <xdr:colOff>101600</xdr:colOff>
      <xdr:row>79</xdr:row>
      <xdr:rowOff>78214</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52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69341</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61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46761</xdr:rowOff>
    </xdr:from>
    <xdr:to>
      <xdr:col>36</xdr:col>
      <xdr:colOff>165100</xdr:colOff>
      <xdr:row>79</xdr:row>
      <xdr:rowOff>148361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591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139488</xdr:rowOff>
    </xdr:from>
    <xdr:ext cx="378565"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3017" y="136840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149516</xdr:rowOff>
    </xdr:from>
    <xdr:to>
      <xdr:col>54</xdr:col>
      <xdr:colOff>189865</xdr:colOff>
      <xdr:row>99</xdr:row>
      <xdr:rowOff>44450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408566"/>
          <a:ext cx="1270" cy="1609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96193</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18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149516</xdr:rowOff>
    </xdr:from>
    <xdr:to>
      <xdr:col>55</xdr:col>
      <xdr:colOff>88900</xdr:colOff>
      <xdr:row>89</xdr:row>
      <xdr:rowOff>149516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40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53136</xdr:rowOff>
    </xdr:from>
    <xdr:to>
      <xdr:col>55</xdr:col>
      <xdr:colOff>0</xdr:colOff>
      <xdr:row>97</xdr:row>
      <xdr:rowOff>85992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5997986"/>
          <a:ext cx="838200" cy="718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134217</xdr:rowOff>
    </xdr:from>
    <xdr:ext cx="534377"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421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111340</xdr:rowOff>
    </xdr:from>
    <xdr:to>
      <xdr:col>55</xdr:col>
      <xdr:colOff>50800</xdr:colOff>
      <xdr:row>97</xdr:row>
      <xdr:rowOff>41490</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5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53136</xdr:rowOff>
    </xdr:from>
    <xdr:to>
      <xdr:col>50</xdr:col>
      <xdr:colOff>114300</xdr:colOff>
      <xdr:row>97</xdr:row>
      <xdr:rowOff>132308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5997986"/>
          <a:ext cx="889000" cy="764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101512</xdr:rowOff>
    </xdr:from>
    <xdr:to>
      <xdr:col>50</xdr:col>
      <xdr:colOff>165100</xdr:colOff>
      <xdr:row>97</xdr:row>
      <xdr:rowOff>31662</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56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22789</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2111" y="1665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46698</xdr:rowOff>
    </xdr:from>
    <xdr:to>
      <xdr:col>45</xdr:col>
      <xdr:colOff>177800</xdr:colOff>
      <xdr:row>97</xdr:row>
      <xdr:rowOff>132308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677348"/>
          <a:ext cx="889000" cy="85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150609</xdr:rowOff>
    </xdr:from>
    <xdr:to>
      <xdr:col>46</xdr:col>
      <xdr:colOff>38100</xdr:colOff>
      <xdr:row>97</xdr:row>
      <xdr:rowOff>80759</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60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97286</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3111" y="1638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28220</xdr:rowOff>
    </xdr:from>
    <xdr:to>
      <xdr:col>41</xdr:col>
      <xdr:colOff>50800</xdr:colOff>
      <xdr:row>97</xdr:row>
      <xdr:rowOff>46698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658870"/>
          <a:ext cx="889000" cy="18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90627</xdr:rowOff>
    </xdr:from>
    <xdr:to>
      <xdr:col>41</xdr:col>
      <xdr:colOff>101600</xdr:colOff>
      <xdr:row>97</xdr:row>
      <xdr:rowOff>20777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54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37304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4111" y="16325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126581</xdr:rowOff>
    </xdr:from>
    <xdr:to>
      <xdr:col>36</xdr:col>
      <xdr:colOff>165100</xdr:colOff>
      <xdr:row>97</xdr:row>
      <xdr:rowOff>56731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5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73258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5111" y="1636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35192</xdr:rowOff>
    </xdr:from>
    <xdr:to>
      <xdr:col>55</xdr:col>
      <xdr:colOff>50800</xdr:colOff>
      <xdr:row>97</xdr:row>
      <xdr:rowOff>136792</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665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13619</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64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2336</xdr:rowOff>
    </xdr:from>
    <xdr:to>
      <xdr:col>50</xdr:col>
      <xdr:colOff>165100</xdr:colOff>
      <xdr:row>93</xdr:row>
      <xdr:rowOff>103936</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594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120463</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5722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81508</xdr:rowOff>
    </xdr:from>
    <xdr:to>
      <xdr:col>46</xdr:col>
      <xdr:colOff>38100</xdr:colOff>
      <xdr:row>98</xdr:row>
      <xdr:rowOff>11658</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71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2785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80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167348</xdr:rowOff>
    </xdr:from>
    <xdr:to>
      <xdr:col>41</xdr:col>
      <xdr:colOff>101600</xdr:colOff>
      <xdr:row>97</xdr:row>
      <xdr:rowOff>97498</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62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88625</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71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148870</xdr:rowOff>
    </xdr:from>
    <xdr:to>
      <xdr:col>36</xdr:col>
      <xdr:colOff>165100</xdr:colOff>
      <xdr:row>97</xdr:row>
      <xdr:rowOff>79020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60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70147</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70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38169</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53119"/>
          <a:ext cx="1269"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114839</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801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156296</xdr:rowOff>
    </xdr:from>
    <xdr:ext cx="534377"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2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38169</xdr:rowOff>
    </xdr:from>
    <xdr:to>
      <xdr:col>86</xdr:col>
      <xdr:colOff>25400</xdr:colOff>
      <xdr:row>31</xdr:row>
      <xdr:rowOff>38169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5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42349</xdr:rowOff>
    </xdr:from>
    <xdr:to>
      <xdr:col>85</xdr:col>
      <xdr:colOff>127000</xdr:colOff>
      <xdr:row>39</xdr:row>
      <xdr:rowOff>97376</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728899"/>
          <a:ext cx="838200" cy="55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32290</xdr:rowOff>
    </xdr:from>
    <xdr:ext cx="469744"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47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9413</xdr:rowOff>
    </xdr:from>
    <xdr:to>
      <xdr:col>85</xdr:col>
      <xdr:colOff>177800</xdr:colOff>
      <xdr:row>39</xdr:row>
      <xdr:rowOff>111013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95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22493</xdr:rowOff>
    </xdr:from>
    <xdr:to>
      <xdr:col>81</xdr:col>
      <xdr:colOff>50800</xdr:colOff>
      <xdr:row>39</xdr:row>
      <xdr:rowOff>42349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709043"/>
          <a:ext cx="889000" cy="19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121231</xdr:rowOff>
    </xdr:from>
    <xdr:to>
      <xdr:col>81</xdr:col>
      <xdr:colOff>101600</xdr:colOff>
      <xdr:row>39</xdr:row>
      <xdr:rowOff>51381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63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67908</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46428" y="641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144403</xdr:rowOff>
    </xdr:from>
    <xdr:to>
      <xdr:col>76</xdr:col>
      <xdr:colOff>114300</xdr:colOff>
      <xdr:row>39</xdr:row>
      <xdr:rowOff>22493</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659503"/>
          <a:ext cx="889000" cy="4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132400</xdr:rowOff>
    </xdr:from>
    <xdr:to>
      <xdr:col>76</xdr:col>
      <xdr:colOff>165100</xdr:colOff>
      <xdr:row>39</xdr:row>
      <xdr:rowOff>62550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6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79076</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57428" y="642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53877</xdr:rowOff>
    </xdr:from>
    <xdr:to>
      <xdr:col>71</xdr:col>
      <xdr:colOff>177800</xdr:colOff>
      <xdr:row>38</xdr:row>
      <xdr:rowOff>144403</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397527"/>
          <a:ext cx="889000" cy="261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105718</xdr:rowOff>
    </xdr:from>
    <xdr:to>
      <xdr:col>72</xdr:col>
      <xdr:colOff>38100</xdr:colOff>
      <xdr:row>39</xdr:row>
      <xdr:rowOff>35868</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62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26995</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68428" y="6713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94745</xdr:rowOff>
    </xdr:from>
    <xdr:to>
      <xdr:col>67</xdr:col>
      <xdr:colOff>101600</xdr:colOff>
      <xdr:row>39</xdr:row>
      <xdr:rowOff>24895</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60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16022</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79428" y="6702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46576</xdr:rowOff>
    </xdr:from>
    <xdr:to>
      <xdr:col>85</xdr:col>
      <xdr:colOff>177800</xdr:colOff>
      <xdr:row>39</xdr:row>
      <xdr:rowOff>148176</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33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159289</xdr:rowOff>
    </xdr:from>
    <xdr:ext cx="313932"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743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162999</xdr:rowOff>
    </xdr:from>
    <xdr:to>
      <xdr:col>81</xdr:col>
      <xdr:colOff>101600</xdr:colOff>
      <xdr:row>39</xdr:row>
      <xdr:rowOff>93149</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678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84276</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46428" y="6770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143143</xdr:rowOff>
    </xdr:from>
    <xdr:to>
      <xdr:col>76</xdr:col>
      <xdr:colOff>165100</xdr:colOff>
      <xdr:row>39</xdr:row>
      <xdr:rowOff>73293</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65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64420</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57428" y="6750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93603</xdr:rowOff>
    </xdr:from>
    <xdr:to>
      <xdr:col>72</xdr:col>
      <xdr:colOff>38100</xdr:colOff>
      <xdr:row>39</xdr:row>
      <xdr:rowOff>23753</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60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40280</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68428" y="6383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3077</xdr:rowOff>
    </xdr:from>
    <xdr:to>
      <xdr:col>67</xdr:col>
      <xdr:colOff>101600</xdr:colOff>
      <xdr:row>37</xdr:row>
      <xdr:rowOff>104677</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34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121204</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47111" y="6121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id="{00000000-0008-0000-06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21" name="公債費最小値テキスト">
          <a:extLst>
            <a:ext uri="{FF2B5EF4-FFF2-40B4-BE49-F238E27FC236}">
              <a16:creationId xmlns:a16="http://schemas.microsoft.com/office/drawing/2014/main" id="{00000000-0008-0000-0600-00006D020000}"/>
            </a:ext>
          </a:extLst>
        </xdr:cNvPr>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3" name="公債費最大値テキスト">
          <a:extLst>
            <a:ext uri="{FF2B5EF4-FFF2-40B4-BE49-F238E27FC236}">
              <a16:creationId xmlns:a16="http://schemas.microsoft.com/office/drawing/2014/main" id="{00000000-0008-0000-0600-00006F020000}"/>
            </a:ext>
          </a:extLst>
        </xdr:cNvPr>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153835</xdr:rowOff>
    </xdr:from>
    <xdr:to>
      <xdr:col>85</xdr:col>
      <xdr:colOff>127000</xdr:colOff>
      <xdr:row>72</xdr:row>
      <xdr:rowOff>168084</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5481300" y="12498235"/>
          <a:ext cx="838200" cy="14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13054</xdr:rowOff>
    </xdr:from>
    <xdr:ext cx="534377" cy="259045"/>
    <xdr:sp macro="" textlink="">
      <xdr:nvSpPr>
        <xdr:cNvPr id="626" name="公債費平均値テキスト">
          <a:extLst>
            <a:ext uri="{FF2B5EF4-FFF2-40B4-BE49-F238E27FC236}">
              <a16:creationId xmlns:a16="http://schemas.microsoft.com/office/drawing/2014/main" id="{00000000-0008-0000-0600-000072020000}"/>
            </a:ext>
          </a:extLst>
        </xdr:cNvPr>
        <xdr:cNvSpPr txBox="1"/>
      </xdr:nvSpPr>
      <xdr:spPr>
        <a:xfrm>
          <a:off x="16370300" y="12871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168084</xdr:rowOff>
    </xdr:from>
    <xdr:to>
      <xdr:col>81</xdr:col>
      <xdr:colOff>50800</xdr:colOff>
      <xdr:row>73</xdr:row>
      <xdr:rowOff>27039</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4592300" y="12512484"/>
          <a:ext cx="889000" cy="30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106551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14111" y="1296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127527</xdr:rowOff>
    </xdr:from>
    <xdr:to>
      <xdr:col>76</xdr:col>
      <xdr:colOff>114300</xdr:colOff>
      <xdr:row>73</xdr:row>
      <xdr:rowOff>27039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3703300" y="12471927"/>
          <a:ext cx="889000" cy="70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93883</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325111" y="1295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127527</xdr:rowOff>
    </xdr:from>
    <xdr:to>
      <xdr:col>71</xdr:col>
      <xdr:colOff>177800</xdr:colOff>
      <xdr:row>73</xdr:row>
      <xdr:rowOff>144138</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2814300" y="12471927"/>
          <a:ext cx="889000" cy="188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123696</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436111" y="1298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84709</xdr:rowOff>
    </xdr:from>
    <xdr:to>
      <xdr:col>67</xdr:col>
      <xdr:colOff>101600</xdr:colOff>
      <xdr:row>76</xdr:row>
      <xdr:rowOff>14858</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2763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5987</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547111" y="1303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103035</xdr:rowOff>
    </xdr:from>
    <xdr:to>
      <xdr:col>85</xdr:col>
      <xdr:colOff>177800</xdr:colOff>
      <xdr:row>73</xdr:row>
      <xdr:rowOff>33185</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6268700" y="1244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125912</xdr:rowOff>
    </xdr:from>
    <xdr:ext cx="534377" cy="259045"/>
    <xdr:sp macro="" textlink="">
      <xdr:nvSpPr>
        <xdr:cNvPr id="645" name="公債費該当値テキスト">
          <a:extLst>
            <a:ext uri="{FF2B5EF4-FFF2-40B4-BE49-F238E27FC236}">
              <a16:creationId xmlns:a16="http://schemas.microsoft.com/office/drawing/2014/main" id="{00000000-0008-0000-0600-000085020000}"/>
            </a:ext>
          </a:extLst>
        </xdr:cNvPr>
        <xdr:cNvSpPr txBox="1"/>
      </xdr:nvSpPr>
      <xdr:spPr>
        <a:xfrm>
          <a:off x="16370300" y="12298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117284</xdr:rowOff>
    </xdr:from>
    <xdr:to>
      <xdr:col>81</xdr:col>
      <xdr:colOff>101600</xdr:colOff>
      <xdr:row>73</xdr:row>
      <xdr:rowOff>47434</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5430500" y="12461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63961</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2236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147689</xdr:rowOff>
    </xdr:from>
    <xdr:to>
      <xdr:col>76</xdr:col>
      <xdr:colOff>165100</xdr:colOff>
      <xdr:row>73</xdr:row>
      <xdr:rowOff>77839</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541500" y="1249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94366</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325111" y="1226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76727</xdr:rowOff>
    </xdr:from>
    <xdr:to>
      <xdr:col>72</xdr:col>
      <xdr:colOff>38100</xdr:colOff>
      <xdr:row>73</xdr:row>
      <xdr:rowOff>6877</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652500" y="12421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23404</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36111" y="1219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93338</xdr:rowOff>
    </xdr:from>
    <xdr:to>
      <xdr:col>67</xdr:col>
      <xdr:colOff>101600</xdr:colOff>
      <xdr:row>74</xdr:row>
      <xdr:rowOff>23488</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2763500" y="12609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40015</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47111" y="12384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104043</xdr:rowOff>
    </xdr:from>
    <xdr:to>
      <xdr:col>85</xdr:col>
      <xdr:colOff>127000</xdr:colOff>
      <xdr:row>97</xdr:row>
      <xdr:rowOff>133707</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5481300" y="16734693"/>
          <a:ext cx="838200" cy="29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110989</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741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133707</xdr:rowOff>
    </xdr:from>
    <xdr:to>
      <xdr:col>81</xdr:col>
      <xdr:colOff>50800</xdr:colOff>
      <xdr:row>98</xdr:row>
      <xdr:rowOff>646</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4592300" y="16764357"/>
          <a:ext cx="889000" cy="38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39643</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841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136705</xdr:rowOff>
    </xdr:from>
    <xdr:to>
      <xdr:col>76</xdr:col>
      <xdr:colOff>114300</xdr:colOff>
      <xdr:row>98</xdr:row>
      <xdr:rowOff>646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3703300" y="16767355"/>
          <a:ext cx="889000" cy="3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47342</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849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136705</xdr:rowOff>
    </xdr:from>
    <xdr:to>
      <xdr:col>71</xdr:col>
      <xdr:colOff>177800</xdr:colOff>
      <xdr:row>98</xdr:row>
      <xdr:rowOff>22144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767355"/>
          <a:ext cx="889000" cy="56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46790</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84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12159</xdr:rowOff>
    </xdr:from>
    <xdr:to>
      <xdr:col>67</xdr:col>
      <xdr:colOff>101600</xdr:colOff>
      <xdr:row>98</xdr:row>
      <xdr:rowOff>113759</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104886</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90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53243</xdr:rowOff>
    </xdr:from>
    <xdr:to>
      <xdr:col>85</xdr:col>
      <xdr:colOff>177800</xdr:colOff>
      <xdr:row>97</xdr:row>
      <xdr:rowOff>154843</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683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76120</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53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82907</xdr:rowOff>
    </xdr:from>
    <xdr:to>
      <xdr:col>81</xdr:col>
      <xdr:colOff>101600</xdr:colOff>
      <xdr:row>98</xdr:row>
      <xdr:rowOff>13057</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713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29584</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48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121296</xdr:rowOff>
    </xdr:from>
    <xdr:to>
      <xdr:col>76</xdr:col>
      <xdr:colOff>165100</xdr:colOff>
      <xdr:row>98</xdr:row>
      <xdr:rowOff>51446</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751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67973</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652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85905</xdr:rowOff>
    </xdr:from>
    <xdr:to>
      <xdr:col>72</xdr:col>
      <xdr:colOff>38100</xdr:colOff>
      <xdr:row>98</xdr:row>
      <xdr:rowOff>16055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716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32582</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491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142794</xdr:rowOff>
    </xdr:from>
    <xdr:to>
      <xdr:col>67</xdr:col>
      <xdr:colOff>101600</xdr:colOff>
      <xdr:row>98</xdr:row>
      <xdr:rowOff>72944</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77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89471</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6548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118059</xdr:rowOff>
    </xdr:from>
    <xdr:to>
      <xdr:col>116</xdr:col>
      <xdr:colOff>63500</xdr:colOff>
      <xdr:row>35</xdr:row>
      <xdr:rowOff>132004</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1323300" y="6118809"/>
          <a:ext cx="838200" cy="1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101160</xdr:rowOff>
    </xdr:from>
    <xdr:ext cx="469744"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444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132004</xdr:rowOff>
    </xdr:from>
    <xdr:to>
      <xdr:col>111</xdr:col>
      <xdr:colOff>177800</xdr:colOff>
      <xdr:row>35</xdr:row>
      <xdr:rowOff>148158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0434300" y="6132754"/>
          <a:ext cx="889000" cy="16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117086</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088428" y="6632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148158</xdr:rowOff>
    </xdr:from>
    <xdr:to>
      <xdr:col>107</xdr:col>
      <xdr:colOff>50800</xdr:colOff>
      <xdr:row>35</xdr:row>
      <xdr:rowOff>158979</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19545300" y="6148908"/>
          <a:ext cx="889000" cy="1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121734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428" y="6636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158979</xdr:rowOff>
    </xdr:from>
    <xdr:to>
      <xdr:col>102</xdr:col>
      <xdr:colOff>114300</xdr:colOff>
      <xdr:row>36</xdr:row>
      <xdr:rowOff>8103</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18656300" y="6159729"/>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113428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428" y="6628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162738</xdr:rowOff>
    </xdr:from>
    <xdr:to>
      <xdr:col>98</xdr:col>
      <xdr:colOff>38100</xdr:colOff>
      <xdr:row>38</xdr:row>
      <xdr:rowOff>92888</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84015</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21428" y="659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67259</xdr:rowOff>
    </xdr:from>
    <xdr:to>
      <xdr:col>116</xdr:col>
      <xdr:colOff>114300</xdr:colOff>
      <xdr:row>35</xdr:row>
      <xdr:rowOff>168859</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068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90136</xdr:rowOff>
    </xdr:from>
    <xdr:ext cx="469744"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5919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81204</xdr:rowOff>
    </xdr:from>
    <xdr:to>
      <xdr:col>112</xdr:col>
      <xdr:colOff>38100</xdr:colOff>
      <xdr:row>36</xdr:row>
      <xdr:rowOff>11354</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081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27881</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088428" y="5857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97358</xdr:rowOff>
    </xdr:from>
    <xdr:to>
      <xdr:col>107</xdr:col>
      <xdr:colOff>101600</xdr:colOff>
      <xdr:row>36</xdr:row>
      <xdr:rowOff>27508</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0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44035</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199428" y="5873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108179</xdr:rowOff>
    </xdr:from>
    <xdr:to>
      <xdr:col>102</xdr:col>
      <xdr:colOff>165100</xdr:colOff>
      <xdr:row>36</xdr:row>
      <xdr:rowOff>38329</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10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54856</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10428" y="58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128753</xdr:rowOff>
    </xdr:from>
    <xdr:to>
      <xdr:col>98</xdr:col>
      <xdr:colOff>38100</xdr:colOff>
      <xdr:row>36</xdr:row>
      <xdr:rowOff>58903</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129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75430</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21428" y="5904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121412</xdr:rowOff>
    </xdr:from>
    <xdr:to>
      <xdr:col>116</xdr:col>
      <xdr:colOff>62864</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693912"/>
          <a:ext cx="1269" cy="152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68089</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46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121412</xdr:rowOff>
    </xdr:from>
    <xdr:to>
      <xdr:col>116</xdr:col>
      <xdr:colOff>152400</xdr:colOff>
      <xdr:row>50</xdr:row>
      <xdr:rowOff>121412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693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112377</xdr:rowOff>
    </xdr:from>
    <xdr:to>
      <xdr:col>116</xdr:col>
      <xdr:colOff>63500</xdr:colOff>
      <xdr:row>56</xdr:row>
      <xdr:rowOff>135563</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9713577"/>
          <a:ext cx="838200" cy="23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125239</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897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146812</xdr:rowOff>
    </xdr:from>
    <xdr:to>
      <xdr:col>116</xdr:col>
      <xdr:colOff>114300</xdr:colOff>
      <xdr:row>58</xdr:row>
      <xdr:rowOff>76962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91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135563</xdr:rowOff>
    </xdr:from>
    <xdr:to>
      <xdr:col>111</xdr:col>
      <xdr:colOff>177800</xdr:colOff>
      <xdr:row>56</xdr:row>
      <xdr:rowOff>141115</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0434300" y="9736763"/>
          <a:ext cx="889000" cy="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28593</xdr:rowOff>
    </xdr:from>
    <xdr:to>
      <xdr:col>112</xdr:col>
      <xdr:colOff>38100</xdr:colOff>
      <xdr:row>57</xdr:row>
      <xdr:rowOff>130193</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80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121320</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89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87884</xdr:rowOff>
    </xdr:from>
    <xdr:to>
      <xdr:col>107</xdr:col>
      <xdr:colOff>50800</xdr:colOff>
      <xdr:row>56</xdr:row>
      <xdr:rowOff>141115</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9545300" y="9689084"/>
          <a:ext cx="889000" cy="53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111869</xdr:rowOff>
    </xdr:from>
    <xdr:to>
      <xdr:col>107</xdr:col>
      <xdr:colOff>101600</xdr:colOff>
      <xdr:row>58</xdr:row>
      <xdr:rowOff>42019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88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33146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977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166697</xdr:rowOff>
    </xdr:from>
    <xdr:to>
      <xdr:col>102</xdr:col>
      <xdr:colOff>114300</xdr:colOff>
      <xdr:row>56</xdr:row>
      <xdr:rowOff>87884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8656300" y="9596447"/>
          <a:ext cx="889000" cy="92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100330</xdr:rowOff>
    </xdr:from>
    <xdr:to>
      <xdr:col>102</xdr:col>
      <xdr:colOff>165100</xdr:colOff>
      <xdr:row>58</xdr:row>
      <xdr:rowOff>30480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87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21607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100003</xdr:rowOff>
    </xdr:from>
    <xdr:to>
      <xdr:col>98</xdr:col>
      <xdr:colOff>38100</xdr:colOff>
      <xdr:row>58</xdr:row>
      <xdr:rowOff>30153</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872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21280</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965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61577</xdr:rowOff>
    </xdr:from>
    <xdr:to>
      <xdr:col>116</xdr:col>
      <xdr:colOff>114300</xdr:colOff>
      <xdr:row>56</xdr:row>
      <xdr:rowOff>163177</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9662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84454</xdr:rowOff>
    </xdr:from>
    <xdr:ext cx="469744"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514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84763</xdr:rowOff>
    </xdr:from>
    <xdr:to>
      <xdr:col>112</xdr:col>
      <xdr:colOff>38100</xdr:colOff>
      <xdr:row>57</xdr:row>
      <xdr:rowOff>14913</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9685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31440</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88428" y="9461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90315</xdr:rowOff>
    </xdr:from>
    <xdr:to>
      <xdr:col>107</xdr:col>
      <xdr:colOff>101600</xdr:colOff>
      <xdr:row>57</xdr:row>
      <xdr:rowOff>20465</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969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36992</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99428" y="9466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37084</xdr:rowOff>
    </xdr:from>
    <xdr:to>
      <xdr:col>102</xdr:col>
      <xdr:colOff>165100</xdr:colOff>
      <xdr:row>56</xdr:row>
      <xdr:rowOff>138684</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963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155211</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428" y="9413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115897</xdr:rowOff>
    </xdr:from>
    <xdr:to>
      <xdr:col>98</xdr:col>
      <xdr:colOff>38100</xdr:colOff>
      <xdr:row>56</xdr:row>
      <xdr:rowOff>46047</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9545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62574</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428" y="9320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55712</xdr:rowOff>
    </xdr:from>
    <xdr:to>
      <xdr:col>116</xdr:col>
      <xdr:colOff>63500</xdr:colOff>
      <xdr:row>74</xdr:row>
      <xdr:rowOff>167772</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1323300" y="12571562"/>
          <a:ext cx="838200" cy="283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50297</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3080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150924</xdr:rowOff>
    </xdr:from>
    <xdr:to>
      <xdr:col>111</xdr:col>
      <xdr:colOff>177800</xdr:colOff>
      <xdr:row>73</xdr:row>
      <xdr:rowOff>55712</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0434300" y="12495324"/>
          <a:ext cx="889000" cy="76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44947</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3075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150924</xdr:rowOff>
    </xdr:from>
    <xdr:to>
      <xdr:col>107</xdr:col>
      <xdr:colOff>50800</xdr:colOff>
      <xdr:row>73</xdr:row>
      <xdr:rowOff>3660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545300" y="12495324"/>
          <a:ext cx="889000" cy="24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54388</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308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1488</xdr:rowOff>
    </xdr:from>
    <xdr:to>
      <xdr:col>102</xdr:col>
      <xdr:colOff>114300</xdr:colOff>
      <xdr:row>73</xdr:row>
      <xdr:rowOff>3660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8656300" y="12517338"/>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87307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311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6787</xdr:rowOff>
    </xdr:from>
    <xdr:to>
      <xdr:col>98</xdr:col>
      <xdr:colOff>38100</xdr:colOff>
      <xdr:row>76</xdr:row>
      <xdr:rowOff>108387</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99514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31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116972</xdr:rowOff>
    </xdr:from>
    <xdr:to>
      <xdr:col>116</xdr:col>
      <xdr:colOff>114300</xdr:colOff>
      <xdr:row>75</xdr:row>
      <xdr:rowOff>47122</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2804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139849</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2655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4912</xdr:rowOff>
    </xdr:from>
    <xdr:to>
      <xdr:col>112</xdr:col>
      <xdr:colOff>38100</xdr:colOff>
      <xdr:row>73</xdr:row>
      <xdr:rowOff>106512</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252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123039</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229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100124</xdr:rowOff>
    </xdr:from>
    <xdr:to>
      <xdr:col>107</xdr:col>
      <xdr:colOff>101600</xdr:colOff>
      <xdr:row>73</xdr:row>
      <xdr:rowOff>30274</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2444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46801</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221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124310</xdr:rowOff>
    </xdr:from>
    <xdr:to>
      <xdr:col>102</xdr:col>
      <xdr:colOff>165100</xdr:colOff>
      <xdr:row>73</xdr:row>
      <xdr:rowOff>54460</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246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70987</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2243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122138</xdr:rowOff>
    </xdr:from>
    <xdr:to>
      <xdr:col>98</xdr:col>
      <xdr:colOff>38100</xdr:colOff>
      <xdr:row>73</xdr:row>
      <xdr:rowOff>52288</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246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68815</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224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734,838</a:t>
          </a:r>
          <a:r>
            <a:rPr kumimoji="1" lang="ja-JP" altLang="en-US" sz="1300">
              <a:latin typeface="ＭＳ Ｐゴシック" panose="020B0600070205080204" pitchFamily="50" charset="-128"/>
              <a:ea typeface="ＭＳ Ｐゴシック" panose="020B0600070205080204" pitchFamily="50" charset="-128"/>
            </a:rPr>
            <a:t>円となっている。主な構成項目である普通建設事業費は、住民一人当たり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184,714</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76.0</a:t>
          </a:r>
          <a:r>
            <a:rPr kumimoji="1" lang="ja-JP" altLang="en-US" sz="1300">
              <a:latin typeface="ＭＳ Ｐゴシック" panose="020B0600070205080204" pitchFamily="50" charset="-128"/>
              <a:ea typeface="ＭＳ Ｐゴシック" panose="020B0600070205080204" pitchFamily="50" charset="-128"/>
            </a:rPr>
            <a:t>％、一人当たり</a:t>
          </a:r>
          <a:r>
            <a:rPr kumimoji="1" lang="en-US" altLang="ja-JP" sz="1300">
              <a:latin typeface="ＭＳ Ｐゴシック" panose="020B0600070205080204" pitchFamily="50" charset="-128"/>
              <a:ea typeface="ＭＳ Ｐゴシック" panose="020B0600070205080204" pitchFamily="50" charset="-128"/>
            </a:rPr>
            <a:t>79,765</a:t>
          </a:r>
          <a:r>
            <a:rPr kumimoji="1" lang="ja-JP" altLang="en-US" sz="1300">
              <a:latin typeface="ＭＳ Ｐゴシック" panose="020B0600070205080204" pitchFamily="50" charset="-128"/>
              <a:ea typeface="ＭＳ Ｐゴシック" panose="020B0600070205080204" pitchFamily="50" charset="-128"/>
            </a:rPr>
            <a:t>円増加している。これは、新庁舎整備事業や亀岡地区公民館改築事業、スマートインターチェンジ整備事業を実施したことによるものである。次に大きいのは扶助費で、住民一人当たり</a:t>
          </a:r>
          <a:r>
            <a:rPr kumimoji="1" lang="en-US" altLang="ja-JP" sz="1300">
              <a:latin typeface="ＭＳ Ｐゴシック" panose="020B0600070205080204" pitchFamily="50" charset="-128"/>
              <a:ea typeface="ＭＳ Ｐゴシック" panose="020B0600070205080204" pitchFamily="50" charset="-128"/>
            </a:rPr>
            <a:t>111,369</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15.5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14,916</a:t>
          </a:r>
          <a:r>
            <a:rPr kumimoji="1" lang="ja-JP" altLang="en-US" sz="1300">
              <a:latin typeface="ＭＳ Ｐゴシック" panose="020B0600070205080204" pitchFamily="50" charset="-128"/>
              <a:ea typeface="ＭＳ Ｐゴシック" panose="020B0600070205080204" pitchFamily="50" charset="-128"/>
            </a:rPr>
            <a:t>円増加している。これは、障がい福祉サービス給付費の増によるものと考えられる。次に大きいのが補助費等で、住民一人当たり</a:t>
          </a:r>
          <a:r>
            <a:rPr kumimoji="1" lang="en-US" altLang="ja-JP" sz="1300">
              <a:latin typeface="ＭＳ Ｐゴシック" panose="020B0600070205080204" pitchFamily="50" charset="-128"/>
              <a:ea typeface="ＭＳ Ｐゴシック" panose="020B0600070205080204" pitchFamily="50" charset="-128"/>
            </a:rPr>
            <a:t>92,660</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28.8</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20,712</a:t>
          </a:r>
          <a:r>
            <a:rPr kumimoji="1" lang="ja-JP" altLang="en-US" sz="1300">
              <a:latin typeface="ＭＳ Ｐゴシック" panose="020B0600070205080204" pitchFamily="50" charset="-128"/>
              <a:ea typeface="ＭＳ Ｐゴシック" panose="020B0600070205080204" pitchFamily="50" charset="-128"/>
            </a:rPr>
            <a:t>円増加している。これは、置賜広域行政事務組合に対する負担金、下水道事業会計への補助金の増によるものと考えられる。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21,306
21,082
180.26
16,621,686
15,656,448
747,574
6,985,740
14,624,807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99.5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139047</xdr:rowOff>
    </xdr:from>
    <xdr:to>
      <xdr:col>24</xdr:col>
      <xdr:colOff>63500</xdr:colOff>
      <xdr:row>32</xdr:row>
      <xdr:rowOff>106390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453997"/>
          <a:ext cx="838200" cy="138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20954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21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70793</xdr:rowOff>
    </xdr:from>
    <xdr:to>
      <xdr:col>19</xdr:col>
      <xdr:colOff>177800</xdr:colOff>
      <xdr:row>32</xdr:row>
      <xdr:rowOff>106390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5557193"/>
          <a:ext cx="889000" cy="35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159093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15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70793</xdr:rowOff>
    </xdr:from>
    <xdr:to>
      <xdr:col>15</xdr:col>
      <xdr:colOff>50800</xdr:colOff>
      <xdr:row>32</xdr:row>
      <xdr:rowOff>109655</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557193"/>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24873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19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109655</xdr:rowOff>
    </xdr:from>
    <xdr:to>
      <xdr:col>10</xdr:col>
      <xdr:colOff>114300</xdr:colOff>
      <xdr:row>33</xdr:row>
      <xdr:rowOff>581</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5596055"/>
          <a:ext cx="889000" cy="62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18668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9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112087</xdr:rowOff>
    </xdr:from>
    <xdr:to>
      <xdr:col>6</xdr:col>
      <xdr:colOff>38100</xdr:colOff>
      <xdr:row>36</xdr:row>
      <xdr:rowOff>42237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33364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20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88247</xdr:rowOff>
    </xdr:from>
    <xdr:to>
      <xdr:col>24</xdr:col>
      <xdr:colOff>114300</xdr:colOff>
      <xdr:row>32</xdr:row>
      <xdr:rowOff>18397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40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111124</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254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55590</xdr:rowOff>
    </xdr:from>
    <xdr:to>
      <xdr:col>20</xdr:col>
      <xdr:colOff>38100</xdr:colOff>
      <xdr:row>32</xdr:row>
      <xdr:rowOff>157190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5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2267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317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19993</xdr:rowOff>
    </xdr:from>
    <xdr:to>
      <xdr:col>15</xdr:col>
      <xdr:colOff>101600</xdr:colOff>
      <xdr:row>32</xdr:row>
      <xdr:rowOff>121593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50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138120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281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58855</xdr:rowOff>
    </xdr:from>
    <xdr:to>
      <xdr:col>10</xdr:col>
      <xdr:colOff>165100</xdr:colOff>
      <xdr:row>32</xdr:row>
      <xdr:rowOff>160455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54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5532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32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121231</xdr:rowOff>
    </xdr:from>
    <xdr:to>
      <xdr:col>6</xdr:col>
      <xdr:colOff>38100</xdr:colOff>
      <xdr:row>33</xdr:row>
      <xdr:rowOff>51381</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607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67908</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382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16435</xdr:rowOff>
    </xdr:from>
    <xdr:to>
      <xdr:col>24</xdr:col>
      <xdr:colOff>63500</xdr:colOff>
      <xdr:row>56</xdr:row>
      <xdr:rowOff>134792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617635"/>
          <a:ext cx="838200" cy="118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9036</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1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134792</xdr:rowOff>
    </xdr:from>
    <xdr:to>
      <xdr:col>19</xdr:col>
      <xdr:colOff>177800</xdr:colOff>
      <xdr:row>57</xdr:row>
      <xdr:rowOff>115169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35992"/>
          <a:ext cx="889000" cy="151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124100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896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106094</xdr:rowOff>
    </xdr:from>
    <xdr:to>
      <xdr:col>15</xdr:col>
      <xdr:colOff>50800</xdr:colOff>
      <xdr:row>57</xdr:row>
      <xdr:rowOff>115169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78744"/>
          <a:ext cx="889000" cy="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5370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0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106144</xdr:rowOff>
    </xdr:from>
    <xdr:to>
      <xdr:col>10</xdr:col>
      <xdr:colOff>114300</xdr:colOff>
      <xdr:row>57</xdr:row>
      <xdr:rowOff>106094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07344"/>
          <a:ext cx="889000" cy="171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158573</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3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49899</xdr:rowOff>
    </xdr:from>
    <xdr:to>
      <xdr:col>6</xdr:col>
      <xdr:colOff>38100</xdr:colOff>
      <xdr:row>56</xdr:row>
      <xdr:rowOff>151499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168026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2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137085</xdr:rowOff>
    </xdr:from>
    <xdr:to>
      <xdr:col>24</xdr:col>
      <xdr:colOff>114300</xdr:colOff>
      <xdr:row>56</xdr:row>
      <xdr:rowOff>67235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56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159962</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418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83992</xdr:rowOff>
    </xdr:from>
    <xdr:to>
      <xdr:col>20</xdr:col>
      <xdr:colOff>38100</xdr:colOff>
      <xdr:row>57</xdr:row>
      <xdr:rowOff>14142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8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30669</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60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64369</xdr:rowOff>
    </xdr:from>
    <xdr:to>
      <xdr:col>15</xdr:col>
      <xdr:colOff>101600</xdr:colOff>
      <xdr:row>57</xdr:row>
      <xdr:rowOff>165969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37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157096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29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55294</xdr:rowOff>
    </xdr:from>
    <xdr:to>
      <xdr:col>10</xdr:col>
      <xdr:colOff>165100</xdr:colOff>
      <xdr:row>57</xdr:row>
      <xdr:rowOff>156894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27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1971</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60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55344</xdr:rowOff>
    </xdr:from>
    <xdr:to>
      <xdr:col>6</xdr:col>
      <xdr:colOff>38100</xdr:colOff>
      <xdr:row>56</xdr:row>
      <xdr:rowOff>156944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5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148071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749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46496</xdr:rowOff>
    </xdr:from>
    <xdr:to>
      <xdr:col>24</xdr:col>
      <xdr:colOff>62865</xdr:colOff>
      <xdr:row>78</xdr:row>
      <xdr:rowOff>8516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9446"/>
          <a:ext cx="1270" cy="1162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12343</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38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8516</xdr:rowOff>
    </xdr:from>
    <xdr:to>
      <xdr:col>24</xdr:col>
      <xdr:colOff>152400</xdr:colOff>
      <xdr:row>78</xdr:row>
      <xdr:rowOff>8516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3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164623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46496</xdr:rowOff>
    </xdr:from>
    <xdr:to>
      <xdr:col>24</xdr:col>
      <xdr:colOff>152400</xdr:colOff>
      <xdr:row>71</xdr:row>
      <xdr:rowOff>46496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9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103886</xdr:rowOff>
    </xdr:from>
    <xdr:to>
      <xdr:col>24</xdr:col>
      <xdr:colOff>63500</xdr:colOff>
      <xdr:row>76</xdr:row>
      <xdr:rowOff>105181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962636"/>
          <a:ext cx="838200" cy="172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40570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707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62143</xdr:rowOff>
    </xdr:from>
    <xdr:to>
      <xdr:col>24</xdr:col>
      <xdr:colOff>114300</xdr:colOff>
      <xdr:row>76</xdr:row>
      <xdr:rowOff>163743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9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105181</xdr:rowOff>
    </xdr:from>
    <xdr:to>
      <xdr:col>19</xdr:col>
      <xdr:colOff>177800</xdr:colOff>
      <xdr:row>77</xdr:row>
      <xdr:rowOff>33945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35381"/>
          <a:ext cx="889000" cy="100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12340</xdr:rowOff>
    </xdr:from>
    <xdr:to>
      <xdr:col>20</xdr:col>
      <xdr:colOff>38100</xdr:colOff>
      <xdr:row>77</xdr:row>
      <xdr:rowOff>113940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1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105067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0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15136</xdr:rowOff>
    </xdr:from>
    <xdr:to>
      <xdr:col>15</xdr:col>
      <xdr:colOff>50800</xdr:colOff>
      <xdr:row>77</xdr:row>
      <xdr:rowOff>33945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045336"/>
          <a:ext cx="889000" cy="190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95345</xdr:rowOff>
    </xdr:from>
    <xdr:to>
      <xdr:col>15</xdr:col>
      <xdr:colOff>101600</xdr:colOff>
      <xdr:row>78</xdr:row>
      <xdr:rowOff>25495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16622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89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15136</xdr:rowOff>
    </xdr:from>
    <xdr:to>
      <xdr:col>10</xdr:col>
      <xdr:colOff>114300</xdr:colOff>
      <xdr:row>77</xdr:row>
      <xdr:rowOff>67614</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045336"/>
          <a:ext cx="889000" cy="22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153453</xdr:rowOff>
    </xdr:from>
    <xdr:to>
      <xdr:col>10</xdr:col>
      <xdr:colOff>165100</xdr:colOff>
      <xdr:row>77</xdr:row>
      <xdr:rowOff>83603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8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74730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276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76643</xdr:rowOff>
    </xdr:from>
    <xdr:to>
      <xdr:col>6</xdr:col>
      <xdr:colOff>38100</xdr:colOff>
      <xdr:row>79</xdr:row>
      <xdr:rowOff>6793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4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169370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542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53086</xdr:rowOff>
    </xdr:from>
    <xdr:to>
      <xdr:col>24</xdr:col>
      <xdr:colOff>114300</xdr:colOff>
      <xdr:row>75</xdr:row>
      <xdr:rowOff>154685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9118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75963</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763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54381</xdr:rowOff>
    </xdr:from>
    <xdr:to>
      <xdr:col>20</xdr:col>
      <xdr:colOff>38100</xdr:colOff>
      <xdr:row>76</xdr:row>
      <xdr:rowOff>155981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8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1058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859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154595</xdr:rowOff>
    </xdr:from>
    <xdr:to>
      <xdr:col>15</xdr:col>
      <xdr:colOff>101600</xdr:colOff>
      <xdr:row>77</xdr:row>
      <xdr:rowOff>84745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8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101272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960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135785</xdr:rowOff>
    </xdr:from>
    <xdr:to>
      <xdr:col>10</xdr:col>
      <xdr:colOff>165100</xdr:colOff>
      <xdr:row>76</xdr:row>
      <xdr:rowOff>65934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99453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82462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769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16814</xdr:rowOff>
    </xdr:from>
    <xdr:to>
      <xdr:col>6</xdr:col>
      <xdr:colOff>38100</xdr:colOff>
      <xdr:row>77</xdr:row>
      <xdr:rowOff>118414</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1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134941</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993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132254</xdr:rowOff>
    </xdr:from>
    <xdr:to>
      <xdr:col>24</xdr:col>
      <xdr:colOff>62865</xdr:colOff>
      <xdr:row>98</xdr:row>
      <xdr:rowOff>124188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562754"/>
          <a:ext cx="1270" cy="13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128015</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9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124188</xdr:rowOff>
    </xdr:from>
    <xdr:to>
      <xdr:col>24</xdr:col>
      <xdr:colOff>152400</xdr:colOff>
      <xdr:row>98</xdr:row>
      <xdr:rowOff>124188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9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78931</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132254</xdr:rowOff>
    </xdr:from>
    <xdr:to>
      <xdr:col>24</xdr:col>
      <xdr:colOff>152400</xdr:colOff>
      <xdr:row>90</xdr:row>
      <xdr:rowOff>132254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56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55772</xdr:rowOff>
    </xdr:from>
    <xdr:to>
      <xdr:col>24</xdr:col>
      <xdr:colOff>63500</xdr:colOff>
      <xdr:row>93</xdr:row>
      <xdr:rowOff>82158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000622"/>
          <a:ext cx="838200" cy="26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139597</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27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109427</xdr:rowOff>
    </xdr:from>
    <xdr:to>
      <xdr:col>19</xdr:col>
      <xdr:colOff>177800</xdr:colOff>
      <xdr:row>93</xdr:row>
      <xdr:rowOff>55772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5882827"/>
          <a:ext cx="889000" cy="117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128383</xdr:rowOff>
    </xdr:from>
    <xdr:to>
      <xdr:col>20</xdr:col>
      <xdr:colOff>38100</xdr:colOff>
      <xdr:row>96</xdr:row>
      <xdr:rowOff>58533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41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49660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50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109427</xdr:rowOff>
    </xdr:from>
    <xdr:to>
      <xdr:col>15</xdr:col>
      <xdr:colOff>50800</xdr:colOff>
      <xdr:row>93</xdr:row>
      <xdr:rowOff>10313</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5882827"/>
          <a:ext cx="889000" cy="7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59182</xdr:rowOff>
    </xdr:from>
    <xdr:to>
      <xdr:col>15</xdr:col>
      <xdr:colOff>101600</xdr:colOff>
      <xdr:row>95</xdr:row>
      <xdr:rowOff>160782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151909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439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10313</xdr:rowOff>
    </xdr:from>
    <xdr:to>
      <xdr:col>10</xdr:col>
      <xdr:colOff>114300</xdr:colOff>
      <xdr:row>94</xdr:row>
      <xdr:rowOff>135193</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5955163"/>
          <a:ext cx="889000" cy="29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49581</xdr:rowOff>
    </xdr:from>
    <xdr:to>
      <xdr:col>10</xdr:col>
      <xdr:colOff>165100</xdr:colOff>
      <xdr:row>95</xdr:row>
      <xdr:rowOff>151181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142308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43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168256</xdr:rowOff>
    </xdr:from>
    <xdr:to>
      <xdr:col>6</xdr:col>
      <xdr:colOff>38100</xdr:colOff>
      <xdr:row>96</xdr:row>
      <xdr:rowOff>98406</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45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89533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4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31358</xdr:rowOff>
    </xdr:from>
    <xdr:to>
      <xdr:col>24</xdr:col>
      <xdr:colOff>114300</xdr:colOff>
      <xdr:row>93</xdr:row>
      <xdr:rowOff>132958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5976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54235</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5827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4972</xdr:rowOff>
    </xdr:from>
    <xdr:to>
      <xdr:col>20</xdr:col>
      <xdr:colOff>38100</xdr:colOff>
      <xdr:row>93</xdr:row>
      <xdr:rowOff>106572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594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91</xdr:row>
      <xdr:rowOff>123099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572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58627</xdr:rowOff>
    </xdr:from>
    <xdr:to>
      <xdr:col>15</xdr:col>
      <xdr:colOff>101600</xdr:colOff>
      <xdr:row>92</xdr:row>
      <xdr:rowOff>160227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583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91</xdr:row>
      <xdr:rowOff>5304</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5607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130963</xdr:rowOff>
    </xdr:from>
    <xdr:to>
      <xdr:col>10</xdr:col>
      <xdr:colOff>165100</xdr:colOff>
      <xdr:row>93</xdr:row>
      <xdr:rowOff>61113</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590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91</xdr:row>
      <xdr:rowOff>77640</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5679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84393</xdr:rowOff>
    </xdr:from>
    <xdr:to>
      <xdr:col>6</xdr:col>
      <xdr:colOff>38100</xdr:colOff>
      <xdr:row>95</xdr:row>
      <xdr:rowOff>14543</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20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31070</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5975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42545</xdr:rowOff>
    </xdr:from>
    <xdr:to>
      <xdr:col>55</xdr:col>
      <xdr:colOff>0</xdr:colOff>
      <xdr:row>35</xdr:row>
      <xdr:rowOff>53213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043295"/>
          <a:ext cx="8382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30370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74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153797</xdr:rowOff>
    </xdr:from>
    <xdr:to>
      <xdr:col>50</xdr:col>
      <xdr:colOff>114300</xdr:colOff>
      <xdr:row>35</xdr:row>
      <xdr:rowOff>53213</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5983097"/>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164101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077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153797</xdr:rowOff>
    </xdr:from>
    <xdr:to>
      <xdr:col>45</xdr:col>
      <xdr:colOff>177800</xdr:colOff>
      <xdr:row>35</xdr:row>
      <xdr:rowOff>69215</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5983097"/>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152671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49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146177</xdr:rowOff>
    </xdr:from>
    <xdr:to>
      <xdr:col>41</xdr:col>
      <xdr:colOff>50800</xdr:colOff>
      <xdr:row>35</xdr:row>
      <xdr:rowOff>69215</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5975477"/>
          <a:ext cx="889000" cy="9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158386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20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68326</xdr:rowOff>
    </xdr:from>
    <xdr:to>
      <xdr:col>36</xdr:col>
      <xdr:colOff>165100</xdr:colOff>
      <xdr:row>37</xdr:row>
      <xdr:rowOff>169926</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161053</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163195</xdr:rowOff>
    </xdr:from>
    <xdr:to>
      <xdr:col>55</xdr:col>
      <xdr:colOff>50800</xdr:colOff>
      <xdr:row>35</xdr:row>
      <xdr:rowOff>93345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599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14622</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5843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2413</xdr:rowOff>
    </xdr:from>
    <xdr:to>
      <xdr:col>50</xdr:col>
      <xdr:colOff>165100</xdr:colOff>
      <xdr:row>35</xdr:row>
      <xdr:rowOff>104013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00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120540</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5778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102997</xdr:rowOff>
    </xdr:from>
    <xdr:to>
      <xdr:col>46</xdr:col>
      <xdr:colOff>38100</xdr:colOff>
      <xdr:row>35</xdr:row>
      <xdr:rowOff>33147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593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49674</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5707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18415</xdr:rowOff>
    </xdr:from>
    <xdr:to>
      <xdr:col>41</xdr:col>
      <xdr:colOff>101600</xdr:colOff>
      <xdr:row>35</xdr:row>
      <xdr:rowOff>120015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01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136542</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5794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95377</xdr:rowOff>
    </xdr:from>
    <xdr:to>
      <xdr:col>36</xdr:col>
      <xdr:colOff>165100</xdr:colOff>
      <xdr:row>35</xdr:row>
      <xdr:rowOff>25527</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592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42054</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5699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48431</xdr:rowOff>
    </xdr:from>
    <xdr:to>
      <xdr:col>55</xdr:col>
      <xdr:colOff>0</xdr:colOff>
      <xdr:row>56</xdr:row>
      <xdr:rowOff>119621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649631"/>
          <a:ext cx="838200" cy="71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147585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748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48431</xdr:rowOff>
    </xdr:from>
    <xdr:to>
      <xdr:col>50</xdr:col>
      <xdr:colOff>114300</xdr:colOff>
      <xdr:row>56</xdr:row>
      <xdr:rowOff>81121</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649631"/>
          <a:ext cx="889000" cy="3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66527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83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81121</xdr:rowOff>
    </xdr:from>
    <xdr:to>
      <xdr:col>45</xdr:col>
      <xdr:colOff>177800</xdr:colOff>
      <xdr:row>56</xdr:row>
      <xdr:rowOff>98037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682321"/>
          <a:ext cx="889000" cy="1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76966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84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95561</xdr:rowOff>
    </xdr:from>
    <xdr:to>
      <xdr:col>41</xdr:col>
      <xdr:colOff>50800</xdr:colOff>
      <xdr:row>56</xdr:row>
      <xdr:rowOff>98037</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696761"/>
          <a:ext cx="889000" cy="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80833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5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24302</xdr:rowOff>
    </xdr:from>
    <xdr:to>
      <xdr:col>36</xdr:col>
      <xdr:colOff>165100</xdr:colOff>
      <xdr:row>57</xdr:row>
      <xdr:rowOff>125902</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117029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89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68821</xdr:rowOff>
    </xdr:from>
    <xdr:to>
      <xdr:col>55</xdr:col>
      <xdr:colOff>50800</xdr:colOff>
      <xdr:row>56</xdr:row>
      <xdr:rowOff>170421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67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91698</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521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169081</xdr:rowOff>
    </xdr:from>
    <xdr:to>
      <xdr:col>50</xdr:col>
      <xdr:colOff>165100</xdr:colOff>
      <xdr:row>56</xdr:row>
      <xdr:rowOff>99231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59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115758</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374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30321</xdr:rowOff>
    </xdr:from>
    <xdr:to>
      <xdr:col>46</xdr:col>
      <xdr:colOff>38100</xdr:colOff>
      <xdr:row>56</xdr:row>
      <xdr:rowOff>131921</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63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148448</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40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47237</xdr:rowOff>
    </xdr:from>
    <xdr:to>
      <xdr:col>41</xdr:col>
      <xdr:colOff>101600</xdr:colOff>
      <xdr:row>56</xdr:row>
      <xdr:rowOff>148837</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64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165364</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423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44761</xdr:rowOff>
    </xdr:from>
    <xdr:to>
      <xdr:col>36</xdr:col>
      <xdr:colOff>165100</xdr:colOff>
      <xdr:row>56</xdr:row>
      <xdr:rowOff>146361</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64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162888</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42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159634</xdr:rowOff>
    </xdr:from>
    <xdr:to>
      <xdr:col>55</xdr:col>
      <xdr:colOff>0</xdr:colOff>
      <xdr:row>73</xdr:row>
      <xdr:rowOff>119469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2504034"/>
          <a:ext cx="838200" cy="131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91124</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21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119469</xdr:rowOff>
    </xdr:from>
    <xdr:to>
      <xdr:col>50</xdr:col>
      <xdr:colOff>114300</xdr:colOff>
      <xdr:row>74</xdr:row>
      <xdr:rowOff>45814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2635319"/>
          <a:ext cx="889000" cy="97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160642</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19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45814</xdr:rowOff>
    </xdr:from>
    <xdr:to>
      <xdr:col>45</xdr:col>
      <xdr:colOff>177800</xdr:colOff>
      <xdr:row>75</xdr:row>
      <xdr:rowOff>5375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2733114"/>
          <a:ext cx="889000" cy="131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11298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212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83921</xdr:rowOff>
    </xdr:from>
    <xdr:to>
      <xdr:col>41</xdr:col>
      <xdr:colOff>50800</xdr:colOff>
      <xdr:row>75</xdr:row>
      <xdr:rowOff>5375</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2771221"/>
          <a:ext cx="889000" cy="92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50388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25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125544</xdr:rowOff>
    </xdr:from>
    <xdr:to>
      <xdr:col>36</xdr:col>
      <xdr:colOff>165100</xdr:colOff>
      <xdr:row>77</xdr:row>
      <xdr:rowOff>55694</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55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46821</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24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108834</xdr:rowOff>
    </xdr:from>
    <xdr:to>
      <xdr:col>55</xdr:col>
      <xdr:colOff>50800</xdr:colOff>
      <xdr:row>73</xdr:row>
      <xdr:rowOff>38984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2453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131711</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30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68669</xdr:rowOff>
    </xdr:from>
    <xdr:to>
      <xdr:col>50</xdr:col>
      <xdr:colOff>165100</xdr:colOff>
      <xdr:row>73</xdr:row>
      <xdr:rowOff>170269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58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15346</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359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166464</xdr:rowOff>
    </xdr:from>
    <xdr:to>
      <xdr:col>46</xdr:col>
      <xdr:colOff>38100</xdr:colOff>
      <xdr:row>74</xdr:row>
      <xdr:rowOff>96614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682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113141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457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126025</xdr:rowOff>
    </xdr:from>
    <xdr:to>
      <xdr:col>41</xdr:col>
      <xdr:colOff>101600</xdr:colOff>
      <xdr:row>75</xdr:row>
      <xdr:rowOff>56175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81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72702</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58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33121</xdr:rowOff>
    </xdr:from>
    <xdr:to>
      <xdr:col>36</xdr:col>
      <xdr:colOff>165100</xdr:colOff>
      <xdr:row>74</xdr:row>
      <xdr:rowOff>134721</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72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151248</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495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35249</xdr:rowOff>
    </xdr:from>
    <xdr:to>
      <xdr:col>55</xdr:col>
      <xdr:colOff>0</xdr:colOff>
      <xdr:row>96</xdr:row>
      <xdr:rowOff>120593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5980099"/>
          <a:ext cx="838200" cy="599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154348</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42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133871</xdr:rowOff>
    </xdr:from>
    <xdr:to>
      <xdr:col>50</xdr:col>
      <xdr:colOff>114300</xdr:colOff>
      <xdr:row>96</xdr:row>
      <xdr:rowOff>120593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421621"/>
          <a:ext cx="889000" cy="158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8298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9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101257</xdr:rowOff>
    </xdr:from>
    <xdr:to>
      <xdr:col>45</xdr:col>
      <xdr:colOff>177800</xdr:colOff>
      <xdr:row>95</xdr:row>
      <xdr:rowOff>133871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389007"/>
          <a:ext cx="889000" cy="32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6787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637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101257</xdr:rowOff>
    </xdr:from>
    <xdr:to>
      <xdr:col>41</xdr:col>
      <xdr:colOff>50800</xdr:colOff>
      <xdr:row>96</xdr:row>
      <xdr:rowOff>66109</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389007"/>
          <a:ext cx="889000" cy="13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3128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633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94959</xdr:rowOff>
    </xdr:from>
    <xdr:to>
      <xdr:col>36</xdr:col>
      <xdr:colOff>165100</xdr:colOff>
      <xdr:row>97</xdr:row>
      <xdr:rowOff>25109</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16236</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155899</xdr:rowOff>
    </xdr:from>
    <xdr:to>
      <xdr:col>55</xdr:col>
      <xdr:colOff>50800</xdr:colOff>
      <xdr:row>93</xdr:row>
      <xdr:rowOff>86049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592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7326</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5780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69793</xdr:rowOff>
    </xdr:from>
    <xdr:to>
      <xdr:col>50</xdr:col>
      <xdr:colOff>165100</xdr:colOff>
      <xdr:row>96</xdr:row>
      <xdr:rowOff>171393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52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162520</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621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83071</xdr:rowOff>
    </xdr:from>
    <xdr:to>
      <xdr:col>46</xdr:col>
      <xdr:colOff>38100</xdr:colOff>
      <xdr:row>96</xdr:row>
      <xdr:rowOff>13221</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37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29748</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14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50457</xdr:rowOff>
    </xdr:from>
    <xdr:to>
      <xdr:col>41</xdr:col>
      <xdr:colOff>101600</xdr:colOff>
      <xdr:row>95</xdr:row>
      <xdr:rowOff>152057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338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168584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113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15309</xdr:rowOff>
    </xdr:from>
    <xdr:to>
      <xdr:col>36</xdr:col>
      <xdr:colOff>165100</xdr:colOff>
      <xdr:row>96</xdr:row>
      <xdr:rowOff>116909</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47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133436</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249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99695</xdr:rowOff>
    </xdr:from>
    <xdr:to>
      <xdr:col>85</xdr:col>
      <xdr:colOff>127000</xdr:colOff>
      <xdr:row>36</xdr:row>
      <xdr:rowOff>159093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6271895"/>
          <a:ext cx="838200" cy="5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150309</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322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138290</xdr:rowOff>
    </xdr:from>
    <xdr:to>
      <xdr:col>81</xdr:col>
      <xdr:colOff>50800</xdr:colOff>
      <xdr:row>36</xdr:row>
      <xdr:rowOff>159093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4592300" y="6310490"/>
          <a:ext cx="889000" cy="2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77043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420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138290</xdr:rowOff>
    </xdr:from>
    <xdr:to>
      <xdr:col>76</xdr:col>
      <xdr:colOff>114300</xdr:colOff>
      <xdr:row>37</xdr:row>
      <xdr:rowOff>19914</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3703300" y="6310490"/>
          <a:ext cx="889000" cy="53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83024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426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85751</xdr:rowOff>
    </xdr:from>
    <xdr:to>
      <xdr:col>71</xdr:col>
      <xdr:colOff>177800</xdr:colOff>
      <xdr:row>37</xdr:row>
      <xdr:rowOff>19914</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2814300" y="6257951"/>
          <a:ext cx="889000" cy="105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94759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43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113970</xdr:rowOff>
    </xdr:from>
    <xdr:to>
      <xdr:col>67</xdr:col>
      <xdr:colOff>101600</xdr:colOff>
      <xdr:row>37</xdr:row>
      <xdr:rowOff>44120</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35247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37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48895</xdr:rowOff>
    </xdr:from>
    <xdr:to>
      <xdr:col>85</xdr:col>
      <xdr:colOff>177800</xdr:colOff>
      <xdr:row>36</xdr:row>
      <xdr:rowOff>150495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22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71772</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072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108293</xdr:rowOff>
    </xdr:from>
    <xdr:to>
      <xdr:col>81</xdr:col>
      <xdr:colOff>101600</xdr:colOff>
      <xdr:row>37</xdr:row>
      <xdr:rowOff>38443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280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54970</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05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87490</xdr:rowOff>
    </xdr:from>
    <xdr:to>
      <xdr:col>76</xdr:col>
      <xdr:colOff>165100</xdr:colOff>
      <xdr:row>37</xdr:row>
      <xdr:rowOff>17640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25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34167</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603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140564</xdr:rowOff>
    </xdr:from>
    <xdr:to>
      <xdr:col>72</xdr:col>
      <xdr:colOff>38100</xdr:colOff>
      <xdr:row>37</xdr:row>
      <xdr:rowOff>70714</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31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87241</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08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34951</xdr:rowOff>
    </xdr:from>
    <xdr:to>
      <xdr:col>67</xdr:col>
      <xdr:colOff>101600</xdr:colOff>
      <xdr:row>36</xdr:row>
      <xdr:rowOff>136551</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20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153078</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5982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33956</xdr:rowOff>
    </xdr:from>
    <xdr:to>
      <xdr:col>85</xdr:col>
      <xdr:colOff>127000</xdr:colOff>
      <xdr:row>58</xdr:row>
      <xdr:rowOff>86513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806606"/>
          <a:ext cx="838200" cy="22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37740</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810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86513</xdr:rowOff>
    </xdr:from>
    <xdr:to>
      <xdr:col>81</xdr:col>
      <xdr:colOff>50800</xdr:colOff>
      <xdr:row>58</xdr:row>
      <xdr:rowOff>86687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10030613"/>
          <a:ext cx="889000" cy="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9113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1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86687</xdr:rowOff>
    </xdr:from>
    <xdr:to>
      <xdr:col>76</xdr:col>
      <xdr:colOff>114300</xdr:colOff>
      <xdr:row>58</xdr:row>
      <xdr:rowOff>144043</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10030787"/>
          <a:ext cx="889000" cy="57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86968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22417</xdr:rowOff>
    </xdr:from>
    <xdr:to>
      <xdr:col>71</xdr:col>
      <xdr:colOff>177800</xdr:colOff>
      <xdr:row>58</xdr:row>
      <xdr:rowOff>144043</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966517"/>
          <a:ext cx="889000" cy="12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61006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66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103661</xdr:rowOff>
    </xdr:from>
    <xdr:to>
      <xdr:col>67</xdr:col>
      <xdr:colOff>101600</xdr:colOff>
      <xdr:row>58</xdr:row>
      <xdr:rowOff>33811</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87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50338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5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154606</xdr:rowOff>
    </xdr:from>
    <xdr:to>
      <xdr:col>85</xdr:col>
      <xdr:colOff>177800</xdr:colOff>
      <xdr:row>57</xdr:row>
      <xdr:rowOff>84756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755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6033</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607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35713</xdr:rowOff>
    </xdr:from>
    <xdr:to>
      <xdr:col>81</xdr:col>
      <xdr:colOff>101600</xdr:colOff>
      <xdr:row>58</xdr:row>
      <xdr:rowOff>137313</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979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128440</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1007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35887</xdr:rowOff>
    </xdr:from>
    <xdr:to>
      <xdr:col>76</xdr:col>
      <xdr:colOff>165100</xdr:colOff>
      <xdr:row>58</xdr:row>
      <xdr:rowOff>137487</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97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128614</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1007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93243</xdr:rowOff>
    </xdr:from>
    <xdr:to>
      <xdr:col>72</xdr:col>
      <xdr:colOff>38100</xdr:colOff>
      <xdr:row>59</xdr:row>
      <xdr:rowOff>23393</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1003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14520</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10130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143067</xdr:rowOff>
    </xdr:from>
    <xdr:to>
      <xdr:col>67</xdr:col>
      <xdr:colOff>101600</xdr:colOff>
      <xdr:row>58</xdr:row>
      <xdr:rowOff>73217</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9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64344</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10008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38169</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211119"/>
          <a:ext cx="1269" cy="1432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114840</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59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156296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38169</xdr:rowOff>
    </xdr:from>
    <xdr:to>
      <xdr:col>86</xdr:col>
      <xdr:colOff>25400</xdr:colOff>
      <xdr:row>71</xdr:row>
      <xdr:rowOff>38169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21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42349</xdr:rowOff>
    </xdr:from>
    <xdr:to>
      <xdr:col>85</xdr:col>
      <xdr:colOff>127000</xdr:colOff>
      <xdr:row>79</xdr:row>
      <xdr:rowOff>97377</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586899"/>
          <a:ext cx="838200" cy="55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32289</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05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9412</xdr:rowOff>
    </xdr:from>
    <xdr:to>
      <xdr:col>85</xdr:col>
      <xdr:colOff>177800</xdr:colOff>
      <xdr:row>79</xdr:row>
      <xdr:rowOff>111012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5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22493</xdr:rowOff>
    </xdr:from>
    <xdr:to>
      <xdr:col>81</xdr:col>
      <xdr:colOff>50800</xdr:colOff>
      <xdr:row>79</xdr:row>
      <xdr:rowOff>42349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567043"/>
          <a:ext cx="889000" cy="19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121230</xdr:rowOff>
    </xdr:from>
    <xdr:to>
      <xdr:col>81</xdr:col>
      <xdr:colOff>101600</xdr:colOff>
      <xdr:row>79</xdr:row>
      <xdr:rowOff>51380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67907</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26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144402</xdr:rowOff>
    </xdr:from>
    <xdr:to>
      <xdr:col>76</xdr:col>
      <xdr:colOff>114300</xdr:colOff>
      <xdr:row>79</xdr:row>
      <xdr:rowOff>22493</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517502"/>
          <a:ext cx="889000" cy="4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132400</xdr:rowOff>
    </xdr:from>
    <xdr:to>
      <xdr:col>76</xdr:col>
      <xdr:colOff>165100</xdr:colOff>
      <xdr:row>79</xdr:row>
      <xdr:rowOff>62550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79077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53877</xdr:rowOff>
    </xdr:from>
    <xdr:to>
      <xdr:col>71</xdr:col>
      <xdr:colOff>177800</xdr:colOff>
      <xdr:row>78</xdr:row>
      <xdr:rowOff>144402</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255527"/>
          <a:ext cx="889000" cy="26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105719</xdr:rowOff>
    </xdr:from>
    <xdr:to>
      <xdr:col>72</xdr:col>
      <xdr:colOff>38100</xdr:colOff>
      <xdr:row>79</xdr:row>
      <xdr:rowOff>35869</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7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26996</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571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94746</xdr:rowOff>
    </xdr:from>
    <xdr:to>
      <xdr:col>67</xdr:col>
      <xdr:colOff>101600</xdr:colOff>
      <xdr:row>79</xdr:row>
      <xdr:rowOff>24896</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16023</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560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46577</xdr:rowOff>
    </xdr:from>
    <xdr:to>
      <xdr:col>85</xdr:col>
      <xdr:colOff>177800</xdr:colOff>
      <xdr:row>79</xdr:row>
      <xdr:rowOff>148177</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1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159290</xdr:rowOff>
    </xdr:from>
    <xdr:ext cx="313932"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323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162999</xdr:rowOff>
    </xdr:from>
    <xdr:to>
      <xdr:col>81</xdr:col>
      <xdr:colOff>101600</xdr:colOff>
      <xdr:row>79</xdr:row>
      <xdr:rowOff>93149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36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84276</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28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143143</xdr:rowOff>
    </xdr:from>
    <xdr:to>
      <xdr:col>76</xdr:col>
      <xdr:colOff>165100</xdr:colOff>
      <xdr:row>79</xdr:row>
      <xdr:rowOff>73293</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1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64420</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08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93602</xdr:rowOff>
    </xdr:from>
    <xdr:to>
      <xdr:col>72</xdr:col>
      <xdr:colOff>38100</xdr:colOff>
      <xdr:row>79</xdr:row>
      <xdr:rowOff>23752</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466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40279</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24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3077</xdr:rowOff>
    </xdr:from>
    <xdr:to>
      <xdr:col>67</xdr:col>
      <xdr:colOff>101600</xdr:colOff>
      <xdr:row>77</xdr:row>
      <xdr:rowOff>104677</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204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121204</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2979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153836</xdr:rowOff>
    </xdr:from>
    <xdr:to>
      <xdr:col>85</xdr:col>
      <xdr:colOff>127000</xdr:colOff>
      <xdr:row>92</xdr:row>
      <xdr:rowOff>168084</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5481300" y="15927236"/>
          <a:ext cx="838200" cy="14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13053</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300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168084</xdr:rowOff>
    </xdr:from>
    <xdr:to>
      <xdr:col>81</xdr:col>
      <xdr:colOff>50800</xdr:colOff>
      <xdr:row>93</xdr:row>
      <xdr:rowOff>27039</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4592300" y="15941484"/>
          <a:ext cx="889000" cy="30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106532</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39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127527</xdr:rowOff>
    </xdr:from>
    <xdr:to>
      <xdr:col>76</xdr:col>
      <xdr:colOff>114300</xdr:colOff>
      <xdr:row>93</xdr:row>
      <xdr:rowOff>27039</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3703300" y="15900927"/>
          <a:ext cx="889000" cy="70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93882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38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127527</xdr:rowOff>
    </xdr:from>
    <xdr:to>
      <xdr:col>71</xdr:col>
      <xdr:colOff>177800</xdr:colOff>
      <xdr:row>93</xdr:row>
      <xdr:rowOff>144138</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5900927"/>
          <a:ext cx="889000" cy="188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123429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41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84710</xdr:rowOff>
    </xdr:from>
    <xdr:to>
      <xdr:col>67</xdr:col>
      <xdr:colOff>101600</xdr:colOff>
      <xdr:row>96</xdr:row>
      <xdr:rowOff>14860</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5987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46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103036</xdr:rowOff>
    </xdr:from>
    <xdr:to>
      <xdr:col>85</xdr:col>
      <xdr:colOff>177800</xdr:colOff>
      <xdr:row>93</xdr:row>
      <xdr:rowOff>33186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587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125913</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5727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117284</xdr:rowOff>
    </xdr:from>
    <xdr:to>
      <xdr:col>81</xdr:col>
      <xdr:colOff>101600</xdr:colOff>
      <xdr:row>93</xdr:row>
      <xdr:rowOff>47434</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5890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63961</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5665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147689</xdr:rowOff>
    </xdr:from>
    <xdr:to>
      <xdr:col>76</xdr:col>
      <xdr:colOff>165100</xdr:colOff>
      <xdr:row>93</xdr:row>
      <xdr:rowOff>77839</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592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94366</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569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76727</xdr:rowOff>
    </xdr:from>
    <xdr:to>
      <xdr:col>72</xdr:col>
      <xdr:colOff>38100</xdr:colOff>
      <xdr:row>93</xdr:row>
      <xdr:rowOff>6877</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5850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23404</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562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93338</xdr:rowOff>
    </xdr:from>
    <xdr:to>
      <xdr:col>67</xdr:col>
      <xdr:colOff>101600</xdr:colOff>
      <xdr:row>94</xdr:row>
      <xdr:rowOff>23488</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03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40015</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581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225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34663</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378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33748</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3773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49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目的別歳出の構成項目で</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番大きいのが総務費で住民一人当たり</a:t>
          </a:r>
          <a:r>
            <a:rPr kumimoji="1" lang="en-US" altLang="ja-JP" sz="1300">
              <a:latin typeface="ＭＳ Ｐゴシック" panose="020B0600070205080204" pitchFamily="50" charset="-128"/>
              <a:ea typeface="ＭＳ Ｐゴシック" panose="020B0600070205080204" pitchFamily="50" charset="-128"/>
            </a:rPr>
            <a:t>203,922</a:t>
          </a:r>
          <a:r>
            <a:rPr kumimoji="1" lang="ja-JP" altLang="en-US" sz="1300">
              <a:latin typeface="ＭＳ Ｐゴシック" panose="020B0600070205080204" pitchFamily="50" charset="-128"/>
              <a:ea typeface="ＭＳ Ｐゴシック" panose="020B0600070205080204" pitchFamily="50" charset="-128"/>
            </a:rPr>
            <a:t>円となっており、前年度比</a:t>
          </a:r>
          <a:r>
            <a:rPr kumimoji="1" lang="en-US" altLang="ja-JP" sz="1300">
              <a:latin typeface="ＭＳ Ｐゴシック" panose="020B0600070205080204" pitchFamily="50" charset="-128"/>
              <a:ea typeface="ＭＳ Ｐゴシック" panose="020B0600070205080204" pitchFamily="50" charset="-128"/>
            </a:rPr>
            <a:t>34.0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51,775</a:t>
          </a:r>
          <a:r>
            <a:rPr kumimoji="1" lang="ja-JP" altLang="en-US" sz="1300">
              <a:latin typeface="ＭＳ Ｐゴシック" panose="020B0600070205080204" pitchFamily="50" charset="-128"/>
              <a:ea typeface="ＭＳ Ｐゴシック" panose="020B0600070205080204" pitchFamily="50" charset="-128"/>
            </a:rPr>
            <a:t>円増加している。これは、新庁舎整備事業による増と考えられる。次に大きいのが民生費で、住民一人当たり</a:t>
          </a:r>
          <a:r>
            <a:rPr kumimoji="1" lang="en-US" altLang="ja-JP" sz="1300">
              <a:latin typeface="ＭＳ Ｐゴシック" panose="020B0600070205080204" pitchFamily="50" charset="-128"/>
              <a:ea typeface="ＭＳ Ｐゴシック" panose="020B0600070205080204" pitchFamily="50" charset="-128"/>
            </a:rPr>
            <a:t>182,540</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9.5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15,869</a:t>
          </a:r>
          <a:r>
            <a:rPr kumimoji="1" lang="ja-JP" altLang="en-US" sz="1300">
              <a:latin typeface="ＭＳ Ｐゴシック" panose="020B0600070205080204" pitchFamily="50" charset="-128"/>
              <a:ea typeface="ＭＳ Ｐゴシック" panose="020B0600070205080204" pitchFamily="50" charset="-128"/>
            </a:rPr>
            <a:t>円増加している。これは、定額減税補足給付金事業や児童福祉費の増によるものと考えられる。次に大きいのが土木費で、住民一人当たり</a:t>
          </a:r>
          <a:r>
            <a:rPr kumimoji="1" lang="en-US" altLang="ja-JP" sz="1300">
              <a:latin typeface="ＭＳ Ｐゴシック" panose="020B0600070205080204" pitchFamily="50" charset="-128"/>
              <a:ea typeface="ＭＳ Ｐゴシック" panose="020B0600070205080204" pitchFamily="50" charset="-128"/>
            </a:rPr>
            <a:t>74,483</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73.2</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31,480</a:t>
          </a:r>
          <a:r>
            <a:rPr kumimoji="1" lang="ja-JP" altLang="en-US" sz="1300">
              <a:latin typeface="ＭＳ Ｐゴシック" panose="020B0600070205080204" pitchFamily="50" charset="-128"/>
              <a:ea typeface="ＭＳ Ｐゴシック" panose="020B0600070205080204" pitchFamily="50" charset="-128"/>
            </a:rPr>
            <a:t>円増加している。これは、スマートインターチェンジ整備事業、除排雪経費の増によるものと考えられる。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単年度収支は、令和５年度はマイナスだったが、令和６年度はプラスに転じた。これは、財政調整基金の取崩額が減少したことが影響している。今後も老朽化している公共施設の維持補修や長寿命化対策などの大型の建設事業が控えており、基金の取崩しなどで対応することとなるが、決算剰余金等を確実に積立てながら事務事業の見直しを進め、健全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年度から法適化により新規計上した下水道事業会計を含め、全ての会計において黒字で推移している。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は社会保障費の増大や公共施設の老朽化に対応すべく、公共施設総合管理計画や個別施設計画、各公共施設の長寿命化計画などを事業の実施計画に適切に反映させ、事務事業の執行を平準化しながら、将来にわたり持続可能な財政運営ができるよう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元利償還金は、平成</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年度に発行した臨時財政対策債や臨時地方道整備事業債などの元金償還が終了したため、前年度比</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百万円減少し、公営企業債の元利償還金に対する繰入金も減少した。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今後予定されている大規模な建設事業は、年度ごとの事業費を調整し平準化を図り、数値が大幅に悪化しないように努める。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満期一括償還地方債の借入に係る積立てはない。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将来負担額のうち一般会計等に係る地方債の現在高は、新庁舎整備事業などの実施に伴い、借入額が償還額を大幅に上回ったことから、前年度比</a:t>
          </a:r>
          <a:r>
            <a:rPr kumimoji="1" lang="en-US" altLang="ja-JP" sz="1400">
              <a:latin typeface="ＭＳ ゴシック" pitchFamily="49" charset="-128"/>
              <a:ea typeface="ＭＳ ゴシック" pitchFamily="49" charset="-128"/>
            </a:rPr>
            <a:t>1,652</a:t>
          </a:r>
          <a:r>
            <a:rPr kumimoji="1" lang="ja-JP" altLang="en-US" sz="1400">
              <a:latin typeface="ＭＳ ゴシック" pitchFamily="49" charset="-128"/>
              <a:ea typeface="ＭＳ ゴシック" pitchFamily="49" charset="-128"/>
            </a:rPr>
            <a:t>百万円の増額となっている。一方、公営企業債等繰入見込額や退職手当負担見込額などは年々減少傾向にある。また、大型建設事業の財源として多額の基金取崩しを行ったことから充当可能基金も減少した。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新庁舎整備事業やスマートインターチェンジ整備事業などの大規模建設事業を実施しており、地方債現在高は増加する見込みであるが、公共施設等総合管理計画や個別施設計画、各公共施設の長寿命化計画などを事務事業の実施計画に適切に反映させ、事務事業を平準化し数値が悪化しないよう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山形県高畠町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基金残高は、財政調整基金は前年度比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百万円の増、減債基金は前年度比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百万円の減、その他特定目的基金は前年度比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百万円の減となった。これは、新庁舎整備事業の財源として取崩額が大幅に増加したためである。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財政調整基金及び減債基金は、引き続き今後の財政運営のために決算剰余金などを確実に積み立てる。各特定目的基金は、その目的に沿って、積立て及び取崩しを行う。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・公共施設等整備基金：公用及び公共の用に供する施設の整備に要する経費に充てる。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・ふるさと応援基金：ふるさと納税寄附金を原資として、寄附者の意向に沿った事務事業に充てる。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・再生可能エネルギー等導入推進基金：地球温暖化対策を推進するため、公共施設への再生可能エネルギー及び省エネルギー設備の導入等に要する経費に充てる。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・公共施設等整備基金：新庁舎整備の財源として取崩しを行ったため、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・ふるさと応援基金：ふるさと納税寄附金の増収により、積立額が増加し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・再生可能エネルギー等導入推進基金：今後予定している事業のための積み増しを行ったため、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・公共施設等整備基金：今後実施予定の大型の建設事業に充てるため、決算剰余金などの積立て及び取崩しを行っていく。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・ふるさと応援基金：ふるさと納税寄附者の意向に沿った施策に充てるため、積立て及び取崩しを行っていく。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・再生可能エネルギー等導入推進基金：地球温暖化対策を進めるため、公共施設への再生可能エネルギー及び省エネルギー設備の導入等に充てるため、決算剰余金などの積立て及び取崩しを行っていく。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令和６年度は、決算剰余金の積立額が財源不足を補填するための取崩額を上回ったため、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予見できない災害や除排雪への対応、過去の実績等を踏まえながら、７億円程度を確保していく予定である。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令和６年度は、既発債の償還財源としての取崩額が普通交付税のうち臨時財政対策債償還基金費分等の積立額を上回ったため、前年度比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今後計画されている大規模建設事業に係る地方債の償還に備え、毎年度計画的に積立てを行い、４億円程度を確保していく予定である。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D1DCF78-D8D8-41D8-85D9-B9E8FC8DA9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64279F2-9735-4BB3-B056-8B3ABF18DC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EB65A684-C3B3-432D-A4D4-D77988D398B6}"/>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81DF0190-32FB-4ED0-B396-AA95EB7EC870}"/>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8C1227B6-7A03-49FB-B1BD-9E6A15044F37}"/>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C12197BB-A968-4A11-8E02-80C2F0565DF8}"/>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855055BB-3537-42AE-B385-7F2F40552C65}"/>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28531C9-F198-4AB5-82D3-E3A60D26151A}"/>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8EAD0E5-4B46-46BF-87BC-53156B6ACBB4}"/>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2A6AB38A-6BAC-4A2C-B140-A287AC52FF3E}"/>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38738293-6A8D-4674-88AF-6CF0C28A12F3}"/>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13F86930-42C5-4F16-A118-A879664A9F04}"/>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21,306
21,082
180.26
16,621,686
15,656,448
747,574
6,985,740
14,624,807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B1232BB5-ABE0-4955-9E01-0EEF81B28649}"/>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24C8919-A821-4B4A-8981-19F4FEB78285}"/>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8F2EDAD3-27B1-45DD-9B65-A553A73C078B}"/>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99.5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49A8F69-648C-4D98-A83A-F63A40D83A67}"/>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8AAB3938-F613-4162-8DAB-7182AD09A6A2}"/>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948D8FD9-5CF6-4B20-AD72-4D0B29800CE7}"/>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60F5F00-C96A-4921-9205-0A6E94D9A2D3}"/>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CEBCDCD2-8401-4333-BA37-BA0E52EC0C05}"/>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BD20AA27-9CFC-435B-B50D-8067A4C6C2AF}"/>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75CEDECE-FBC8-461C-9CE3-2F81B7BCCE20}"/>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50D81E13-6285-4268-94F4-F8616B20DF33}"/>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60B4AEF6-D55E-4595-BF57-ECA1FFE92DCC}"/>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E1E0AC7-3EF6-4D42-9D8D-FC223119279F}"/>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31C07C32-1393-48D4-8E3C-0D6AD2574937}"/>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77694E32-6964-46D2-AB6D-0805CEA043A8}"/>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2BFDC21-84E6-46D3-B9D1-252DF4CF27E0}"/>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8D98196-3517-496A-AC48-AB6190C533F4}"/>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7A0A6A1B-ABB0-47F9-B7AC-3971711181F5}"/>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7CCC88B7-B182-4CFA-967A-A0E0657D9321}"/>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B3CB3BA9-E290-4C99-A9F0-977E451B8100}"/>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93272D2F-1822-4711-B28A-AD5C6593A136}"/>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4196F0AD-FA4F-4E8A-A5FA-80FAD9F1C70D}"/>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71F1D0BD-7899-4A84-9234-67487786C36C}"/>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9AA92AA7-4ABE-4CCB-86E3-E2D4D7F3E92D}"/>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B13DEFA7-7EA7-4813-AA35-C34BF3AC6AB9}"/>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5CC7C604-A7EA-465B-BDDA-6D0E5E2CD772}"/>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F168FAA0-2A84-4A61-B2E9-E1BA5877DBA3}"/>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49B73A85-B9C7-47F7-A6B0-96C1B6D70054}"/>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375F1C24-A3A3-457F-A6AF-B85606B9AEF0}"/>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BD116D74-8479-4C3C-898D-EF58AE8E8453}"/>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4C82A3F4-DD99-42CE-A6A3-5D190A3FA217}"/>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174D768D-6BC2-482E-BC9A-A161FA41BF47}"/>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D6F758D9-C931-456C-93C7-96E3D4D2EFCE}"/>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CF017345-7E29-4EBD-8321-AFF51B3D9305}"/>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00EC3A5-4EE3-40AC-B88F-A4E615AF27B3}"/>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有形固定資産減価償却率は、全国平均・類似団体と比べて低い状態で推移している。公共施設等の長寿命化計画などに基づいて、定期的に施設の維持改修等を行っていることから、現在の数値になっている。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既に公共施設等総合管理計画及び個別施設計画を策定済みであり、今後も当該計画に基づいた維持管理・改修等を適切に進めていく。</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A540F93C-34D5-4BBF-9D7C-30DCC1754133}"/>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1CF79763-C2CF-4B66-A44E-75133C6D2B07}"/>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B2A6AA65-8768-4831-825B-C731635E8420}"/>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7FB186E3-2FCA-4669-B0F5-30C96FF6978E}"/>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F2DBB72-9F7F-4792-80A0-86369289A86B}"/>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C12C3458-9599-4C8B-AD04-DB568DAC95EF}"/>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34EE72BA-E48D-43CE-B849-E54327F37554}"/>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467E425D-7FC9-4FAC-8739-443CB65CA729}"/>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1A090542-DC14-4B0F-95F4-69DB1D123BB0}"/>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76D0C638-4B41-4237-9C76-D7D08D43F5C2}"/>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EE2D4CDE-3765-4E06-9666-BFF48771FCB1}"/>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F01AD689-ECF4-4B92-A295-CCC2A3DFAEDF}"/>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9DB0128D-CD3C-47B8-96CF-D111D2659F28}"/>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2EA8047D-6B3D-4973-87A1-24AF5FB8C11D}"/>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E4CC3FE9-21F8-4DCF-86CA-552D3324069B}"/>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A954C858-534D-4AAC-9041-EDB22FC521E6}"/>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74083</xdr:rowOff>
    </xdr:from>
    <xdr:to>
      <xdr:col>23</xdr:col>
      <xdr:colOff>85090</xdr:colOff>
      <xdr:row>33</xdr:row>
      <xdr:rowOff>81704</xdr:rowOff>
    </xdr:to>
    <xdr:cxnSp macro="">
      <xdr:nvCxnSpPr>
        <xdr:cNvPr id="65" name="直線コネクタ 64">
          <a:extLst>
            <a:ext uri="{FF2B5EF4-FFF2-40B4-BE49-F238E27FC236}">
              <a16:creationId xmlns:a16="http://schemas.microsoft.com/office/drawing/2014/main" id="{D0BA4C6D-D267-4FC3-BED9-1C2B6AE8AA01}"/>
            </a:ext>
          </a:extLst>
        </xdr:cNvPr>
        <xdr:cNvCxnSpPr/>
      </xdr:nvCxnSpPr>
      <xdr:spPr>
        <a:xfrm flipV="1">
          <a:off x="4206240" y="5369983"/>
          <a:ext cx="1270" cy="1013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66" name="有形固定資産減価償却率最小値テキスト">
          <a:extLst>
            <a:ext uri="{FF2B5EF4-FFF2-40B4-BE49-F238E27FC236}">
              <a16:creationId xmlns:a16="http://schemas.microsoft.com/office/drawing/2014/main" id="{0104AC59-08E0-4E12-AD29-64769D82436E}"/>
            </a:ext>
          </a:extLst>
        </xdr:cNvPr>
        <xdr:cNvSpPr txBox="1"/>
      </xdr:nvSpPr>
      <xdr:spPr>
        <a:xfrm>
          <a:off x="4258945" y="6387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67" name="直線コネクタ 66">
          <a:extLst>
            <a:ext uri="{FF2B5EF4-FFF2-40B4-BE49-F238E27FC236}">
              <a16:creationId xmlns:a16="http://schemas.microsoft.com/office/drawing/2014/main" id="{6A8CB4A5-A74D-471D-AB26-B483B6811D21}"/>
            </a:ext>
          </a:extLst>
        </xdr:cNvPr>
        <xdr:cNvCxnSpPr/>
      </xdr:nvCxnSpPr>
      <xdr:spPr>
        <a:xfrm>
          <a:off x="4119245" y="6383444"/>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20760</xdr:rowOff>
    </xdr:from>
    <xdr:ext cx="405111" cy="259045"/>
    <xdr:sp macro="" textlink="">
      <xdr:nvSpPr>
        <xdr:cNvPr id="68" name="有形固定資産減価償却率最大値テキスト">
          <a:extLst>
            <a:ext uri="{FF2B5EF4-FFF2-40B4-BE49-F238E27FC236}">
              <a16:creationId xmlns:a16="http://schemas.microsoft.com/office/drawing/2014/main" id="{EAD5BF90-5CF8-4413-9F8A-C77DF83071A1}"/>
            </a:ext>
          </a:extLst>
        </xdr:cNvPr>
        <xdr:cNvSpPr txBox="1"/>
      </xdr:nvSpPr>
      <xdr:spPr>
        <a:xfrm>
          <a:off x="4258945" y="5149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74083</xdr:rowOff>
    </xdr:from>
    <xdr:to>
      <xdr:col>23</xdr:col>
      <xdr:colOff>174625</xdr:colOff>
      <xdr:row>27</xdr:row>
      <xdr:rowOff>74083</xdr:rowOff>
    </xdr:to>
    <xdr:cxnSp macro="">
      <xdr:nvCxnSpPr>
        <xdr:cNvPr id="69" name="直線コネクタ 68">
          <a:extLst>
            <a:ext uri="{FF2B5EF4-FFF2-40B4-BE49-F238E27FC236}">
              <a16:creationId xmlns:a16="http://schemas.microsoft.com/office/drawing/2014/main" id="{193CB0AA-59A0-45CA-A30C-B51D7811E4C8}"/>
            </a:ext>
          </a:extLst>
        </xdr:cNvPr>
        <xdr:cNvCxnSpPr/>
      </xdr:nvCxnSpPr>
      <xdr:spPr>
        <a:xfrm>
          <a:off x="4119245" y="53699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133790</xdr:rowOff>
    </xdr:from>
    <xdr:ext cx="405111" cy="259045"/>
    <xdr:sp macro="" textlink="">
      <xdr:nvSpPr>
        <xdr:cNvPr id="70" name="有形固定資産減価償却率平均値テキスト">
          <a:extLst>
            <a:ext uri="{FF2B5EF4-FFF2-40B4-BE49-F238E27FC236}">
              <a16:creationId xmlns:a16="http://schemas.microsoft.com/office/drawing/2014/main" id="{0A69F6AB-FCB7-4B87-945B-91F523AAA1FC}"/>
            </a:ext>
          </a:extLst>
        </xdr:cNvPr>
        <xdr:cNvSpPr txBox="1"/>
      </xdr:nvSpPr>
      <xdr:spPr>
        <a:xfrm>
          <a:off x="4258945" y="57649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71" name="フローチャート: 判断 70">
          <a:extLst>
            <a:ext uri="{FF2B5EF4-FFF2-40B4-BE49-F238E27FC236}">
              <a16:creationId xmlns:a16="http://schemas.microsoft.com/office/drawing/2014/main" id="{D6E383D9-8DB1-48DF-9E37-47B39C8F3D00}"/>
            </a:ext>
          </a:extLst>
        </xdr:cNvPr>
        <xdr:cNvSpPr/>
      </xdr:nvSpPr>
      <xdr:spPr>
        <a:xfrm>
          <a:off x="4157345" y="5786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72" name="フローチャート: 判断 71">
          <a:extLst>
            <a:ext uri="{FF2B5EF4-FFF2-40B4-BE49-F238E27FC236}">
              <a16:creationId xmlns:a16="http://schemas.microsoft.com/office/drawing/2014/main" id="{B94BCBAA-AE72-4067-A7EA-A76445FF1734}"/>
            </a:ext>
          </a:extLst>
        </xdr:cNvPr>
        <xdr:cNvSpPr/>
      </xdr:nvSpPr>
      <xdr:spPr>
        <a:xfrm>
          <a:off x="3537585" y="57289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47413</xdr:rowOff>
    </xdr:from>
    <xdr:to>
      <xdr:col>15</xdr:col>
      <xdr:colOff>187325</xdr:colOff>
      <xdr:row>29</xdr:row>
      <xdr:rowOff>149013</xdr:rowOff>
    </xdr:to>
    <xdr:sp macro="" textlink="">
      <xdr:nvSpPr>
        <xdr:cNvPr id="73" name="フローチャート: 判断 72">
          <a:extLst>
            <a:ext uri="{FF2B5EF4-FFF2-40B4-BE49-F238E27FC236}">
              <a16:creationId xmlns:a16="http://schemas.microsoft.com/office/drawing/2014/main" id="{C98AF599-A53C-47A7-8E64-0FE803CCE182}"/>
            </a:ext>
          </a:extLst>
        </xdr:cNvPr>
        <xdr:cNvSpPr/>
      </xdr:nvSpPr>
      <xdr:spPr>
        <a:xfrm>
          <a:off x="2867025" y="56785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7832</xdr:rowOff>
    </xdr:from>
    <xdr:to>
      <xdr:col>11</xdr:col>
      <xdr:colOff>187325</xdr:colOff>
      <xdr:row>29</xdr:row>
      <xdr:rowOff>109432</xdr:rowOff>
    </xdr:to>
    <xdr:sp macro="" textlink="">
      <xdr:nvSpPr>
        <xdr:cNvPr id="74" name="フローチャート: 判断 73">
          <a:extLst>
            <a:ext uri="{FF2B5EF4-FFF2-40B4-BE49-F238E27FC236}">
              <a16:creationId xmlns:a16="http://schemas.microsoft.com/office/drawing/2014/main" id="{87CA8CFC-16C7-4805-A822-46E90F0E35F1}"/>
            </a:ext>
          </a:extLst>
        </xdr:cNvPr>
        <xdr:cNvSpPr/>
      </xdr:nvSpPr>
      <xdr:spPr>
        <a:xfrm>
          <a:off x="2196465" y="563901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75" name="フローチャート: 判断 74">
          <a:extLst>
            <a:ext uri="{FF2B5EF4-FFF2-40B4-BE49-F238E27FC236}">
              <a16:creationId xmlns:a16="http://schemas.microsoft.com/office/drawing/2014/main" id="{2D1C4351-C099-4669-AD15-3E977D0B535D}"/>
            </a:ext>
          </a:extLst>
        </xdr:cNvPr>
        <xdr:cNvSpPr/>
      </xdr:nvSpPr>
      <xdr:spPr>
        <a:xfrm>
          <a:off x="1525905" y="55924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F2DD154-7D0C-48CB-B0ED-3EAFF628446E}"/>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3F81532E-CCB6-43F3-9378-526A63B59D22}"/>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B0B4E4E-D5AB-45A4-B82F-8BBAA9610E6B}"/>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4FAED218-4CA0-418A-BBB1-F0687556C2B0}"/>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7682A3D6-6EEE-43E4-8E13-FB2AF5C2D7E2}"/>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7832</xdr:rowOff>
    </xdr:from>
    <xdr:to>
      <xdr:col>23</xdr:col>
      <xdr:colOff>136525</xdr:colOff>
      <xdr:row>29</xdr:row>
      <xdr:rowOff>109432</xdr:rowOff>
    </xdr:to>
    <xdr:sp macro="" textlink="">
      <xdr:nvSpPr>
        <xdr:cNvPr id="81" name="楕円 80">
          <a:extLst>
            <a:ext uri="{FF2B5EF4-FFF2-40B4-BE49-F238E27FC236}">
              <a16:creationId xmlns:a16="http://schemas.microsoft.com/office/drawing/2014/main" id="{6C45F54E-8F35-4C66-AAF5-124697A0A254}"/>
            </a:ext>
          </a:extLst>
        </xdr:cNvPr>
        <xdr:cNvSpPr/>
      </xdr:nvSpPr>
      <xdr:spPr>
        <a:xfrm>
          <a:off x="4157345" y="563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30709</xdr:rowOff>
    </xdr:from>
    <xdr:ext cx="405111" cy="259045"/>
    <xdr:sp macro="" textlink="">
      <xdr:nvSpPr>
        <xdr:cNvPr id="82" name="有形固定資産減価償却率該当値テキスト">
          <a:extLst>
            <a:ext uri="{FF2B5EF4-FFF2-40B4-BE49-F238E27FC236}">
              <a16:creationId xmlns:a16="http://schemas.microsoft.com/office/drawing/2014/main" id="{2FCB43FB-C21E-4032-B582-6BC83EDE126C}"/>
            </a:ext>
          </a:extLst>
        </xdr:cNvPr>
        <xdr:cNvSpPr txBox="1"/>
      </xdr:nvSpPr>
      <xdr:spPr>
        <a:xfrm>
          <a:off x="4258945" y="5494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101388</xdr:rowOff>
    </xdr:from>
    <xdr:to>
      <xdr:col>19</xdr:col>
      <xdr:colOff>187325</xdr:colOff>
      <xdr:row>30</xdr:row>
      <xdr:rowOff>31538</xdr:rowOff>
    </xdr:to>
    <xdr:sp macro="" textlink="">
      <xdr:nvSpPr>
        <xdr:cNvPr id="83" name="楕円 82">
          <a:extLst>
            <a:ext uri="{FF2B5EF4-FFF2-40B4-BE49-F238E27FC236}">
              <a16:creationId xmlns:a16="http://schemas.microsoft.com/office/drawing/2014/main" id="{8DB1B4F2-3750-4008-8C22-3C8F8FF2F5E7}"/>
            </a:ext>
          </a:extLst>
        </xdr:cNvPr>
        <xdr:cNvSpPr/>
      </xdr:nvSpPr>
      <xdr:spPr>
        <a:xfrm>
          <a:off x="3537585" y="57325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58632</xdr:rowOff>
    </xdr:from>
    <xdr:to>
      <xdr:col>23</xdr:col>
      <xdr:colOff>85725</xdr:colOff>
      <xdr:row>29</xdr:row>
      <xdr:rowOff>152188</xdr:rowOff>
    </xdr:to>
    <xdr:cxnSp macro="">
      <xdr:nvCxnSpPr>
        <xdr:cNvPr id="84" name="直線コネクタ 83">
          <a:extLst>
            <a:ext uri="{FF2B5EF4-FFF2-40B4-BE49-F238E27FC236}">
              <a16:creationId xmlns:a16="http://schemas.microsoft.com/office/drawing/2014/main" id="{EB5F76AC-6290-458D-A244-7988FAE0556A}"/>
            </a:ext>
          </a:extLst>
        </xdr:cNvPr>
        <xdr:cNvCxnSpPr/>
      </xdr:nvCxnSpPr>
      <xdr:spPr>
        <a:xfrm flipV="1">
          <a:off x="3588385" y="5689812"/>
          <a:ext cx="619760" cy="9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36618</xdr:rowOff>
    </xdr:from>
    <xdr:to>
      <xdr:col>15</xdr:col>
      <xdr:colOff>187325</xdr:colOff>
      <xdr:row>29</xdr:row>
      <xdr:rowOff>138218</xdr:rowOff>
    </xdr:to>
    <xdr:sp macro="" textlink="">
      <xdr:nvSpPr>
        <xdr:cNvPr id="85" name="楕円 84">
          <a:extLst>
            <a:ext uri="{FF2B5EF4-FFF2-40B4-BE49-F238E27FC236}">
              <a16:creationId xmlns:a16="http://schemas.microsoft.com/office/drawing/2014/main" id="{70498B12-2ED6-4402-8C41-3765DA76FFEB}"/>
            </a:ext>
          </a:extLst>
        </xdr:cNvPr>
        <xdr:cNvSpPr/>
      </xdr:nvSpPr>
      <xdr:spPr>
        <a:xfrm>
          <a:off x="2867025" y="56677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87418</xdr:rowOff>
    </xdr:from>
    <xdr:to>
      <xdr:col>19</xdr:col>
      <xdr:colOff>136525</xdr:colOff>
      <xdr:row>29</xdr:row>
      <xdr:rowOff>152188</xdr:rowOff>
    </xdr:to>
    <xdr:cxnSp macro="">
      <xdr:nvCxnSpPr>
        <xdr:cNvPr id="86" name="直線コネクタ 85">
          <a:extLst>
            <a:ext uri="{FF2B5EF4-FFF2-40B4-BE49-F238E27FC236}">
              <a16:creationId xmlns:a16="http://schemas.microsoft.com/office/drawing/2014/main" id="{D341DFB2-44E8-4E3F-96FD-F39695D19513}"/>
            </a:ext>
          </a:extLst>
        </xdr:cNvPr>
        <xdr:cNvCxnSpPr/>
      </xdr:nvCxnSpPr>
      <xdr:spPr>
        <a:xfrm>
          <a:off x="2917825" y="5718598"/>
          <a:ext cx="6705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146897</xdr:rowOff>
    </xdr:from>
    <xdr:to>
      <xdr:col>11</xdr:col>
      <xdr:colOff>187325</xdr:colOff>
      <xdr:row>29</xdr:row>
      <xdr:rowOff>77047</xdr:rowOff>
    </xdr:to>
    <xdr:sp macro="" textlink="">
      <xdr:nvSpPr>
        <xdr:cNvPr id="87" name="楕円 86">
          <a:extLst>
            <a:ext uri="{FF2B5EF4-FFF2-40B4-BE49-F238E27FC236}">
              <a16:creationId xmlns:a16="http://schemas.microsoft.com/office/drawing/2014/main" id="{A1823FF9-276F-4FBF-AF26-C02C3F63A5E5}"/>
            </a:ext>
          </a:extLst>
        </xdr:cNvPr>
        <xdr:cNvSpPr/>
      </xdr:nvSpPr>
      <xdr:spPr>
        <a:xfrm>
          <a:off x="2196465" y="56104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26247</xdr:rowOff>
    </xdr:from>
    <xdr:to>
      <xdr:col>15</xdr:col>
      <xdr:colOff>136525</xdr:colOff>
      <xdr:row>29</xdr:row>
      <xdr:rowOff>87418</xdr:rowOff>
    </xdr:to>
    <xdr:cxnSp macro="">
      <xdr:nvCxnSpPr>
        <xdr:cNvPr id="88" name="直線コネクタ 87">
          <a:extLst>
            <a:ext uri="{FF2B5EF4-FFF2-40B4-BE49-F238E27FC236}">
              <a16:creationId xmlns:a16="http://schemas.microsoft.com/office/drawing/2014/main" id="{3D152B08-960C-498D-855B-99B2256E4DEF}"/>
            </a:ext>
          </a:extLst>
        </xdr:cNvPr>
        <xdr:cNvCxnSpPr/>
      </xdr:nvCxnSpPr>
      <xdr:spPr>
        <a:xfrm>
          <a:off x="2247265" y="5657427"/>
          <a:ext cx="670560" cy="6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82127</xdr:rowOff>
    </xdr:from>
    <xdr:to>
      <xdr:col>7</xdr:col>
      <xdr:colOff>187325</xdr:colOff>
      <xdr:row>29</xdr:row>
      <xdr:rowOff>12277</xdr:rowOff>
    </xdr:to>
    <xdr:sp macro="" textlink="">
      <xdr:nvSpPr>
        <xdr:cNvPr id="89" name="楕円 88">
          <a:extLst>
            <a:ext uri="{FF2B5EF4-FFF2-40B4-BE49-F238E27FC236}">
              <a16:creationId xmlns:a16="http://schemas.microsoft.com/office/drawing/2014/main" id="{8D6B05D5-799B-49EE-BA5E-E296EAAB1C3F}"/>
            </a:ext>
          </a:extLst>
        </xdr:cNvPr>
        <xdr:cNvSpPr/>
      </xdr:nvSpPr>
      <xdr:spPr>
        <a:xfrm>
          <a:off x="1525905" y="55456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132927</xdr:rowOff>
    </xdr:from>
    <xdr:to>
      <xdr:col>11</xdr:col>
      <xdr:colOff>136525</xdr:colOff>
      <xdr:row>29</xdr:row>
      <xdr:rowOff>26247</xdr:rowOff>
    </xdr:to>
    <xdr:cxnSp macro="">
      <xdr:nvCxnSpPr>
        <xdr:cNvPr id="90" name="直線コネクタ 89">
          <a:extLst>
            <a:ext uri="{FF2B5EF4-FFF2-40B4-BE49-F238E27FC236}">
              <a16:creationId xmlns:a16="http://schemas.microsoft.com/office/drawing/2014/main" id="{D3719A0E-3FD3-4EE2-97BA-38AF98B6FFFD}"/>
            </a:ext>
          </a:extLst>
        </xdr:cNvPr>
        <xdr:cNvCxnSpPr/>
      </xdr:nvCxnSpPr>
      <xdr:spPr>
        <a:xfrm>
          <a:off x="1576705" y="5596467"/>
          <a:ext cx="67056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44467</xdr:rowOff>
    </xdr:from>
    <xdr:ext cx="405111" cy="259045"/>
    <xdr:sp macro="" textlink="">
      <xdr:nvSpPr>
        <xdr:cNvPr id="91" name="n_1aveValue有形固定資産減価償却率">
          <a:extLst>
            <a:ext uri="{FF2B5EF4-FFF2-40B4-BE49-F238E27FC236}">
              <a16:creationId xmlns:a16="http://schemas.microsoft.com/office/drawing/2014/main" id="{208D1D69-91C6-46C1-B7C5-0A9722877232}"/>
            </a:ext>
          </a:extLst>
        </xdr:cNvPr>
        <xdr:cNvSpPr txBox="1"/>
      </xdr:nvSpPr>
      <xdr:spPr>
        <a:xfrm>
          <a:off x="3395989" y="550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140140</xdr:rowOff>
    </xdr:from>
    <xdr:ext cx="405111" cy="259045"/>
    <xdr:sp macro="" textlink="">
      <xdr:nvSpPr>
        <xdr:cNvPr id="92" name="n_2aveValue有形固定資産減価償却率">
          <a:extLst>
            <a:ext uri="{FF2B5EF4-FFF2-40B4-BE49-F238E27FC236}">
              <a16:creationId xmlns:a16="http://schemas.microsoft.com/office/drawing/2014/main" id="{FF0A5E04-AB1A-460A-A08D-B3D50CC5CCD8}"/>
            </a:ext>
          </a:extLst>
        </xdr:cNvPr>
        <xdr:cNvSpPr txBox="1"/>
      </xdr:nvSpPr>
      <xdr:spPr>
        <a:xfrm>
          <a:off x="2738129" y="5771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100559</xdr:rowOff>
    </xdr:from>
    <xdr:ext cx="405111" cy="259045"/>
    <xdr:sp macro="" textlink="">
      <xdr:nvSpPr>
        <xdr:cNvPr id="93" name="n_3aveValue有形固定資産減価償却率">
          <a:extLst>
            <a:ext uri="{FF2B5EF4-FFF2-40B4-BE49-F238E27FC236}">
              <a16:creationId xmlns:a16="http://schemas.microsoft.com/office/drawing/2014/main" id="{088A10A5-20EB-4B70-A843-9ABE8C7022FA}"/>
            </a:ext>
          </a:extLst>
        </xdr:cNvPr>
        <xdr:cNvSpPr txBox="1"/>
      </xdr:nvSpPr>
      <xdr:spPr>
        <a:xfrm>
          <a:off x="2067569" y="5731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50182</xdr:rowOff>
    </xdr:from>
    <xdr:ext cx="405111" cy="259045"/>
    <xdr:sp macro="" textlink="">
      <xdr:nvSpPr>
        <xdr:cNvPr id="94" name="n_4aveValue有形固定資産減価償却率">
          <a:extLst>
            <a:ext uri="{FF2B5EF4-FFF2-40B4-BE49-F238E27FC236}">
              <a16:creationId xmlns:a16="http://schemas.microsoft.com/office/drawing/2014/main" id="{8B25C2A1-AB93-4DB4-B654-BFE28B4FAD88}"/>
            </a:ext>
          </a:extLst>
        </xdr:cNvPr>
        <xdr:cNvSpPr txBox="1"/>
      </xdr:nvSpPr>
      <xdr:spPr>
        <a:xfrm>
          <a:off x="1397009" y="568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22665</xdr:rowOff>
    </xdr:from>
    <xdr:ext cx="405111" cy="259045"/>
    <xdr:sp macro="" textlink="">
      <xdr:nvSpPr>
        <xdr:cNvPr id="95" name="n_1mainValue有形固定資産減価償却率">
          <a:extLst>
            <a:ext uri="{FF2B5EF4-FFF2-40B4-BE49-F238E27FC236}">
              <a16:creationId xmlns:a16="http://schemas.microsoft.com/office/drawing/2014/main" id="{662BEE22-5A02-4F06-B147-CDC030286DF2}"/>
            </a:ext>
          </a:extLst>
        </xdr:cNvPr>
        <xdr:cNvSpPr txBox="1"/>
      </xdr:nvSpPr>
      <xdr:spPr>
        <a:xfrm>
          <a:off x="3395989" y="582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154745</xdr:rowOff>
    </xdr:from>
    <xdr:ext cx="405111" cy="259045"/>
    <xdr:sp macro="" textlink="">
      <xdr:nvSpPr>
        <xdr:cNvPr id="96" name="n_2mainValue有形固定資産減価償却率">
          <a:extLst>
            <a:ext uri="{FF2B5EF4-FFF2-40B4-BE49-F238E27FC236}">
              <a16:creationId xmlns:a16="http://schemas.microsoft.com/office/drawing/2014/main" id="{96CF3A72-0B99-455A-9EEF-5C3C9D61945D}"/>
            </a:ext>
          </a:extLst>
        </xdr:cNvPr>
        <xdr:cNvSpPr txBox="1"/>
      </xdr:nvSpPr>
      <xdr:spPr>
        <a:xfrm>
          <a:off x="2738129" y="5450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93574</xdr:rowOff>
    </xdr:from>
    <xdr:ext cx="405111" cy="259045"/>
    <xdr:sp macro="" textlink="">
      <xdr:nvSpPr>
        <xdr:cNvPr id="97" name="n_3mainValue有形固定資産減価償却率">
          <a:extLst>
            <a:ext uri="{FF2B5EF4-FFF2-40B4-BE49-F238E27FC236}">
              <a16:creationId xmlns:a16="http://schemas.microsoft.com/office/drawing/2014/main" id="{8D15E9C2-7006-4FE0-880C-C65046A27A21}"/>
            </a:ext>
          </a:extLst>
        </xdr:cNvPr>
        <xdr:cNvSpPr txBox="1"/>
      </xdr:nvSpPr>
      <xdr:spPr>
        <a:xfrm>
          <a:off x="2067569" y="5389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28804</xdr:rowOff>
    </xdr:from>
    <xdr:ext cx="405111" cy="259045"/>
    <xdr:sp macro="" textlink="">
      <xdr:nvSpPr>
        <xdr:cNvPr id="98" name="n_4mainValue有形固定資産減価償却率">
          <a:extLst>
            <a:ext uri="{FF2B5EF4-FFF2-40B4-BE49-F238E27FC236}">
              <a16:creationId xmlns:a16="http://schemas.microsoft.com/office/drawing/2014/main" id="{55C435D2-66C2-4C4B-82E5-31791490E510}"/>
            </a:ext>
          </a:extLst>
        </xdr:cNvPr>
        <xdr:cNvSpPr txBox="1"/>
      </xdr:nvSpPr>
      <xdr:spPr>
        <a:xfrm>
          <a:off x="1397009" y="5324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9FF89183-FF6E-4C72-8615-752043D89708}"/>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DA0C7E1C-EDE9-4A6E-B8EB-16A565211CFC}"/>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18C8BB1C-C1E4-494A-B15D-347F3401D2B1}"/>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22278268-4390-4E1B-8A02-E0456D4849E3}"/>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F24989D3-34A9-4EC9-AD97-B0133BA70186}"/>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33791D4A-9767-4581-96DC-396B27C2358A}"/>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AE2A1686-6A36-4CDA-98BC-82E9B5BA368D}"/>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11D87C25-82CB-4845-AC13-03174F68595E}"/>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FC1525E1-0BE0-4928-9B6D-23A712782F13}"/>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5656BFF2-02CE-48A3-A657-CEE634D7B091}"/>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43C4E0A7-9959-4775-B024-E86ABDD11C2A}"/>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3F057181-0D34-450D-9DC1-1B209943536A}"/>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93E92822-8FDA-4E9D-9B63-4DAF8AB4DEA6}"/>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債務償還比率は、全国平均や類似団体平均を大きく上回っている。主な要因として、町立高畠中学校の建設により、平成</a:t>
          </a:r>
          <a:r>
            <a:rPr kumimoji="1" lang="en-US" altLang="ja-JP" sz="1100">
              <a:latin typeface="ＭＳ Ｐゴシック" panose="020B0600070205080204" pitchFamily="50" charset="-128"/>
              <a:ea typeface="ＭＳ Ｐゴシック" panose="020B0600070205080204" pitchFamily="50" charset="-128"/>
            </a:rPr>
            <a:t>25</a:t>
          </a:r>
          <a:r>
            <a:rPr kumimoji="1" lang="ja-JP" altLang="en-US" sz="1100">
              <a:latin typeface="ＭＳ Ｐゴシック" panose="020B0600070205080204" pitchFamily="50" charset="-128"/>
              <a:ea typeface="ＭＳ Ｐゴシック" panose="020B0600070205080204" pitchFamily="50" charset="-128"/>
            </a:rPr>
            <a:t>年度以降将来負担比率が上昇傾向にあり、その後も屋代小学校移転改修事業、図書館整備事業、屋内遊戯施設整備事業、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新庁舎建設事業</a:t>
          </a:r>
          <a:r>
            <a:rPr kumimoji="1" lang="ja-JP" altLang="en-US" sz="1100">
              <a:latin typeface="ＭＳ Ｐゴシック" panose="020B0600070205080204" pitchFamily="50" charset="-128"/>
              <a:ea typeface="ＭＳ Ｐゴシック" panose="020B0600070205080204" pitchFamily="50" charset="-128"/>
            </a:rPr>
            <a:t>などの実施により、高止まりの状態にある。今後もスマートインターチェンジ整備事業や地区公民館改築事業などの大型建設事業の予定があることから、比率が大幅に悪化しないように、起債額の抑制を行いながら、健全化に取り組んで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39DA66D-ED5A-4BB7-8E42-CB26BD55C4DA}"/>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5C7EDB8C-5651-4809-9DDA-B97C27ED701A}"/>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B365E01-FEB1-4D07-AC9F-A7739B290246}"/>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303BB0DE-1FA0-4541-8031-4914DCCF2C5B}"/>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412F886E-B6C9-4E5A-B53B-03C0FA9E125B}"/>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898D1AD0-D442-4CE6-A27B-087512A009A1}"/>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A204C4D1-5142-4D74-9652-BE5DEC56C0D8}"/>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430A84DE-14AC-47D8-8003-CE1CA4BA7728}"/>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D5D7127A-A973-4B11-8258-B17C3F621C7A}"/>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82F28D32-9B89-4CB6-9486-2B9C419136A4}"/>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E5BD74C7-58BA-4500-9CEA-90FED2ADD938}"/>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D5E35CE6-266B-40E7-923D-DE9FD11A08F2}"/>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B6B2784A-97E9-4F7C-9FE3-B9D28C7D7FE5}"/>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16D9CFE-0645-47F2-8594-08B735BA2BBF}"/>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3FD1BBDE-9DE8-4429-B578-1A8A79B4F60C}"/>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27" name="直線コネクタ 126">
          <a:extLst>
            <a:ext uri="{FF2B5EF4-FFF2-40B4-BE49-F238E27FC236}">
              <a16:creationId xmlns:a16="http://schemas.microsoft.com/office/drawing/2014/main" id="{E7512E24-C547-4D45-AA9D-ECEFDF450D0D}"/>
            </a:ext>
          </a:extLst>
        </xdr:cNvPr>
        <xdr:cNvCxnSpPr/>
      </xdr:nvCxnSpPr>
      <xdr:spPr>
        <a:xfrm flipV="1">
          <a:off x="13027660" y="5244973"/>
          <a:ext cx="1269" cy="135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28" name="債務償還比率最小値テキスト">
          <a:extLst>
            <a:ext uri="{FF2B5EF4-FFF2-40B4-BE49-F238E27FC236}">
              <a16:creationId xmlns:a16="http://schemas.microsoft.com/office/drawing/2014/main" id="{3594656A-7CB2-4F70-9302-0C7293078706}"/>
            </a:ext>
          </a:extLst>
        </xdr:cNvPr>
        <xdr:cNvSpPr txBox="1"/>
      </xdr:nvSpPr>
      <xdr:spPr>
        <a:xfrm>
          <a:off x="13080365" y="659960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29" name="直線コネクタ 128">
          <a:extLst>
            <a:ext uri="{FF2B5EF4-FFF2-40B4-BE49-F238E27FC236}">
              <a16:creationId xmlns:a16="http://schemas.microsoft.com/office/drawing/2014/main" id="{52589096-E6C1-4878-AB62-10FB0B1A504B}"/>
            </a:ext>
          </a:extLst>
        </xdr:cNvPr>
        <xdr:cNvCxnSpPr/>
      </xdr:nvCxnSpPr>
      <xdr:spPr>
        <a:xfrm>
          <a:off x="12963525" y="65957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30" name="債務償還比率最大値テキスト">
          <a:extLst>
            <a:ext uri="{FF2B5EF4-FFF2-40B4-BE49-F238E27FC236}">
              <a16:creationId xmlns:a16="http://schemas.microsoft.com/office/drawing/2014/main" id="{783D321F-DD9F-42F1-8085-651533A44C31}"/>
            </a:ext>
          </a:extLst>
        </xdr:cNvPr>
        <xdr:cNvSpPr txBox="1"/>
      </xdr:nvSpPr>
      <xdr:spPr>
        <a:xfrm>
          <a:off x="13080365" y="5024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31" name="直線コネクタ 130">
          <a:extLst>
            <a:ext uri="{FF2B5EF4-FFF2-40B4-BE49-F238E27FC236}">
              <a16:creationId xmlns:a16="http://schemas.microsoft.com/office/drawing/2014/main" id="{8907EEF1-76B1-44F9-9946-0998D7D8AADA}"/>
            </a:ext>
          </a:extLst>
        </xdr:cNvPr>
        <xdr:cNvCxnSpPr/>
      </xdr:nvCxnSpPr>
      <xdr:spPr>
        <a:xfrm>
          <a:off x="12963525" y="5244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163177</xdr:rowOff>
    </xdr:from>
    <xdr:ext cx="469744" cy="259045"/>
    <xdr:sp macro="" textlink="">
      <xdr:nvSpPr>
        <xdr:cNvPr id="132" name="債務償還比率平均値テキスト">
          <a:extLst>
            <a:ext uri="{FF2B5EF4-FFF2-40B4-BE49-F238E27FC236}">
              <a16:creationId xmlns:a16="http://schemas.microsoft.com/office/drawing/2014/main" id="{A91C1F7C-07E1-4E66-B429-5D7AFDA7DC8E}"/>
            </a:ext>
          </a:extLst>
        </xdr:cNvPr>
        <xdr:cNvSpPr txBox="1"/>
      </xdr:nvSpPr>
      <xdr:spPr>
        <a:xfrm>
          <a:off x="13080365" y="5459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33" name="フローチャート: 判断 132">
          <a:extLst>
            <a:ext uri="{FF2B5EF4-FFF2-40B4-BE49-F238E27FC236}">
              <a16:creationId xmlns:a16="http://schemas.microsoft.com/office/drawing/2014/main" id="{FF2FE5B3-4452-49E2-923B-33B15495CB60}"/>
            </a:ext>
          </a:extLst>
        </xdr:cNvPr>
        <xdr:cNvSpPr/>
      </xdr:nvSpPr>
      <xdr:spPr>
        <a:xfrm>
          <a:off x="13001625" y="56038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34" name="フローチャート: 判断 133">
          <a:extLst>
            <a:ext uri="{FF2B5EF4-FFF2-40B4-BE49-F238E27FC236}">
              <a16:creationId xmlns:a16="http://schemas.microsoft.com/office/drawing/2014/main" id="{F63ADF28-BB12-4126-9771-DA7B3B4CCC1F}"/>
            </a:ext>
          </a:extLst>
        </xdr:cNvPr>
        <xdr:cNvSpPr/>
      </xdr:nvSpPr>
      <xdr:spPr>
        <a:xfrm>
          <a:off x="12359005" y="5603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35" name="フローチャート: 判断 134">
          <a:extLst>
            <a:ext uri="{FF2B5EF4-FFF2-40B4-BE49-F238E27FC236}">
              <a16:creationId xmlns:a16="http://schemas.microsoft.com/office/drawing/2014/main" id="{588482EC-E3C4-4CCC-95F5-64916AAA5323}"/>
            </a:ext>
          </a:extLst>
        </xdr:cNvPr>
        <xdr:cNvSpPr/>
      </xdr:nvSpPr>
      <xdr:spPr>
        <a:xfrm>
          <a:off x="11688445" y="56338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36" name="フローチャート: 判断 135">
          <a:extLst>
            <a:ext uri="{FF2B5EF4-FFF2-40B4-BE49-F238E27FC236}">
              <a16:creationId xmlns:a16="http://schemas.microsoft.com/office/drawing/2014/main" id="{5AAE0361-3A59-490A-8EF3-6088FC59F05F}"/>
            </a:ext>
          </a:extLst>
        </xdr:cNvPr>
        <xdr:cNvSpPr/>
      </xdr:nvSpPr>
      <xdr:spPr>
        <a:xfrm>
          <a:off x="11017885" y="56224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113862</xdr:rowOff>
    </xdr:from>
    <xdr:to>
      <xdr:col>60</xdr:col>
      <xdr:colOff>123825</xdr:colOff>
      <xdr:row>30</xdr:row>
      <xdr:rowOff>44012</xdr:rowOff>
    </xdr:to>
    <xdr:sp macro="" textlink="">
      <xdr:nvSpPr>
        <xdr:cNvPr id="137" name="フローチャート: 判断 136">
          <a:extLst>
            <a:ext uri="{FF2B5EF4-FFF2-40B4-BE49-F238E27FC236}">
              <a16:creationId xmlns:a16="http://schemas.microsoft.com/office/drawing/2014/main" id="{CF638BD9-CB7D-43EB-9306-9E73C617FC32}"/>
            </a:ext>
          </a:extLst>
        </xdr:cNvPr>
        <xdr:cNvSpPr/>
      </xdr:nvSpPr>
      <xdr:spPr>
        <a:xfrm>
          <a:off x="10347325" y="57450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F6F97BAE-473E-4EC1-AD71-066C6BCA997A}"/>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6AE1DF9D-6FAF-400F-94C0-20FC2FEDDBF7}"/>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5982254A-8D9D-40D2-A3EF-721BFE44A22F}"/>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6810CE39-3EE6-438F-9B38-BDB37ECDC773}"/>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BCD23AE2-79CA-4ACC-9EAF-CA86CB2B1704}"/>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64636</xdr:rowOff>
    </xdr:from>
    <xdr:to>
      <xdr:col>76</xdr:col>
      <xdr:colOff>73025</xdr:colOff>
      <xdr:row>30</xdr:row>
      <xdr:rowOff>166236</xdr:rowOff>
    </xdr:to>
    <xdr:sp macro="" textlink="">
      <xdr:nvSpPr>
        <xdr:cNvPr id="143" name="楕円 142">
          <a:extLst>
            <a:ext uri="{FF2B5EF4-FFF2-40B4-BE49-F238E27FC236}">
              <a16:creationId xmlns:a16="http://schemas.microsoft.com/office/drawing/2014/main" id="{E3A2E3DC-5E9B-460B-BC2B-E9F8023675C1}"/>
            </a:ext>
          </a:extLst>
        </xdr:cNvPr>
        <xdr:cNvSpPr/>
      </xdr:nvSpPr>
      <xdr:spPr>
        <a:xfrm>
          <a:off x="13001625" y="58634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43063</xdr:rowOff>
    </xdr:from>
    <xdr:ext cx="469744" cy="259045"/>
    <xdr:sp macro="" textlink="">
      <xdr:nvSpPr>
        <xdr:cNvPr id="144" name="債務償還比率該当値テキスト">
          <a:extLst>
            <a:ext uri="{FF2B5EF4-FFF2-40B4-BE49-F238E27FC236}">
              <a16:creationId xmlns:a16="http://schemas.microsoft.com/office/drawing/2014/main" id="{2BFEF7BB-1931-445D-B201-3A1B0A65E428}"/>
            </a:ext>
          </a:extLst>
        </xdr:cNvPr>
        <xdr:cNvSpPr txBox="1"/>
      </xdr:nvSpPr>
      <xdr:spPr>
        <a:xfrm>
          <a:off x="13080365" y="5841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155483</xdr:rowOff>
    </xdr:from>
    <xdr:to>
      <xdr:col>72</xdr:col>
      <xdr:colOff>123825</xdr:colOff>
      <xdr:row>30</xdr:row>
      <xdr:rowOff>85633</xdr:rowOff>
    </xdr:to>
    <xdr:sp macro="" textlink="">
      <xdr:nvSpPr>
        <xdr:cNvPr id="145" name="楕円 144">
          <a:extLst>
            <a:ext uri="{FF2B5EF4-FFF2-40B4-BE49-F238E27FC236}">
              <a16:creationId xmlns:a16="http://schemas.microsoft.com/office/drawing/2014/main" id="{ACE9C563-615D-45B0-99FD-3975651B2948}"/>
            </a:ext>
          </a:extLst>
        </xdr:cNvPr>
        <xdr:cNvSpPr/>
      </xdr:nvSpPr>
      <xdr:spPr>
        <a:xfrm>
          <a:off x="12359005" y="57866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34833</xdr:rowOff>
    </xdr:from>
    <xdr:to>
      <xdr:col>76</xdr:col>
      <xdr:colOff>22225</xdr:colOff>
      <xdr:row>30</xdr:row>
      <xdr:rowOff>115436</xdr:rowOff>
    </xdr:to>
    <xdr:cxnSp macro="">
      <xdr:nvCxnSpPr>
        <xdr:cNvPr id="146" name="直線コネクタ 145">
          <a:extLst>
            <a:ext uri="{FF2B5EF4-FFF2-40B4-BE49-F238E27FC236}">
              <a16:creationId xmlns:a16="http://schemas.microsoft.com/office/drawing/2014/main" id="{E35D3188-591E-4FE5-9ECA-CB09C02B4276}"/>
            </a:ext>
          </a:extLst>
        </xdr:cNvPr>
        <xdr:cNvCxnSpPr/>
      </xdr:nvCxnSpPr>
      <xdr:spPr>
        <a:xfrm>
          <a:off x="12409805" y="5833653"/>
          <a:ext cx="619760" cy="80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22296</xdr:rowOff>
    </xdr:from>
    <xdr:to>
      <xdr:col>68</xdr:col>
      <xdr:colOff>123825</xdr:colOff>
      <xdr:row>30</xdr:row>
      <xdr:rowOff>123896</xdr:rowOff>
    </xdr:to>
    <xdr:sp macro="" textlink="">
      <xdr:nvSpPr>
        <xdr:cNvPr id="147" name="楕円 146">
          <a:extLst>
            <a:ext uri="{FF2B5EF4-FFF2-40B4-BE49-F238E27FC236}">
              <a16:creationId xmlns:a16="http://schemas.microsoft.com/office/drawing/2014/main" id="{AA638538-9E1F-4584-A3E8-A855FF84ED26}"/>
            </a:ext>
          </a:extLst>
        </xdr:cNvPr>
        <xdr:cNvSpPr/>
      </xdr:nvSpPr>
      <xdr:spPr>
        <a:xfrm>
          <a:off x="11688445" y="582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34833</xdr:rowOff>
    </xdr:from>
    <xdr:to>
      <xdr:col>72</xdr:col>
      <xdr:colOff>73025</xdr:colOff>
      <xdr:row>30</xdr:row>
      <xdr:rowOff>73096</xdr:rowOff>
    </xdr:to>
    <xdr:cxnSp macro="">
      <xdr:nvCxnSpPr>
        <xdr:cNvPr id="148" name="直線コネクタ 147">
          <a:extLst>
            <a:ext uri="{FF2B5EF4-FFF2-40B4-BE49-F238E27FC236}">
              <a16:creationId xmlns:a16="http://schemas.microsoft.com/office/drawing/2014/main" id="{ADE8512C-15CC-47C7-B9A5-ABDD77859739}"/>
            </a:ext>
          </a:extLst>
        </xdr:cNvPr>
        <xdr:cNvCxnSpPr/>
      </xdr:nvCxnSpPr>
      <xdr:spPr>
        <a:xfrm flipV="1">
          <a:off x="11739245" y="5833653"/>
          <a:ext cx="670560" cy="38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1185</xdr:rowOff>
    </xdr:from>
    <xdr:to>
      <xdr:col>64</xdr:col>
      <xdr:colOff>123825</xdr:colOff>
      <xdr:row>30</xdr:row>
      <xdr:rowOff>102785</xdr:rowOff>
    </xdr:to>
    <xdr:sp macro="" textlink="">
      <xdr:nvSpPr>
        <xdr:cNvPr id="149" name="楕円 148">
          <a:extLst>
            <a:ext uri="{FF2B5EF4-FFF2-40B4-BE49-F238E27FC236}">
              <a16:creationId xmlns:a16="http://schemas.microsoft.com/office/drawing/2014/main" id="{3723728A-BAF5-4B34-849A-185E35A486D8}"/>
            </a:ext>
          </a:extLst>
        </xdr:cNvPr>
        <xdr:cNvSpPr/>
      </xdr:nvSpPr>
      <xdr:spPr>
        <a:xfrm>
          <a:off x="11017885" y="580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51985</xdr:rowOff>
    </xdr:from>
    <xdr:to>
      <xdr:col>68</xdr:col>
      <xdr:colOff>73025</xdr:colOff>
      <xdr:row>30</xdr:row>
      <xdr:rowOff>73096</xdr:rowOff>
    </xdr:to>
    <xdr:cxnSp macro="">
      <xdr:nvCxnSpPr>
        <xdr:cNvPr id="150" name="直線コネクタ 149">
          <a:extLst>
            <a:ext uri="{FF2B5EF4-FFF2-40B4-BE49-F238E27FC236}">
              <a16:creationId xmlns:a16="http://schemas.microsoft.com/office/drawing/2014/main" id="{5CEFF603-C887-4466-999B-04EA036EBEBA}"/>
            </a:ext>
          </a:extLst>
        </xdr:cNvPr>
        <xdr:cNvCxnSpPr/>
      </xdr:nvCxnSpPr>
      <xdr:spPr>
        <a:xfrm>
          <a:off x="11068685" y="5850805"/>
          <a:ext cx="670560" cy="21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74902</xdr:rowOff>
    </xdr:from>
    <xdr:to>
      <xdr:col>60</xdr:col>
      <xdr:colOff>123825</xdr:colOff>
      <xdr:row>32</xdr:row>
      <xdr:rowOff>5052</xdr:rowOff>
    </xdr:to>
    <xdr:sp macro="" textlink="">
      <xdr:nvSpPr>
        <xdr:cNvPr id="151" name="楕円 150">
          <a:extLst>
            <a:ext uri="{FF2B5EF4-FFF2-40B4-BE49-F238E27FC236}">
              <a16:creationId xmlns:a16="http://schemas.microsoft.com/office/drawing/2014/main" id="{E03D26D8-63EE-4DAA-B402-B9CFE22FEA70}"/>
            </a:ext>
          </a:extLst>
        </xdr:cNvPr>
        <xdr:cNvSpPr/>
      </xdr:nvSpPr>
      <xdr:spPr>
        <a:xfrm>
          <a:off x="10347325" y="60413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51985</xdr:rowOff>
    </xdr:from>
    <xdr:to>
      <xdr:col>64</xdr:col>
      <xdr:colOff>73025</xdr:colOff>
      <xdr:row>31</xdr:row>
      <xdr:rowOff>125702</xdr:rowOff>
    </xdr:to>
    <xdr:cxnSp macro="">
      <xdr:nvCxnSpPr>
        <xdr:cNvPr id="152" name="直線コネクタ 151">
          <a:extLst>
            <a:ext uri="{FF2B5EF4-FFF2-40B4-BE49-F238E27FC236}">
              <a16:creationId xmlns:a16="http://schemas.microsoft.com/office/drawing/2014/main" id="{23F6FE57-E3A4-4BB9-8549-2ED2FD43AA46}"/>
            </a:ext>
          </a:extLst>
        </xdr:cNvPr>
        <xdr:cNvCxnSpPr/>
      </xdr:nvCxnSpPr>
      <xdr:spPr>
        <a:xfrm flipV="1">
          <a:off x="10398125" y="5850805"/>
          <a:ext cx="670560" cy="241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87097</xdr:rowOff>
    </xdr:from>
    <xdr:ext cx="469744" cy="259045"/>
    <xdr:sp macro="" textlink="">
      <xdr:nvSpPr>
        <xdr:cNvPr id="153" name="n_1aveValue債務償還比率">
          <a:extLst>
            <a:ext uri="{FF2B5EF4-FFF2-40B4-BE49-F238E27FC236}">
              <a16:creationId xmlns:a16="http://schemas.microsoft.com/office/drawing/2014/main" id="{53474707-7BAA-478B-A5EF-28A6B4F9B5A1}"/>
            </a:ext>
          </a:extLst>
        </xdr:cNvPr>
        <xdr:cNvSpPr txBox="1"/>
      </xdr:nvSpPr>
      <xdr:spPr>
        <a:xfrm>
          <a:off x="12185092" y="5382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116963</xdr:rowOff>
    </xdr:from>
    <xdr:ext cx="469744" cy="259045"/>
    <xdr:sp macro="" textlink="">
      <xdr:nvSpPr>
        <xdr:cNvPr id="154" name="n_2aveValue債務償還比率">
          <a:extLst>
            <a:ext uri="{FF2B5EF4-FFF2-40B4-BE49-F238E27FC236}">
              <a16:creationId xmlns:a16="http://schemas.microsoft.com/office/drawing/2014/main" id="{79874DCA-0603-4A07-8A1E-DE86CBFC333D}"/>
            </a:ext>
          </a:extLst>
        </xdr:cNvPr>
        <xdr:cNvSpPr txBox="1"/>
      </xdr:nvSpPr>
      <xdr:spPr>
        <a:xfrm>
          <a:off x="11527232" y="541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105568</xdr:rowOff>
    </xdr:from>
    <xdr:ext cx="469744" cy="259045"/>
    <xdr:sp macro="" textlink="">
      <xdr:nvSpPr>
        <xdr:cNvPr id="155" name="n_3aveValue債務償還比率">
          <a:extLst>
            <a:ext uri="{FF2B5EF4-FFF2-40B4-BE49-F238E27FC236}">
              <a16:creationId xmlns:a16="http://schemas.microsoft.com/office/drawing/2014/main" id="{643B5616-73F2-4BED-A834-C3CB8CE8C1B9}"/>
            </a:ext>
          </a:extLst>
        </xdr:cNvPr>
        <xdr:cNvSpPr txBox="1"/>
      </xdr:nvSpPr>
      <xdr:spPr>
        <a:xfrm>
          <a:off x="10856672" y="5401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60539</xdr:rowOff>
    </xdr:from>
    <xdr:ext cx="469744" cy="259045"/>
    <xdr:sp macro="" textlink="">
      <xdr:nvSpPr>
        <xdr:cNvPr id="156" name="n_4aveValue債務償還比率">
          <a:extLst>
            <a:ext uri="{FF2B5EF4-FFF2-40B4-BE49-F238E27FC236}">
              <a16:creationId xmlns:a16="http://schemas.microsoft.com/office/drawing/2014/main" id="{A4FE2BBE-D9E0-4D16-9E42-5346C9B2C8FF}"/>
            </a:ext>
          </a:extLst>
        </xdr:cNvPr>
        <xdr:cNvSpPr txBox="1"/>
      </xdr:nvSpPr>
      <xdr:spPr>
        <a:xfrm>
          <a:off x="10186112" y="5524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76760</xdr:rowOff>
    </xdr:from>
    <xdr:ext cx="469744" cy="259045"/>
    <xdr:sp macro="" textlink="">
      <xdr:nvSpPr>
        <xdr:cNvPr id="157" name="n_1mainValue債務償還比率">
          <a:extLst>
            <a:ext uri="{FF2B5EF4-FFF2-40B4-BE49-F238E27FC236}">
              <a16:creationId xmlns:a16="http://schemas.microsoft.com/office/drawing/2014/main" id="{3EACA2F8-6BF4-4300-A5F8-79CA280FEA16}"/>
            </a:ext>
          </a:extLst>
        </xdr:cNvPr>
        <xdr:cNvSpPr txBox="1"/>
      </xdr:nvSpPr>
      <xdr:spPr>
        <a:xfrm>
          <a:off x="12185092" y="5875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115023</xdr:rowOff>
    </xdr:from>
    <xdr:ext cx="469744" cy="259045"/>
    <xdr:sp macro="" textlink="">
      <xdr:nvSpPr>
        <xdr:cNvPr id="158" name="n_2mainValue債務償還比率">
          <a:extLst>
            <a:ext uri="{FF2B5EF4-FFF2-40B4-BE49-F238E27FC236}">
              <a16:creationId xmlns:a16="http://schemas.microsoft.com/office/drawing/2014/main" id="{D8E7B472-8BA0-4C49-B2A2-292A996BF15A}"/>
            </a:ext>
          </a:extLst>
        </xdr:cNvPr>
        <xdr:cNvSpPr txBox="1"/>
      </xdr:nvSpPr>
      <xdr:spPr>
        <a:xfrm>
          <a:off x="11527232" y="5913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93912</xdr:rowOff>
    </xdr:from>
    <xdr:ext cx="469744" cy="259045"/>
    <xdr:sp macro="" textlink="">
      <xdr:nvSpPr>
        <xdr:cNvPr id="159" name="n_3mainValue債務償還比率">
          <a:extLst>
            <a:ext uri="{FF2B5EF4-FFF2-40B4-BE49-F238E27FC236}">
              <a16:creationId xmlns:a16="http://schemas.microsoft.com/office/drawing/2014/main" id="{3EC807F0-4375-40AB-A1CA-FC1F95D9C54D}"/>
            </a:ext>
          </a:extLst>
        </xdr:cNvPr>
        <xdr:cNvSpPr txBox="1"/>
      </xdr:nvSpPr>
      <xdr:spPr>
        <a:xfrm>
          <a:off x="10856672" y="5892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167629</xdr:rowOff>
    </xdr:from>
    <xdr:ext cx="469744" cy="259045"/>
    <xdr:sp macro="" textlink="">
      <xdr:nvSpPr>
        <xdr:cNvPr id="160" name="n_4mainValue債務償還比率">
          <a:extLst>
            <a:ext uri="{FF2B5EF4-FFF2-40B4-BE49-F238E27FC236}">
              <a16:creationId xmlns:a16="http://schemas.microsoft.com/office/drawing/2014/main" id="{57D0DB06-726A-49FD-945C-9A6B47CC19DB}"/>
            </a:ext>
          </a:extLst>
        </xdr:cNvPr>
        <xdr:cNvSpPr txBox="1"/>
      </xdr:nvSpPr>
      <xdr:spPr>
        <a:xfrm>
          <a:off x="10186112" y="6134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F9292C0-4399-405F-93B5-E09757BEA02E}"/>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8559B967-51D0-44F0-9D3D-78A07B60D5AF}"/>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D1681A7D-5B68-40A0-9CCA-1EBD95C43BEB}"/>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AA17A029-796E-4D86-833B-D3B77F54ECE3}"/>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C74D2F26-77C9-401D-88D6-0A7421B4A827}"/>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5A12FBDB-FF19-49BD-91FF-ECA0FD143532}"/>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1361921-4AF3-4774-8E7A-7740BC1C5A2D}"/>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11004D1-B844-45A7-BEBF-C575D3581F64}"/>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F8DA5F5-4961-438E-9690-EB2D651815B4}"/>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D143E36-CCAF-4BC5-9D9B-202B1FE3B58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D085362-D204-4173-AD70-F52CAFFF8A7C}"/>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A462DD5-EBB2-4578-9D0E-AEAE57502EFA}"/>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C4032CD-96D9-4C23-B3CC-CFC3C969E78B}"/>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E71A4FF-9BAA-45F7-9A99-A92EE9846DF3}"/>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DDF9CB7-2CA4-4342-972C-A4231FDFA75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5DB3D56-0EF0-4E1E-9B54-8A2470F2FCBC}"/>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21,306
21,082
180.26
16,621,686
15,656,448
747,574
6,985,740
14,624,807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C3F53A6-C04A-4902-8444-348FBEBAFD4D}"/>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CBAA98A-9504-47E8-B0EE-D94136ADC96D}"/>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DDE5F7D-97ED-490B-ADB9-03C886940E7C}"/>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99.5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9C4D37E-E77D-420C-AA7F-E2A4EFFEB5C6}"/>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CAAA596-F34E-4585-BA91-8B8F01AE18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FC80BEC-450B-414C-9ED1-FB8A85370209}"/>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0B0631B-6C7C-4F65-8F92-1E57E5B87EEF}"/>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32D34E9-E3A7-446C-8DCC-9A4BCD56F5D2}"/>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D6F65ED-25D7-41DA-A149-4FFDB7DF0783}"/>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17E08C0-ABBC-4CCD-8E27-2C6FA6B5168C}"/>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0A18DC0-B689-47A6-BFA4-28C80226A50F}"/>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BFB76AD-5BC0-4CF5-A4B2-65521D6CD585}"/>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4B27C93-1929-41D6-9F41-1B64D81ABA1B}"/>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331E9A2-25BF-4E84-AF36-B26C63C58F45}"/>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06D13A4-892C-450B-9E0A-0AD3B09DF49C}"/>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54B65DB-2317-4704-8EF8-C552F4EDA43D}"/>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FC22D43-D520-4117-92C0-2F594CABE4F3}"/>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4A56F10-1FE5-490D-B1CE-3900D18C76AE}"/>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DD2E38E-1EF1-47B0-8B68-ACC0A649886B}"/>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F6C3152-EDD4-4F30-9113-E3551A2B6513}"/>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C82454D-6579-484D-AFA0-B7CEF187C061}"/>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905FF46-44B4-4F42-97E3-8E9E4134D9DB}"/>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A4FFA75-0D5F-4F87-A098-98EDDD678CE2}"/>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C4BD756-7F1B-46CE-9C1B-A35BF2369ABE}"/>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4387025-F7BF-4FD9-9BF4-943DC7EC189D}"/>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C0FAB4A-92C9-485B-9470-20520020E518}"/>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19B36C2-D0F6-49D9-BA06-89BA46F0BEA6}"/>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CA264DA-3AC3-4114-8868-79A26C8065D2}"/>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0379715-2E9E-45AC-9EC2-427EE3EEE033}"/>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BC34579-197E-47E6-AEAF-E6C4D2E6ECBE}"/>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C404978-1E83-4B08-9DFC-7699DB667D07}"/>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DF49566-5B8B-4063-9206-A9CB3B40E121}"/>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CE0CB2F-2B3F-40BB-91B0-76B35F1A4AC4}"/>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2C3A7FD7-6D0F-4D01-943D-8A593D175423}"/>
            </a:ext>
          </a:extLst>
        </xdr:cNvPr>
        <xdr:cNvSpPr txBox="1"/>
      </xdr:nvSpPr>
      <xdr:spPr>
        <a:xfrm>
          <a:off x="336081" y="69949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D0E791E-8FDB-40A3-9D0A-C02F0BCEDFA0}"/>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CC7EC12-7ACD-4A9C-BA69-3C73F8FC11ED}"/>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F245AD9-6BCE-4DC6-9E3E-F4EEE2047AFF}"/>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B8AB8F0A-5CD2-4BB9-91D6-28AF507B2CCF}"/>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E9F230FA-1778-4803-A2D1-393D9FFACC9B}"/>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F353FB0-CF9B-4180-A667-E8F11D23094C}"/>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D431FBD-DFBA-4443-B7E8-FF4041516900}"/>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F7265CD3-D492-4EC3-B807-F198BC8C8850}"/>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2714E36D-F64F-4B72-8496-7D005BFF968F}"/>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AD73A88B-7EC6-4A7F-9285-59C39140450A}"/>
            </a:ext>
          </a:extLst>
        </xdr:cNvPr>
        <xdr:cNvSpPr txBox="1"/>
      </xdr:nvSpPr>
      <xdr:spPr>
        <a:xfrm>
          <a:off x="336081" y="53964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F730431-F7BE-4C1C-B9A7-F9ADDB9527C6}"/>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36A864D8-86C2-49D4-A110-346B9CFB6754}"/>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2AEB7F3C-A677-4130-8AA1-38CD76F8F95F}"/>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90896</xdr:rowOff>
    </xdr:to>
    <xdr:cxnSp macro="">
      <xdr:nvCxnSpPr>
        <xdr:cNvPr id="59" name="直線コネクタ 58">
          <a:extLst>
            <a:ext uri="{FF2B5EF4-FFF2-40B4-BE49-F238E27FC236}">
              <a16:creationId xmlns:a16="http://schemas.microsoft.com/office/drawing/2014/main" id="{771A552E-B981-46F7-B3E4-99E2D4A6DACF}"/>
            </a:ext>
          </a:extLst>
        </xdr:cNvPr>
        <xdr:cNvCxnSpPr/>
      </xdr:nvCxnSpPr>
      <xdr:spPr>
        <a:xfrm flipV="1">
          <a:off x="4086225" y="5632813"/>
          <a:ext cx="0" cy="133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94723</xdr:rowOff>
    </xdr:from>
    <xdr:ext cx="405111" cy="259045"/>
    <xdr:sp macro="" textlink="">
      <xdr:nvSpPr>
        <xdr:cNvPr id="60" name="【道路】&#10;有形固定資産減価償却率最小値テキスト">
          <a:extLst>
            <a:ext uri="{FF2B5EF4-FFF2-40B4-BE49-F238E27FC236}">
              <a16:creationId xmlns:a16="http://schemas.microsoft.com/office/drawing/2014/main" id="{D164AA58-03F3-4184-A556-672AAF002767}"/>
            </a:ext>
          </a:extLst>
        </xdr:cNvPr>
        <xdr:cNvSpPr txBox="1"/>
      </xdr:nvSpPr>
      <xdr:spPr>
        <a:xfrm>
          <a:off x="4124960" y="696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90896</xdr:rowOff>
    </xdr:from>
    <xdr:to>
      <xdr:col>24</xdr:col>
      <xdr:colOff>152400</xdr:colOff>
      <xdr:row>41</xdr:row>
      <xdr:rowOff>90896</xdr:rowOff>
    </xdr:to>
    <xdr:cxnSp macro="">
      <xdr:nvCxnSpPr>
        <xdr:cNvPr id="61" name="直線コネクタ 60">
          <a:extLst>
            <a:ext uri="{FF2B5EF4-FFF2-40B4-BE49-F238E27FC236}">
              <a16:creationId xmlns:a16="http://schemas.microsoft.com/office/drawing/2014/main" id="{02E10F5C-6C87-4FE3-A1D9-A0A69EA017EE}"/>
            </a:ext>
          </a:extLst>
        </xdr:cNvPr>
        <xdr:cNvCxnSpPr/>
      </xdr:nvCxnSpPr>
      <xdr:spPr>
        <a:xfrm>
          <a:off x="4020820" y="6964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405111" cy="259045"/>
    <xdr:sp macro="" textlink="">
      <xdr:nvSpPr>
        <xdr:cNvPr id="62" name="【道路】&#10;有形固定資産減価償却率最大値テキスト">
          <a:extLst>
            <a:ext uri="{FF2B5EF4-FFF2-40B4-BE49-F238E27FC236}">
              <a16:creationId xmlns:a16="http://schemas.microsoft.com/office/drawing/2014/main" id="{DB210EDD-CC31-482C-823B-5B8C26128A1E}"/>
            </a:ext>
          </a:extLst>
        </xdr:cNvPr>
        <xdr:cNvSpPr txBox="1"/>
      </xdr:nvSpPr>
      <xdr:spPr>
        <a:xfrm>
          <a:off x="4124960" y="5411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3" name="直線コネクタ 62">
          <a:extLst>
            <a:ext uri="{FF2B5EF4-FFF2-40B4-BE49-F238E27FC236}">
              <a16:creationId xmlns:a16="http://schemas.microsoft.com/office/drawing/2014/main" id="{69EAFF97-77E6-4337-BAF0-83AF87AE4F9E}"/>
            </a:ext>
          </a:extLst>
        </xdr:cNvPr>
        <xdr:cNvCxnSpPr/>
      </xdr:nvCxnSpPr>
      <xdr:spPr>
        <a:xfrm>
          <a:off x="4020820" y="5632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98533</xdr:rowOff>
    </xdr:from>
    <xdr:ext cx="405111" cy="259045"/>
    <xdr:sp macro="" textlink="">
      <xdr:nvSpPr>
        <xdr:cNvPr id="64" name="【道路】&#10;有形固定資産減価償却率平均値テキスト">
          <a:extLst>
            <a:ext uri="{FF2B5EF4-FFF2-40B4-BE49-F238E27FC236}">
              <a16:creationId xmlns:a16="http://schemas.microsoft.com/office/drawing/2014/main" id="{BB4A62C8-6A17-4874-B6BF-38483734139C}"/>
            </a:ext>
          </a:extLst>
        </xdr:cNvPr>
        <xdr:cNvSpPr txBox="1"/>
      </xdr:nvSpPr>
      <xdr:spPr>
        <a:xfrm>
          <a:off x="4124960" y="64688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65" name="フローチャート: 判断 64">
          <a:extLst>
            <a:ext uri="{FF2B5EF4-FFF2-40B4-BE49-F238E27FC236}">
              <a16:creationId xmlns:a16="http://schemas.microsoft.com/office/drawing/2014/main" id="{76303911-6C87-403B-A7BF-AC6FBDF507A8}"/>
            </a:ext>
          </a:extLst>
        </xdr:cNvPr>
        <xdr:cNvSpPr/>
      </xdr:nvSpPr>
      <xdr:spPr>
        <a:xfrm>
          <a:off x="4036060" y="64904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28666</xdr:rowOff>
    </xdr:from>
    <xdr:to>
      <xdr:col>20</xdr:col>
      <xdr:colOff>38100</xdr:colOff>
      <xdr:row>38</xdr:row>
      <xdr:rowOff>130266</xdr:rowOff>
    </xdr:to>
    <xdr:sp macro="" textlink="">
      <xdr:nvSpPr>
        <xdr:cNvPr id="66" name="フローチャート: 判断 65">
          <a:extLst>
            <a:ext uri="{FF2B5EF4-FFF2-40B4-BE49-F238E27FC236}">
              <a16:creationId xmlns:a16="http://schemas.microsoft.com/office/drawing/2014/main" id="{741F3B2C-68EE-4FC4-869D-3D1D913C3FE0}"/>
            </a:ext>
          </a:extLst>
        </xdr:cNvPr>
        <xdr:cNvSpPr/>
      </xdr:nvSpPr>
      <xdr:spPr>
        <a:xfrm>
          <a:off x="3312160" y="63989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131536</xdr:rowOff>
    </xdr:from>
    <xdr:to>
      <xdr:col>15</xdr:col>
      <xdr:colOff>101600</xdr:colOff>
      <xdr:row>38</xdr:row>
      <xdr:rowOff>61686</xdr:rowOff>
    </xdr:to>
    <xdr:sp macro="" textlink="">
      <xdr:nvSpPr>
        <xdr:cNvPr id="67" name="フローチャート: 判断 66">
          <a:extLst>
            <a:ext uri="{FF2B5EF4-FFF2-40B4-BE49-F238E27FC236}">
              <a16:creationId xmlns:a16="http://schemas.microsoft.com/office/drawing/2014/main" id="{04B7FE69-C45F-437D-9F38-2F7A8E05CDF5}"/>
            </a:ext>
          </a:extLst>
        </xdr:cNvPr>
        <xdr:cNvSpPr/>
      </xdr:nvSpPr>
      <xdr:spPr>
        <a:xfrm>
          <a:off x="2514600" y="63342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95613</xdr:rowOff>
    </xdr:from>
    <xdr:to>
      <xdr:col>10</xdr:col>
      <xdr:colOff>165100</xdr:colOff>
      <xdr:row>38</xdr:row>
      <xdr:rowOff>25763</xdr:rowOff>
    </xdr:to>
    <xdr:sp macro="" textlink="">
      <xdr:nvSpPr>
        <xdr:cNvPr id="68" name="フローチャート: 判断 67">
          <a:extLst>
            <a:ext uri="{FF2B5EF4-FFF2-40B4-BE49-F238E27FC236}">
              <a16:creationId xmlns:a16="http://schemas.microsoft.com/office/drawing/2014/main" id="{4DC7429F-3564-4140-B697-5F8D85195E8C}"/>
            </a:ext>
          </a:extLst>
        </xdr:cNvPr>
        <xdr:cNvSpPr/>
      </xdr:nvSpPr>
      <xdr:spPr>
        <a:xfrm>
          <a:off x="1739900" y="62982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4173</xdr:rowOff>
    </xdr:from>
    <xdr:to>
      <xdr:col>6</xdr:col>
      <xdr:colOff>38100</xdr:colOff>
      <xdr:row>37</xdr:row>
      <xdr:rowOff>105773</xdr:rowOff>
    </xdr:to>
    <xdr:sp macro="" textlink="">
      <xdr:nvSpPr>
        <xdr:cNvPr id="69" name="フローチャート: 判断 68">
          <a:extLst>
            <a:ext uri="{FF2B5EF4-FFF2-40B4-BE49-F238E27FC236}">
              <a16:creationId xmlns:a16="http://schemas.microsoft.com/office/drawing/2014/main" id="{54C8694B-E211-458D-82C9-06E175C66796}"/>
            </a:ext>
          </a:extLst>
        </xdr:cNvPr>
        <xdr:cNvSpPr/>
      </xdr:nvSpPr>
      <xdr:spPr>
        <a:xfrm>
          <a:off x="965200" y="6206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B03216E-9ACA-4AF1-8BBB-F4930751197C}"/>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D8E70CE-4C58-4CED-BEC0-7E66C0E8F609}"/>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74B9DA6-6F0C-4CE7-A37D-6D7741102464}"/>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542E0B6-A428-44D5-9409-C0E8C7559C1A}"/>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2FD1045B-1282-4A71-BCE0-40E896A9482E}"/>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167459</xdr:rowOff>
    </xdr:from>
    <xdr:to>
      <xdr:col>24</xdr:col>
      <xdr:colOff>114300</xdr:colOff>
      <xdr:row>38</xdr:row>
      <xdr:rowOff>97609</xdr:rowOff>
    </xdr:to>
    <xdr:sp macro="" textlink="">
      <xdr:nvSpPr>
        <xdr:cNvPr id="75" name="楕円 74">
          <a:extLst>
            <a:ext uri="{FF2B5EF4-FFF2-40B4-BE49-F238E27FC236}">
              <a16:creationId xmlns:a16="http://schemas.microsoft.com/office/drawing/2014/main" id="{8ECB4660-06C4-4573-8F3E-3806F4EA1A9F}"/>
            </a:ext>
          </a:extLst>
        </xdr:cNvPr>
        <xdr:cNvSpPr/>
      </xdr:nvSpPr>
      <xdr:spPr>
        <a:xfrm>
          <a:off x="4036060" y="63701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18885</xdr:rowOff>
    </xdr:from>
    <xdr:ext cx="405111" cy="259045"/>
    <xdr:sp macro="" textlink="">
      <xdr:nvSpPr>
        <xdr:cNvPr id="76" name="【道路】&#10;有形固定資産減価償却率該当値テキスト">
          <a:extLst>
            <a:ext uri="{FF2B5EF4-FFF2-40B4-BE49-F238E27FC236}">
              <a16:creationId xmlns:a16="http://schemas.microsoft.com/office/drawing/2014/main" id="{419BB362-5B08-4254-84E6-2A1082FE9B93}"/>
            </a:ext>
          </a:extLst>
        </xdr:cNvPr>
        <xdr:cNvSpPr txBox="1"/>
      </xdr:nvSpPr>
      <xdr:spPr>
        <a:xfrm>
          <a:off x="4124960" y="6221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115207</xdr:rowOff>
    </xdr:from>
    <xdr:to>
      <xdr:col>20</xdr:col>
      <xdr:colOff>38100</xdr:colOff>
      <xdr:row>38</xdr:row>
      <xdr:rowOff>45357</xdr:rowOff>
    </xdr:to>
    <xdr:sp macro="" textlink="">
      <xdr:nvSpPr>
        <xdr:cNvPr id="77" name="楕円 76">
          <a:extLst>
            <a:ext uri="{FF2B5EF4-FFF2-40B4-BE49-F238E27FC236}">
              <a16:creationId xmlns:a16="http://schemas.microsoft.com/office/drawing/2014/main" id="{A69720E0-E1DE-4B4B-B606-E2EF6C29A4BE}"/>
            </a:ext>
          </a:extLst>
        </xdr:cNvPr>
        <xdr:cNvSpPr/>
      </xdr:nvSpPr>
      <xdr:spPr>
        <a:xfrm>
          <a:off x="3312160" y="63178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166007</xdr:rowOff>
    </xdr:from>
    <xdr:to>
      <xdr:col>24</xdr:col>
      <xdr:colOff>63500</xdr:colOff>
      <xdr:row>38</xdr:row>
      <xdr:rowOff>46809</xdr:rowOff>
    </xdr:to>
    <xdr:cxnSp macro="">
      <xdr:nvCxnSpPr>
        <xdr:cNvPr id="78" name="直線コネクタ 77">
          <a:extLst>
            <a:ext uri="{FF2B5EF4-FFF2-40B4-BE49-F238E27FC236}">
              <a16:creationId xmlns:a16="http://schemas.microsoft.com/office/drawing/2014/main" id="{3D12002A-1432-40F2-95DA-CFF51A631378}"/>
            </a:ext>
          </a:extLst>
        </xdr:cNvPr>
        <xdr:cNvCxnSpPr/>
      </xdr:nvCxnSpPr>
      <xdr:spPr>
        <a:xfrm>
          <a:off x="3355340" y="6368687"/>
          <a:ext cx="731520" cy="48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33564</xdr:rowOff>
    </xdr:from>
    <xdr:to>
      <xdr:col>15</xdr:col>
      <xdr:colOff>101600</xdr:colOff>
      <xdr:row>37</xdr:row>
      <xdr:rowOff>135164</xdr:rowOff>
    </xdr:to>
    <xdr:sp macro="" textlink="">
      <xdr:nvSpPr>
        <xdr:cNvPr id="79" name="楕円 78">
          <a:extLst>
            <a:ext uri="{FF2B5EF4-FFF2-40B4-BE49-F238E27FC236}">
              <a16:creationId xmlns:a16="http://schemas.microsoft.com/office/drawing/2014/main" id="{D2E62312-50B3-4CB9-AB30-E13E3D8D4B53}"/>
            </a:ext>
          </a:extLst>
        </xdr:cNvPr>
        <xdr:cNvSpPr/>
      </xdr:nvSpPr>
      <xdr:spPr>
        <a:xfrm>
          <a:off x="2514600" y="6236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84364</xdr:rowOff>
    </xdr:from>
    <xdr:to>
      <xdr:col>19</xdr:col>
      <xdr:colOff>177800</xdr:colOff>
      <xdr:row>37</xdr:row>
      <xdr:rowOff>166007</xdr:rowOff>
    </xdr:to>
    <xdr:cxnSp macro="">
      <xdr:nvCxnSpPr>
        <xdr:cNvPr id="80" name="直線コネクタ 79">
          <a:extLst>
            <a:ext uri="{FF2B5EF4-FFF2-40B4-BE49-F238E27FC236}">
              <a16:creationId xmlns:a16="http://schemas.microsoft.com/office/drawing/2014/main" id="{88D3EFF9-CE98-4EC1-B338-021CEBB6910E}"/>
            </a:ext>
          </a:extLst>
        </xdr:cNvPr>
        <xdr:cNvCxnSpPr/>
      </xdr:nvCxnSpPr>
      <xdr:spPr>
        <a:xfrm>
          <a:off x="2565400" y="6287044"/>
          <a:ext cx="78994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156028</xdr:rowOff>
    </xdr:from>
    <xdr:to>
      <xdr:col>10</xdr:col>
      <xdr:colOff>165100</xdr:colOff>
      <xdr:row>37</xdr:row>
      <xdr:rowOff>86178</xdr:rowOff>
    </xdr:to>
    <xdr:sp macro="" textlink="">
      <xdr:nvSpPr>
        <xdr:cNvPr id="81" name="楕円 80">
          <a:extLst>
            <a:ext uri="{FF2B5EF4-FFF2-40B4-BE49-F238E27FC236}">
              <a16:creationId xmlns:a16="http://schemas.microsoft.com/office/drawing/2014/main" id="{CEB31EED-2C16-48E2-A292-35E96AE0EFBB}"/>
            </a:ext>
          </a:extLst>
        </xdr:cNvPr>
        <xdr:cNvSpPr/>
      </xdr:nvSpPr>
      <xdr:spPr>
        <a:xfrm>
          <a:off x="1739900" y="61910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35378</xdr:rowOff>
    </xdr:from>
    <xdr:to>
      <xdr:col>15</xdr:col>
      <xdr:colOff>50800</xdr:colOff>
      <xdr:row>37</xdr:row>
      <xdr:rowOff>84364</xdr:rowOff>
    </xdr:to>
    <xdr:cxnSp macro="">
      <xdr:nvCxnSpPr>
        <xdr:cNvPr id="82" name="直線コネクタ 81">
          <a:extLst>
            <a:ext uri="{FF2B5EF4-FFF2-40B4-BE49-F238E27FC236}">
              <a16:creationId xmlns:a16="http://schemas.microsoft.com/office/drawing/2014/main" id="{B9F4E478-3221-4C4C-9B85-F29BBF1279B8}"/>
            </a:ext>
          </a:extLst>
        </xdr:cNvPr>
        <xdr:cNvCxnSpPr/>
      </xdr:nvCxnSpPr>
      <xdr:spPr>
        <a:xfrm>
          <a:off x="1790700" y="6238058"/>
          <a:ext cx="7747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87449</xdr:rowOff>
    </xdr:from>
    <xdr:to>
      <xdr:col>6</xdr:col>
      <xdr:colOff>38100</xdr:colOff>
      <xdr:row>37</xdr:row>
      <xdr:rowOff>17599</xdr:rowOff>
    </xdr:to>
    <xdr:sp macro="" textlink="">
      <xdr:nvSpPr>
        <xdr:cNvPr id="83" name="楕円 82">
          <a:extLst>
            <a:ext uri="{FF2B5EF4-FFF2-40B4-BE49-F238E27FC236}">
              <a16:creationId xmlns:a16="http://schemas.microsoft.com/office/drawing/2014/main" id="{51D0F9A6-A24E-474A-82D6-7693044C6348}"/>
            </a:ext>
          </a:extLst>
        </xdr:cNvPr>
        <xdr:cNvSpPr/>
      </xdr:nvSpPr>
      <xdr:spPr>
        <a:xfrm>
          <a:off x="965200" y="61224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138249</xdr:rowOff>
    </xdr:from>
    <xdr:to>
      <xdr:col>10</xdr:col>
      <xdr:colOff>114300</xdr:colOff>
      <xdr:row>37</xdr:row>
      <xdr:rowOff>35378</xdr:rowOff>
    </xdr:to>
    <xdr:cxnSp macro="">
      <xdr:nvCxnSpPr>
        <xdr:cNvPr id="84" name="直線コネクタ 83">
          <a:extLst>
            <a:ext uri="{FF2B5EF4-FFF2-40B4-BE49-F238E27FC236}">
              <a16:creationId xmlns:a16="http://schemas.microsoft.com/office/drawing/2014/main" id="{1A85D836-1DC5-4F0B-B846-ADABA3CEB769}"/>
            </a:ext>
          </a:extLst>
        </xdr:cNvPr>
        <xdr:cNvCxnSpPr/>
      </xdr:nvCxnSpPr>
      <xdr:spPr>
        <a:xfrm>
          <a:off x="1008380" y="6173289"/>
          <a:ext cx="78232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121393</xdr:rowOff>
    </xdr:from>
    <xdr:ext cx="405111" cy="259045"/>
    <xdr:sp macro="" textlink="">
      <xdr:nvSpPr>
        <xdr:cNvPr id="85" name="n_1aveValue【道路】&#10;有形固定資産減価償却率">
          <a:extLst>
            <a:ext uri="{FF2B5EF4-FFF2-40B4-BE49-F238E27FC236}">
              <a16:creationId xmlns:a16="http://schemas.microsoft.com/office/drawing/2014/main" id="{BA8ECE59-17E4-4068-A271-F20BEE133B5B}"/>
            </a:ext>
          </a:extLst>
        </xdr:cNvPr>
        <xdr:cNvSpPr txBox="1"/>
      </xdr:nvSpPr>
      <xdr:spPr>
        <a:xfrm>
          <a:off x="3170564" y="6491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52812</xdr:rowOff>
    </xdr:from>
    <xdr:ext cx="405111" cy="259045"/>
    <xdr:sp macro="" textlink="">
      <xdr:nvSpPr>
        <xdr:cNvPr id="86" name="n_2aveValue【道路】&#10;有形固定資産減価償却率">
          <a:extLst>
            <a:ext uri="{FF2B5EF4-FFF2-40B4-BE49-F238E27FC236}">
              <a16:creationId xmlns:a16="http://schemas.microsoft.com/office/drawing/2014/main" id="{EAEFBAF4-E555-4AFC-8F4D-F2AA7954CF55}"/>
            </a:ext>
          </a:extLst>
        </xdr:cNvPr>
        <xdr:cNvSpPr txBox="1"/>
      </xdr:nvSpPr>
      <xdr:spPr>
        <a:xfrm>
          <a:off x="2385704" y="6423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16890</xdr:rowOff>
    </xdr:from>
    <xdr:ext cx="405111" cy="259045"/>
    <xdr:sp macro="" textlink="">
      <xdr:nvSpPr>
        <xdr:cNvPr id="87" name="n_3aveValue【道路】&#10;有形固定資産減価償却率">
          <a:extLst>
            <a:ext uri="{FF2B5EF4-FFF2-40B4-BE49-F238E27FC236}">
              <a16:creationId xmlns:a16="http://schemas.microsoft.com/office/drawing/2014/main" id="{4F0E1AD7-2424-48A8-B3C9-46E676A54105}"/>
            </a:ext>
          </a:extLst>
        </xdr:cNvPr>
        <xdr:cNvSpPr txBox="1"/>
      </xdr:nvSpPr>
      <xdr:spPr>
        <a:xfrm>
          <a:off x="1611004" y="6387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96900</xdr:rowOff>
    </xdr:from>
    <xdr:ext cx="405111" cy="259045"/>
    <xdr:sp macro="" textlink="">
      <xdr:nvSpPr>
        <xdr:cNvPr id="88" name="n_4aveValue【道路】&#10;有形固定資産減価償却率">
          <a:extLst>
            <a:ext uri="{FF2B5EF4-FFF2-40B4-BE49-F238E27FC236}">
              <a16:creationId xmlns:a16="http://schemas.microsoft.com/office/drawing/2014/main" id="{022182A1-E943-4639-A1ED-C25AEED48510}"/>
            </a:ext>
          </a:extLst>
        </xdr:cNvPr>
        <xdr:cNvSpPr txBox="1"/>
      </xdr:nvSpPr>
      <xdr:spPr>
        <a:xfrm>
          <a:off x="836304" y="6299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61884</xdr:rowOff>
    </xdr:from>
    <xdr:ext cx="405111" cy="259045"/>
    <xdr:sp macro="" textlink="">
      <xdr:nvSpPr>
        <xdr:cNvPr id="89" name="n_1mainValue【道路】&#10;有形固定資産減価償却率">
          <a:extLst>
            <a:ext uri="{FF2B5EF4-FFF2-40B4-BE49-F238E27FC236}">
              <a16:creationId xmlns:a16="http://schemas.microsoft.com/office/drawing/2014/main" id="{6B688538-AB9F-4720-B642-B2AC8AF2F18C}"/>
            </a:ext>
          </a:extLst>
        </xdr:cNvPr>
        <xdr:cNvSpPr txBox="1"/>
      </xdr:nvSpPr>
      <xdr:spPr>
        <a:xfrm>
          <a:off x="3170564" y="609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151691</xdr:rowOff>
    </xdr:from>
    <xdr:ext cx="405111" cy="259045"/>
    <xdr:sp macro="" textlink="">
      <xdr:nvSpPr>
        <xdr:cNvPr id="90" name="n_2mainValue【道路】&#10;有形固定資産減価償却率">
          <a:extLst>
            <a:ext uri="{FF2B5EF4-FFF2-40B4-BE49-F238E27FC236}">
              <a16:creationId xmlns:a16="http://schemas.microsoft.com/office/drawing/2014/main" id="{7021557A-D6EB-4392-A0FE-814C30B1BB1E}"/>
            </a:ext>
          </a:extLst>
        </xdr:cNvPr>
        <xdr:cNvSpPr txBox="1"/>
      </xdr:nvSpPr>
      <xdr:spPr>
        <a:xfrm>
          <a:off x="2385704" y="601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102705</xdr:rowOff>
    </xdr:from>
    <xdr:ext cx="405111" cy="259045"/>
    <xdr:sp macro="" textlink="">
      <xdr:nvSpPr>
        <xdr:cNvPr id="91" name="n_3mainValue【道路】&#10;有形固定資産減価償却率">
          <a:extLst>
            <a:ext uri="{FF2B5EF4-FFF2-40B4-BE49-F238E27FC236}">
              <a16:creationId xmlns:a16="http://schemas.microsoft.com/office/drawing/2014/main" id="{0606DD98-C157-4EE5-9DDD-55FCC98DEE9D}"/>
            </a:ext>
          </a:extLst>
        </xdr:cNvPr>
        <xdr:cNvSpPr txBox="1"/>
      </xdr:nvSpPr>
      <xdr:spPr>
        <a:xfrm>
          <a:off x="1611004" y="5970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34126</xdr:rowOff>
    </xdr:from>
    <xdr:ext cx="405111" cy="259045"/>
    <xdr:sp macro="" textlink="">
      <xdr:nvSpPr>
        <xdr:cNvPr id="92" name="n_4mainValue【道路】&#10;有形固定資産減価償却率">
          <a:extLst>
            <a:ext uri="{FF2B5EF4-FFF2-40B4-BE49-F238E27FC236}">
              <a16:creationId xmlns:a16="http://schemas.microsoft.com/office/drawing/2014/main" id="{F13E85D0-D007-4CAC-8381-14DA5A4960EF}"/>
            </a:ext>
          </a:extLst>
        </xdr:cNvPr>
        <xdr:cNvSpPr txBox="1"/>
      </xdr:nvSpPr>
      <xdr:spPr>
        <a:xfrm>
          <a:off x="836304" y="5901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47E4C7A6-ACC5-4BA1-9BCF-BF3CA3D70C26}"/>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652FE0E1-FE69-489A-AAA5-E403AEF60C72}"/>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CE6296F3-FCDA-4D6E-9BF1-17388A94A3EC}"/>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C377A885-E237-4017-9705-4C3B5C4E95CB}"/>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81A1D01B-97D8-4DEF-8E53-7D96516E6D73}"/>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BEB49E8D-A65C-4B65-B7A8-5A337A653989}"/>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508226A8-A08E-40D5-98A0-F542C43E17B8}"/>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8465CBF7-6571-44B4-9B12-D2A8E9729ABB}"/>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50915D29-CF00-4DA3-8778-6308B5D45872}"/>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9AF8F2B6-98C8-4CCA-8E7D-865E3C5F36A3}"/>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a:extLst>
            <a:ext uri="{FF2B5EF4-FFF2-40B4-BE49-F238E27FC236}">
              <a16:creationId xmlns:a16="http://schemas.microsoft.com/office/drawing/2014/main" id="{36D09525-F02C-421D-9310-C7BA8B0FF0EC}"/>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a:extLst>
            <a:ext uri="{FF2B5EF4-FFF2-40B4-BE49-F238E27FC236}">
              <a16:creationId xmlns:a16="http://schemas.microsoft.com/office/drawing/2014/main" id="{D8B3D6B1-D175-4716-9191-FDE756A63EF7}"/>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a:extLst>
            <a:ext uri="{FF2B5EF4-FFF2-40B4-BE49-F238E27FC236}">
              <a16:creationId xmlns:a16="http://schemas.microsoft.com/office/drawing/2014/main" id="{729E0C5E-55A6-4CD1-9BBB-C9CCCDC3D4D1}"/>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6" name="テキスト ボックス 105">
          <a:extLst>
            <a:ext uri="{FF2B5EF4-FFF2-40B4-BE49-F238E27FC236}">
              <a16:creationId xmlns:a16="http://schemas.microsoft.com/office/drawing/2014/main" id="{5B3E9B5A-0D25-43A9-A3D2-380FAFF9D3E3}"/>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a:extLst>
            <a:ext uri="{FF2B5EF4-FFF2-40B4-BE49-F238E27FC236}">
              <a16:creationId xmlns:a16="http://schemas.microsoft.com/office/drawing/2014/main" id="{35BBE446-97E4-49A8-AE85-70F4BBC0AD52}"/>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8" name="テキスト ボックス 107">
          <a:extLst>
            <a:ext uri="{FF2B5EF4-FFF2-40B4-BE49-F238E27FC236}">
              <a16:creationId xmlns:a16="http://schemas.microsoft.com/office/drawing/2014/main" id="{9AE61CF2-624B-4A4C-A146-9749728910AF}"/>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a:extLst>
            <a:ext uri="{FF2B5EF4-FFF2-40B4-BE49-F238E27FC236}">
              <a16:creationId xmlns:a16="http://schemas.microsoft.com/office/drawing/2014/main" id="{C3A97FDD-BF0F-474D-8EC1-BD82EEEE272E}"/>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0" name="テキスト ボックス 109">
          <a:extLst>
            <a:ext uri="{FF2B5EF4-FFF2-40B4-BE49-F238E27FC236}">
              <a16:creationId xmlns:a16="http://schemas.microsoft.com/office/drawing/2014/main" id="{6866B051-A961-447D-AB85-08B8C1AF1AEA}"/>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a:extLst>
            <a:ext uri="{FF2B5EF4-FFF2-40B4-BE49-F238E27FC236}">
              <a16:creationId xmlns:a16="http://schemas.microsoft.com/office/drawing/2014/main" id="{6D607856-8F82-46B5-BEBD-BC0E1E152608}"/>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2" name="テキスト ボックス 111">
          <a:extLst>
            <a:ext uri="{FF2B5EF4-FFF2-40B4-BE49-F238E27FC236}">
              <a16:creationId xmlns:a16="http://schemas.microsoft.com/office/drawing/2014/main" id="{FDAC99A4-958C-4F4F-97DD-E272D2139B96}"/>
            </a:ext>
          </a:extLst>
        </xdr:cNvPr>
        <xdr:cNvSpPr txBox="1"/>
      </xdr:nvSpPr>
      <xdr:spPr>
        <a:xfrm>
          <a:off x="529992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a:extLst>
            <a:ext uri="{FF2B5EF4-FFF2-40B4-BE49-F238E27FC236}">
              <a16:creationId xmlns:a16="http://schemas.microsoft.com/office/drawing/2014/main" id="{5C0A9FD4-F5E5-4F46-935E-BC5A5DEA336F}"/>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4" name="テキスト ボックス 113">
          <a:extLst>
            <a:ext uri="{FF2B5EF4-FFF2-40B4-BE49-F238E27FC236}">
              <a16:creationId xmlns:a16="http://schemas.microsoft.com/office/drawing/2014/main" id="{F45B9497-C8EC-4172-B402-D5DBA89BED40}"/>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70A20A0C-0B58-4FAA-86E1-A4CB517C9FAD}"/>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6" name="テキスト ボックス 115">
          <a:extLst>
            <a:ext uri="{FF2B5EF4-FFF2-40B4-BE49-F238E27FC236}">
              <a16:creationId xmlns:a16="http://schemas.microsoft.com/office/drawing/2014/main" id="{1AFC1B7D-F85E-4136-8A41-A92C97CF2E86}"/>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a:extLst>
            <a:ext uri="{FF2B5EF4-FFF2-40B4-BE49-F238E27FC236}">
              <a16:creationId xmlns:a16="http://schemas.microsoft.com/office/drawing/2014/main" id="{956A9723-41CE-467E-B551-3F0C02182324}"/>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18" name="直線コネクタ 117">
          <a:extLst>
            <a:ext uri="{FF2B5EF4-FFF2-40B4-BE49-F238E27FC236}">
              <a16:creationId xmlns:a16="http://schemas.microsoft.com/office/drawing/2014/main" id="{D0808396-CADE-4109-B99B-4157550ED9EA}"/>
            </a:ext>
          </a:extLst>
        </xdr:cNvPr>
        <xdr:cNvCxnSpPr/>
      </xdr:nvCxnSpPr>
      <xdr:spPr>
        <a:xfrm flipV="1">
          <a:off x="9219565" y="5703809"/>
          <a:ext cx="0" cy="1429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19" name="【道路】&#10;一人当たり延長最小値テキスト">
          <a:extLst>
            <a:ext uri="{FF2B5EF4-FFF2-40B4-BE49-F238E27FC236}">
              <a16:creationId xmlns:a16="http://schemas.microsoft.com/office/drawing/2014/main" id="{DC6AD69C-9E7C-4012-BD6D-DFEDE1549951}"/>
            </a:ext>
          </a:extLst>
        </xdr:cNvPr>
        <xdr:cNvSpPr txBox="1"/>
      </xdr:nvSpPr>
      <xdr:spPr>
        <a:xfrm>
          <a:off x="9258300" y="7136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20" name="直線コネクタ 119">
          <a:extLst>
            <a:ext uri="{FF2B5EF4-FFF2-40B4-BE49-F238E27FC236}">
              <a16:creationId xmlns:a16="http://schemas.microsoft.com/office/drawing/2014/main" id="{31544A6A-A040-4F5B-9635-4B42D0CDFE2D}"/>
            </a:ext>
          </a:extLst>
        </xdr:cNvPr>
        <xdr:cNvCxnSpPr/>
      </xdr:nvCxnSpPr>
      <xdr:spPr>
        <a:xfrm>
          <a:off x="9154160" y="71328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21" name="【道路】&#10;一人当たり延長最大値テキスト">
          <a:extLst>
            <a:ext uri="{FF2B5EF4-FFF2-40B4-BE49-F238E27FC236}">
              <a16:creationId xmlns:a16="http://schemas.microsoft.com/office/drawing/2014/main" id="{03741FAF-844C-4D6B-8E7A-21DFAE6AE3B5}"/>
            </a:ext>
          </a:extLst>
        </xdr:cNvPr>
        <xdr:cNvSpPr txBox="1"/>
      </xdr:nvSpPr>
      <xdr:spPr>
        <a:xfrm>
          <a:off x="9258300" y="548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22" name="直線コネクタ 121">
          <a:extLst>
            <a:ext uri="{FF2B5EF4-FFF2-40B4-BE49-F238E27FC236}">
              <a16:creationId xmlns:a16="http://schemas.microsoft.com/office/drawing/2014/main" id="{1BF3AF35-8BC0-40C8-9644-1D2EFA5B9E53}"/>
            </a:ext>
          </a:extLst>
        </xdr:cNvPr>
        <xdr:cNvCxnSpPr/>
      </xdr:nvCxnSpPr>
      <xdr:spPr>
        <a:xfrm>
          <a:off x="9154160" y="57038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146343</xdr:rowOff>
    </xdr:from>
    <xdr:ext cx="534377" cy="259045"/>
    <xdr:sp macro="" textlink="">
      <xdr:nvSpPr>
        <xdr:cNvPr id="123" name="【道路】&#10;一人当たり延長平均値テキスト">
          <a:extLst>
            <a:ext uri="{FF2B5EF4-FFF2-40B4-BE49-F238E27FC236}">
              <a16:creationId xmlns:a16="http://schemas.microsoft.com/office/drawing/2014/main" id="{36B28856-BD8F-4240-B4DD-B98ED0DD791D}"/>
            </a:ext>
          </a:extLst>
        </xdr:cNvPr>
        <xdr:cNvSpPr txBox="1"/>
      </xdr:nvSpPr>
      <xdr:spPr>
        <a:xfrm>
          <a:off x="9258300" y="68519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24" name="フローチャート: 判断 123">
          <a:extLst>
            <a:ext uri="{FF2B5EF4-FFF2-40B4-BE49-F238E27FC236}">
              <a16:creationId xmlns:a16="http://schemas.microsoft.com/office/drawing/2014/main" id="{B7CB7B9C-ACCB-4D29-AB88-72740A4BEF7B}"/>
            </a:ext>
          </a:extLst>
        </xdr:cNvPr>
        <xdr:cNvSpPr/>
      </xdr:nvSpPr>
      <xdr:spPr>
        <a:xfrm>
          <a:off x="9192260" y="68735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25" name="フローチャート: 判断 124">
          <a:extLst>
            <a:ext uri="{FF2B5EF4-FFF2-40B4-BE49-F238E27FC236}">
              <a16:creationId xmlns:a16="http://schemas.microsoft.com/office/drawing/2014/main" id="{55783854-31CF-4EC8-9B86-12E9EF11C5DF}"/>
            </a:ext>
          </a:extLst>
        </xdr:cNvPr>
        <xdr:cNvSpPr/>
      </xdr:nvSpPr>
      <xdr:spPr>
        <a:xfrm>
          <a:off x="8445500" y="68708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26" name="フローチャート: 判断 125">
          <a:extLst>
            <a:ext uri="{FF2B5EF4-FFF2-40B4-BE49-F238E27FC236}">
              <a16:creationId xmlns:a16="http://schemas.microsoft.com/office/drawing/2014/main" id="{1B03B15D-943D-438B-9BF0-5177B658D2E7}"/>
            </a:ext>
          </a:extLst>
        </xdr:cNvPr>
        <xdr:cNvSpPr/>
      </xdr:nvSpPr>
      <xdr:spPr>
        <a:xfrm>
          <a:off x="7670800" y="68760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27" name="フローチャート: 判断 126">
          <a:extLst>
            <a:ext uri="{FF2B5EF4-FFF2-40B4-BE49-F238E27FC236}">
              <a16:creationId xmlns:a16="http://schemas.microsoft.com/office/drawing/2014/main" id="{ED608CB3-EBCE-4ED7-A51F-CF007DD2C840}"/>
            </a:ext>
          </a:extLst>
        </xdr:cNvPr>
        <xdr:cNvSpPr/>
      </xdr:nvSpPr>
      <xdr:spPr>
        <a:xfrm>
          <a:off x="6873240" y="688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23647</xdr:rowOff>
    </xdr:from>
    <xdr:to>
      <xdr:col>36</xdr:col>
      <xdr:colOff>165100</xdr:colOff>
      <xdr:row>41</xdr:row>
      <xdr:rowOff>125247</xdr:rowOff>
    </xdr:to>
    <xdr:sp macro="" textlink="">
      <xdr:nvSpPr>
        <xdr:cNvPr id="128" name="フローチャート: 判断 127">
          <a:extLst>
            <a:ext uri="{FF2B5EF4-FFF2-40B4-BE49-F238E27FC236}">
              <a16:creationId xmlns:a16="http://schemas.microsoft.com/office/drawing/2014/main" id="{89958BA8-3DB7-4DBB-87C6-3818B766A1E5}"/>
            </a:ext>
          </a:extLst>
        </xdr:cNvPr>
        <xdr:cNvSpPr/>
      </xdr:nvSpPr>
      <xdr:spPr>
        <a:xfrm>
          <a:off x="6098540" y="6896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000AC52-DA64-4C7C-9BA8-73FF49F229DD}"/>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3DC2C2E-FD7D-4313-8275-A7CCE630839E}"/>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F0BD1472-C28A-414E-8184-99FCB187CDDE}"/>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EEF777AF-63C1-4EB7-84D2-CC249C323275}"/>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50698A72-553A-4469-9129-5CDDF20307C9}"/>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75136</xdr:rowOff>
    </xdr:from>
    <xdr:to>
      <xdr:col>55</xdr:col>
      <xdr:colOff>50800</xdr:colOff>
      <xdr:row>41</xdr:row>
      <xdr:rowOff>5286</xdr:rowOff>
    </xdr:to>
    <xdr:sp macro="" textlink="">
      <xdr:nvSpPr>
        <xdr:cNvPr id="134" name="楕円 133">
          <a:extLst>
            <a:ext uri="{FF2B5EF4-FFF2-40B4-BE49-F238E27FC236}">
              <a16:creationId xmlns:a16="http://schemas.microsoft.com/office/drawing/2014/main" id="{1AC12C73-891E-4FFB-96A3-9A8CF47C4539}"/>
            </a:ext>
          </a:extLst>
        </xdr:cNvPr>
        <xdr:cNvSpPr/>
      </xdr:nvSpPr>
      <xdr:spPr>
        <a:xfrm>
          <a:off x="9192260" y="67807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98013</xdr:rowOff>
    </xdr:from>
    <xdr:ext cx="534377" cy="259045"/>
    <xdr:sp macro="" textlink="">
      <xdr:nvSpPr>
        <xdr:cNvPr id="135" name="【道路】&#10;一人当たり延長該当値テキスト">
          <a:extLst>
            <a:ext uri="{FF2B5EF4-FFF2-40B4-BE49-F238E27FC236}">
              <a16:creationId xmlns:a16="http://schemas.microsoft.com/office/drawing/2014/main" id="{62669EF9-656F-4DBF-9F78-F554DEF46224}"/>
            </a:ext>
          </a:extLst>
        </xdr:cNvPr>
        <xdr:cNvSpPr txBox="1"/>
      </xdr:nvSpPr>
      <xdr:spPr>
        <a:xfrm>
          <a:off x="9258300" y="6635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80873</xdr:rowOff>
    </xdr:from>
    <xdr:to>
      <xdr:col>50</xdr:col>
      <xdr:colOff>165100</xdr:colOff>
      <xdr:row>41</xdr:row>
      <xdr:rowOff>11023</xdr:rowOff>
    </xdr:to>
    <xdr:sp macro="" textlink="">
      <xdr:nvSpPr>
        <xdr:cNvPr id="136" name="楕円 135">
          <a:extLst>
            <a:ext uri="{FF2B5EF4-FFF2-40B4-BE49-F238E27FC236}">
              <a16:creationId xmlns:a16="http://schemas.microsoft.com/office/drawing/2014/main" id="{7D77357E-2EFB-44A8-8355-F58057C1ECE8}"/>
            </a:ext>
          </a:extLst>
        </xdr:cNvPr>
        <xdr:cNvSpPr/>
      </xdr:nvSpPr>
      <xdr:spPr>
        <a:xfrm>
          <a:off x="8445500" y="67864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125936</xdr:rowOff>
    </xdr:from>
    <xdr:to>
      <xdr:col>55</xdr:col>
      <xdr:colOff>0</xdr:colOff>
      <xdr:row>40</xdr:row>
      <xdr:rowOff>131673</xdr:rowOff>
    </xdr:to>
    <xdr:cxnSp macro="">
      <xdr:nvCxnSpPr>
        <xdr:cNvPr id="137" name="直線コネクタ 136">
          <a:extLst>
            <a:ext uri="{FF2B5EF4-FFF2-40B4-BE49-F238E27FC236}">
              <a16:creationId xmlns:a16="http://schemas.microsoft.com/office/drawing/2014/main" id="{0D351D03-CB5C-412E-8D2B-585DC8ADD74B}"/>
            </a:ext>
          </a:extLst>
        </xdr:cNvPr>
        <xdr:cNvCxnSpPr/>
      </xdr:nvCxnSpPr>
      <xdr:spPr>
        <a:xfrm flipV="1">
          <a:off x="8496300" y="6831536"/>
          <a:ext cx="723900" cy="5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86904</xdr:rowOff>
    </xdr:from>
    <xdr:to>
      <xdr:col>46</xdr:col>
      <xdr:colOff>38100</xdr:colOff>
      <xdr:row>41</xdr:row>
      <xdr:rowOff>17054</xdr:rowOff>
    </xdr:to>
    <xdr:sp macro="" textlink="">
      <xdr:nvSpPr>
        <xdr:cNvPr id="138" name="楕円 137">
          <a:extLst>
            <a:ext uri="{FF2B5EF4-FFF2-40B4-BE49-F238E27FC236}">
              <a16:creationId xmlns:a16="http://schemas.microsoft.com/office/drawing/2014/main" id="{8E6E1DA9-7165-4513-AFA8-18432060C7F2}"/>
            </a:ext>
          </a:extLst>
        </xdr:cNvPr>
        <xdr:cNvSpPr/>
      </xdr:nvSpPr>
      <xdr:spPr>
        <a:xfrm>
          <a:off x="7670800" y="67925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131673</xdr:rowOff>
    </xdr:from>
    <xdr:to>
      <xdr:col>50</xdr:col>
      <xdr:colOff>114300</xdr:colOff>
      <xdr:row>40</xdr:row>
      <xdr:rowOff>137704</xdr:rowOff>
    </xdr:to>
    <xdr:cxnSp macro="">
      <xdr:nvCxnSpPr>
        <xdr:cNvPr id="139" name="直線コネクタ 138">
          <a:extLst>
            <a:ext uri="{FF2B5EF4-FFF2-40B4-BE49-F238E27FC236}">
              <a16:creationId xmlns:a16="http://schemas.microsoft.com/office/drawing/2014/main" id="{C95AF9B4-5EAE-4D1D-BF0E-9AEFC386FB0B}"/>
            </a:ext>
          </a:extLst>
        </xdr:cNvPr>
        <xdr:cNvCxnSpPr/>
      </xdr:nvCxnSpPr>
      <xdr:spPr>
        <a:xfrm flipV="1">
          <a:off x="7713980" y="6837273"/>
          <a:ext cx="782320" cy="6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91835</xdr:rowOff>
    </xdr:from>
    <xdr:to>
      <xdr:col>41</xdr:col>
      <xdr:colOff>101600</xdr:colOff>
      <xdr:row>41</xdr:row>
      <xdr:rowOff>21985</xdr:rowOff>
    </xdr:to>
    <xdr:sp macro="" textlink="">
      <xdr:nvSpPr>
        <xdr:cNvPr id="140" name="楕円 139">
          <a:extLst>
            <a:ext uri="{FF2B5EF4-FFF2-40B4-BE49-F238E27FC236}">
              <a16:creationId xmlns:a16="http://schemas.microsoft.com/office/drawing/2014/main" id="{D663ECD2-9426-4FCC-9D56-6C5DAE99CC42}"/>
            </a:ext>
          </a:extLst>
        </xdr:cNvPr>
        <xdr:cNvSpPr/>
      </xdr:nvSpPr>
      <xdr:spPr>
        <a:xfrm>
          <a:off x="6873240" y="67974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137704</xdr:rowOff>
    </xdr:from>
    <xdr:to>
      <xdr:col>45</xdr:col>
      <xdr:colOff>177800</xdr:colOff>
      <xdr:row>40</xdr:row>
      <xdr:rowOff>142635</xdr:rowOff>
    </xdr:to>
    <xdr:cxnSp macro="">
      <xdr:nvCxnSpPr>
        <xdr:cNvPr id="141" name="直線コネクタ 140">
          <a:extLst>
            <a:ext uri="{FF2B5EF4-FFF2-40B4-BE49-F238E27FC236}">
              <a16:creationId xmlns:a16="http://schemas.microsoft.com/office/drawing/2014/main" id="{2A2B0CC1-FDB4-46C2-8C16-0D64FB48206D}"/>
            </a:ext>
          </a:extLst>
        </xdr:cNvPr>
        <xdr:cNvCxnSpPr/>
      </xdr:nvCxnSpPr>
      <xdr:spPr>
        <a:xfrm flipV="1">
          <a:off x="6924040" y="6843304"/>
          <a:ext cx="789940" cy="4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96832</xdr:rowOff>
    </xdr:from>
    <xdr:to>
      <xdr:col>36</xdr:col>
      <xdr:colOff>165100</xdr:colOff>
      <xdr:row>41</xdr:row>
      <xdr:rowOff>26982</xdr:rowOff>
    </xdr:to>
    <xdr:sp macro="" textlink="">
      <xdr:nvSpPr>
        <xdr:cNvPr id="142" name="楕円 141">
          <a:extLst>
            <a:ext uri="{FF2B5EF4-FFF2-40B4-BE49-F238E27FC236}">
              <a16:creationId xmlns:a16="http://schemas.microsoft.com/office/drawing/2014/main" id="{E003B777-9E97-448A-8FDF-DF60351AFAEF}"/>
            </a:ext>
          </a:extLst>
        </xdr:cNvPr>
        <xdr:cNvSpPr/>
      </xdr:nvSpPr>
      <xdr:spPr>
        <a:xfrm>
          <a:off x="6098540" y="68024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142635</xdr:rowOff>
    </xdr:from>
    <xdr:to>
      <xdr:col>41</xdr:col>
      <xdr:colOff>50800</xdr:colOff>
      <xdr:row>40</xdr:row>
      <xdr:rowOff>147632</xdr:rowOff>
    </xdr:to>
    <xdr:cxnSp macro="">
      <xdr:nvCxnSpPr>
        <xdr:cNvPr id="143" name="直線コネクタ 142">
          <a:extLst>
            <a:ext uri="{FF2B5EF4-FFF2-40B4-BE49-F238E27FC236}">
              <a16:creationId xmlns:a16="http://schemas.microsoft.com/office/drawing/2014/main" id="{7A05DEFC-2124-433E-B4FD-4C9200C39773}"/>
            </a:ext>
          </a:extLst>
        </xdr:cNvPr>
        <xdr:cNvCxnSpPr/>
      </xdr:nvCxnSpPr>
      <xdr:spPr>
        <a:xfrm flipV="1">
          <a:off x="6149340" y="6848235"/>
          <a:ext cx="774700" cy="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86537</xdr:rowOff>
    </xdr:from>
    <xdr:ext cx="534377" cy="259045"/>
    <xdr:sp macro="" textlink="">
      <xdr:nvSpPr>
        <xdr:cNvPr id="144" name="n_1aveValue【道路】&#10;一人当たり延長">
          <a:extLst>
            <a:ext uri="{FF2B5EF4-FFF2-40B4-BE49-F238E27FC236}">
              <a16:creationId xmlns:a16="http://schemas.microsoft.com/office/drawing/2014/main" id="{3FBCAD14-9D62-4967-89A6-3906E8A5DD65}"/>
            </a:ext>
          </a:extLst>
        </xdr:cNvPr>
        <xdr:cNvSpPr txBox="1"/>
      </xdr:nvSpPr>
      <xdr:spPr>
        <a:xfrm>
          <a:off x="8239271" y="6959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95561</xdr:rowOff>
    </xdr:from>
    <xdr:ext cx="534377" cy="259045"/>
    <xdr:sp macro="" textlink="">
      <xdr:nvSpPr>
        <xdr:cNvPr id="145" name="n_2aveValue【道路】&#10;一人当たり延長">
          <a:extLst>
            <a:ext uri="{FF2B5EF4-FFF2-40B4-BE49-F238E27FC236}">
              <a16:creationId xmlns:a16="http://schemas.microsoft.com/office/drawing/2014/main" id="{FD1135C5-6399-4CD1-AC38-7038EDF6ED5C}"/>
            </a:ext>
          </a:extLst>
        </xdr:cNvPr>
        <xdr:cNvSpPr txBox="1"/>
      </xdr:nvSpPr>
      <xdr:spPr>
        <a:xfrm>
          <a:off x="7477271" y="6968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108243</xdr:rowOff>
    </xdr:from>
    <xdr:ext cx="534377" cy="259045"/>
    <xdr:sp macro="" textlink="">
      <xdr:nvSpPr>
        <xdr:cNvPr id="146" name="n_3aveValue【道路】&#10;一人当たり延長">
          <a:extLst>
            <a:ext uri="{FF2B5EF4-FFF2-40B4-BE49-F238E27FC236}">
              <a16:creationId xmlns:a16="http://schemas.microsoft.com/office/drawing/2014/main" id="{194ECDD3-0234-47F1-8DC7-C443080F0CB0}"/>
            </a:ext>
          </a:extLst>
        </xdr:cNvPr>
        <xdr:cNvSpPr txBox="1"/>
      </xdr:nvSpPr>
      <xdr:spPr>
        <a:xfrm>
          <a:off x="6702571" y="6981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116374</xdr:rowOff>
    </xdr:from>
    <xdr:ext cx="534377" cy="259045"/>
    <xdr:sp macro="" textlink="">
      <xdr:nvSpPr>
        <xdr:cNvPr id="147" name="n_4aveValue【道路】&#10;一人当たり延長">
          <a:extLst>
            <a:ext uri="{FF2B5EF4-FFF2-40B4-BE49-F238E27FC236}">
              <a16:creationId xmlns:a16="http://schemas.microsoft.com/office/drawing/2014/main" id="{0E2B2B98-374E-4BF8-9835-7557F94AC2F9}"/>
            </a:ext>
          </a:extLst>
        </xdr:cNvPr>
        <xdr:cNvSpPr txBox="1"/>
      </xdr:nvSpPr>
      <xdr:spPr>
        <a:xfrm>
          <a:off x="5905011" y="6989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27550</xdr:rowOff>
    </xdr:from>
    <xdr:ext cx="534377" cy="259045"/>
    <xdr:sp macro="" textlink="">
      <xdr:nvSpPr>
        <xdr:cNvPr id="148" name="n_1mainValue【道路】&#10;一人当たり延長">
          <a:extLst>
            <a:ext uri="{FF2B5EF4-FFF2-40B4-BE49-F238E27FC236}">
              <a16:creationId xmlns:a16="http://schemas.microsoft.com/office/drawing/2014/main" id="{95486304-9290-4D76-9909-A3486A37514F}"/>
            </a:ext>
          </a:extLst>
        </xdr:cNvPr>
        <xdr:cNvSpPr txBox="1"/>
      </xdr:nvSpPr>
      <xdr:spPr>
        <a:xfrm>
          <a:off x="8239271" y="6565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33581</xdr:rowOff>
    </xdr:from>
    <xdr:ext cx="534377" cy="259045"/>
    <xdr:sp macro="" textlink="">
      <xdr:nvSpPr>
        <xdr:cNvPr id="149" name="n_2mainValue【道路】&#10;一人当たり延長">
          <a:extLst>
            <a:ext uri="{FF2B5EF4-FFF2-40B4-BE49-F238E27FC236}">
              <a16:creationId xmlns:a16="http://schemas.microsoft.com/office/drawing/2014/main" id="{F6A7BC6F-7534-4AA6-85C9-927843730554}"/>
            </a:ext>
          </a:extLst>
        </xdr:cNvPr>
        <xdr:cNvSpPr txBox="1"/>
      </xdr:nvSpPr>
      <xdr:spPr>
        <a:xfrm>
          <a:off x="7477271" y="6571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38512</xdr:rowOff>
    </xdr:from>
    <xdr:ext cx="534377" cy="259045"/>
    <xdr:sp macro="" textlink="">
      <xdr:nvSpPr>
        <xdr:cNvPr id="150" name="n_3mainValue【道路】&#10;一人当たり延長">
          <a:extLst>
            <a:ext uri="{FF2B5EF4-FFF2-40B4-BE49-F238E27FC236}">
              <a16:creationId xmlns:a16="http://schemas.microsoft.com/office/drawing/2014/main" id="{E46EDB52-0F29-45F1-8A6D-32CBAEA8F180}"/>
            </a:ext>
          </a:extLst>
        </xdr:cNvPr>
        <xdr:cNvSpPr txBox="1"/>
      </xdr:nvSpPr>
      <xdr:spPr>
        <a:xfrm>
          <a:off x="6702571" y="657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43509</xdr:rowOff>
    </xdr:from>
    <xdr:ext cx="534377" cy="259045"/>
    <xdr:sp macro="" textlink="">
      <xdr:nvSpPr>
        <xdr:cNvPr id="151" name="n_4mainValue【道路】&#10;一人当たり延長">
          <a:extLst>
            <a:ext uri="{FF2B5EF4-FFF2-40B4-BE49-F238E27FC236}">
              <a16:creationId xmlns:a16="http://schemas.microsoft.com/office/drawing/2014/main" id="{DDAE4709-8002-4433-AA51-50D9D914C18E}"/>
            </a:ext>
          </a:extLst>
        </xdr:cNvPr>
        <xdr:cNvSpPr txBox="1"/>
      </xdr:nvSpPr>
      <xdr:spPr>
        <a:xfrm>
          <a:off x="5905011" y="6581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E88716B5-480B-43F4-B312-344F79CDE83C}"/>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ACF51587-1F2A-443A-B9A9-23226BE5F579}"/>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4753E460-9928-400A-9E53-DE192456A316}"/>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B89EB801-FD63-4297-94F1-A3271216C0EA}"/>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C5866C27-C03C-4E84-9D61-9695C7E8431A}"/>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43E1476A-5AF4-45A5-B93B-ABA45140B017}"/>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7ACCD149-61B1-4909-A7CE-43A91D693D7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B55A460C-58C3-471B-BB0C-92A1CBFE5455}"/>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832F5557-00D4-4605-A33B-45F1406D147B}"/>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880F0513-46DF-4D08-A8F1-1FEE625B7BE1}"/>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46E47F08-973B-486B-8528-0AA7D76E8086}"/>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3" name="直線コネクタ 162">
          <a:extLst>
            <a:ext uri="{FF2B5EF4-FFF2-40B4-BE49-F238E27FC236}">
              <a16:creationId xmlns:a16="http://schemas.microsoft.com/office/drawing/2014/main" id="{726EE12E-66CB-476D-B64C-4C36148BF975}"/>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4" name="テキスト ボックス 163">
          <a:extLst>
            <a:ext uri="{FF2B5EF4-FFF2-40B4-BE49-F238E27FC236}">
              <a16:creationId xmlns:a16="http://schemas.microsoft.com/office/drawing/2014/main" id="{EBB7A961-D244-4A8F-8787-3DC192626EB0}"/>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5" name="直線コネクタ 164">
          <a:extLst>
            <a:ext uri="{FF2B5EF4-FFF2-40B4-BE49-F238E27FC236}">
              <a16:creationId xmlns:a16="http://schemas.microsoft.com/office/drawing/2014/main" id="{2C739BE4-79BA-4B14-8DEB-A595A3E80A7C}"/>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6" name="テキスト ボックス 165">
          <a:extLst>
            <a:ext uri="{FF2B5EF4-FFF2-40B4-BE49-F238E27FC236}">
              <a16:creationId xmlns:a16="http://schemas.microsoft.com/office/drawing/2014/main" id="{DD318952-1837-4C6D-8D42-D00312F69AEA}"/>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7" name="直線コネクタ 166">
          <a:extLst>
            <a:ext uri="{FF2B5EF4-FFF2-40B4-BE49-F238E27FC236}">
              <a16:creationId xmlns:a16="http://schemas.microsoft.com/office/drawing/2014/main" id="{1EB53118-410C-4ECB-A2A7-C4C3C82D44FA}"/>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8" name="テキスト ボックス 167">
          <a:extLst>
            <a:ext uri="{FF2B5EF4-FFF2-40B4-BE49-F238E27FC236}">
              <a16:creationId xmlns:a16="http://schemas.microsoft.com/office/drawing/2014/main" id="{14C214AC-316B-4729-92C7-ACF5BA17A84D}"/>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9" name="直線コネクタ 168">
          <a:extLst>
            <a:ext uri="{FF2B5EF4-FFF2-40B4-BE49-F238E27FC236}">
              <a16:creationId xmlns:a16="http://schemas.microsoft.com/office/drawing/2014/main" id="{65F76799-0FC7-4E76-A5DD-E2013AE2ACA1}"/>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0" name="テキスト ボックス 169">
          <a:extLst>
            <a:ext uri="{FF2B5EF4-FFF2-40B4-BE49-F238E27FC236}">
              <a16:creationId xmlns:a16="http://schemas.microsoft.com/office/drawing/2014/main" id="{7382406D-7AC0-467D-A69A-155CBECA62C8}"/>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1" name="直線コネクタ 170">
          <a:extLst>
            <a:ext uri="{FF2B5EF4-FFF2-40B4-BE49-F238E27FC236}">
              <a16:creationId xmlns:a16="http://schemas.microsoft.com/office/drawing/2014/main" id="{5B616D82-1A8C-41F7-B913-5A523F016C50}"/>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2" name="テキスト ボックス 171">
          <a:extLst>
            <a:ext uri="{FF2B5EF4-FFF2-40B4-BE49-F238E27FC236}">
              <a16:creationId xmlns:a16="http://schemas.microsoft.com/office/drawing/2014/main" id="{4DED122B-0314-45B1-B887-A20BEC8686A7}"/>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3" name="直線コネクタ 172">
          <a:extLst>
            <a:ext uri="{FF2B5EF4-FFF2-40B4-BE49-F238E27FC236}">
              <a16:creationId xmlns:a16="http://schemas.microsoft.com/office/drawing/2014/main" id="{2EEC7003-8B1A-420B-9DCB-2F391DB9FBE1}"/>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4" name="テキスト ボックス 173">
          <a:extLst>
            <a:ext uri="{FF2B5EF4-FFF2-40B4-BE49-F238E27FC236}">
              <a16:creationId xmlns:a16="http://schemas.microsoft.com/office/drawing/2014/main" id="{077AC7E6-A60A-491D-A3E4-5A9FEE380F59}"/>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5" name="直線コネクタ 174">
          <a:extLst>
            <a:ext uri="{FF2B5EF4-FFF2-40B4-BE49-F238E27FC236}">
              <a16:creationId xmlns:a16="http://schemas.microsoft.com/office/drawing/2014/main" id="{C4FB5189-A4E8-4DAC-AD18-7F7F13C376D4}"/>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a:extLst>
            <a:ext uri="{FF2B5EF4-FFF2-40B4-BE49-F238E27FC236}">
              <a16:creationId xmlns:a16="http://schemas.microsoft.com/office/drawing/2014/main" id="{0E46CF60-2E5F-4098-91D5-401FDC355403}"/>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77" name="直線コネクタ 176">
          <a:extLst>
            <a:ext uri="{FF2B5EF4-FFF2-40B4-BE49-F238E27FC236}">
              <a16:creationId xmlns:a16="http://schemas.microsoft.com/office/drawing/2014/main" id="{ED3C7092-9123-4F28-B727-1748555AD9CE}"/>
            </a:ext>
          </a:extLst>
        </xdr:cNvPr>
        <xdr:cNvCxnSpPr/>
      </xdr:nvCxnSpPr>
      <xdr:spPr>
        <a:xfrm flipV="1">
          <a:off x="4086225" y="9449889"/>
          <a:ext cx="0" cy="1188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78" name="【橋りょう・トンネル】&#10;有形固定資産減価償却率最小値テキスト">
          <a:extLst>
            <a:ext uri="{FF2B5EF4-FFF2-40B4-BE49-F238E27FC236}">
              <a16:creationId xmlns:a16="http://schemas.microsoft.com/office/drawing/2014/main" id="{0AE27622-90B9-4A44-A086-4D58C8EE9D51}"/>
            </a:ext>
          </a:extLst>
        </xdr:cNvPr>
        <xdr:cNvSpPr txBox="1"/>
      </xdr:nvSpPr>
      <xdr:spPr>
        <a:xfrm>
          <a:off x="4124960" y="1064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79" name="直線コネクタ 178">
          <a:extLst>
            <a:ext uri="{FF2B5EF4-FFF2-40B4-BE49-F238E27FC236}">
              <a16:creationId xmlns:a16="http://schemas.microsoft.com/office/drawing/2014/main" id="{764056B7-EA58-4DBE-BB07-35EEDEC681E9}"/>
            </a:ext>
          </a:extLst>
        </xdr:cNvPr>
        <xdr:cNvCxnSpPr/>
      </xdr:nvCxnSpPr>
      <xdr:spPr>
        <a:xfrm>
          <a:off x="4020820" y="106380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80" name="【橋りょう・トンネル】&#10;有形固定資産減価償却率最大値テキスト">
          <a:extLst>
            <a:ext uri="{FF2B5EF4-FFF2-40B4-BE49-F238E27FC236}">
              <a16:creationId xmlns:a16="http://schemas.microsoft.com/office/drawing/2014/main" id="{8F7B6736-9D79-4FBA-A387-5CBA5A628721}"/>
            </a:ext>
          </a:extLst>
        </xdr:cNvPr>
        <xdr:cNvSpPr txBox="1"/>
      </xdr:nvSpPr>
      <xdr:spPr>
        <a:xfrm>
          <a:off x="4124960" y="9228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81" name="直線コネクタ 180">
          <a:extLst>
            <a:ext uri="{FF2B5EF4-FFF2-40B4-BE49-F238E27FC236}">
              <a16:creationId xmlns:a16="http://schemas.microsoft.com/office/drawing/2014/main" id="{4C88DE82-8ADA-48E5-844B-397D34112905}"/>
            </a:ext>
          </a:extLst>
        </xdr:cNvPr>
        <xdr:cNvCxnSpPr/>
      </xdr:nvCxnSpPr>
      <xdr:spPr>
        <a:xfrm>
          <a:off x="4020820" y="94498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82" name="【橋りょう・トンネル】&#10;有形固定資産減価償却率平均値テキスト">
          <a:extLst>
            <a:ext uri="{FF2B5EF4-FFF2-40B4-BE49-F238E27FC236}">
              <a16:creationId xmlns:a16="http://schemas.microsoft.com/office/drawing/2014/main" id="{C77AD8F4-B1A2-4531-8AAB-0A021DE38F2B}"/>
            </a:ext>
          </a:extLst>
        </xdr:cNvPr>
        <xdr:cNvSpPr txBox="1"/>
      </xdr:nvSpPr>
      <xdr:spPr>
        <a:xfrm>
          <a:off x="4124960" y="10085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3" name="フローチャート: 判断 182">
          <a:extLst>
            <a:ext uri="{FF2B5EF4-FFF2-40B4-BE49-F238E27FC236}">
              <a16:creationId xmlns:a16="http://schemas.microsoft.com/office/drawing/2014/main" id="{93BFBB96-7BD3-460D-B18D-AAAAB576765C}"/>
            </a:ext>
          </a:extLst>
        </xdr:cNvPr>
        <xdr:cNvSpPr/>
      </xdr:nvSpPr>
      <xdr:spPr>
        <a:xfrm>
          <a:off x="4036060" y="102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4" name="フローチャート: 判断 183">
          <a:extLst>
            <a:ext uri="{FF2B5EF4-FFF2-40B4-BE49-F238E27FC236}">
              <a16:creationId xmlns:a16="http://schemas.microsoft.com/office/drawing/2014/main" id="{05348E82-850D-40EA-A016-BDB4C662B7F4}"/>
            </a:ext>
          </a:extLst>
        </xdr:cNvPr>
        <xdr:cNvSpPr/>
      </xdr:nvSpPr>
      <xdr:spPr>
        <a:xfrm>
          <a:off x="3312160" y="102002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85" name="フローチャート: 判断 184">
          <a:extLst>
            <a:ext uri="{FF2B5EF4-FFF2-40B4-BE49-F238E27FC236}">
              <a16:creationId xmlns:a16="http://schemas.microsoft.com/office/drawing/2014/main" id="{AD43AD5D-F931-49DE-8976-7852502F940B}"/>
            </a:ext>
          </a:extLst>
        </xdr:cNvPr>
        <xdr:cNvSpPr/>
      </xdr:nvSpPr>
      <xdr:spPr>
        <a:xfrm>
          <a:off x="2514600" y="101774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6" name="フローチャート: 判断 185">
          <a:extLst>
            <a:ext uri="{FF2B5EF4-FFF2-40B4-BE49-F238E27FC236}">
              <a16:creationId xmlns:a16="http://schemas.microsoft.com/office/drawing/2014/main" id="{1042C745-761A-44B9-964B-314E151C81CC}"/>
            </a:ext>
          </a:extLst>
        </xdr:cNvPr>
        <xdr:cNvSpPr/>
      </xdr:nvSpPr>
      <xdr:spPr>
        <a:xfrm>
          <a:off x="1739900" y="101512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7" name="フローチャート: 判断 186">
          <a:extLst>
            <a:ext uri="{FF2B5EF4-FFF2-40B4-BE49-F238E27FC236}">
              <a16:creationId xmlns:a16="http://schemas.microsoft.com/office/drawing/2014/main" id="{DD9F426B-0A85-4B91-8B8C-C5B0748A74F0}"/>
            </a:ext>
          </a:extLst>
        </xdr:cNvPr>
        <xdr:cNvSpPr/>
      </xdr:nvSpPr>
      <xdr:spPr>
        <a:xfrm>
          <a:off x="965200" y="101104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F2C3ABE-46AF-4751-BB01-B57EF8F90414}"/>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66758FD-CFC6-475B-A755-D8A904A2838C}"/>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DAF779C5-5380-4710-9249-431944B36DA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C98F1F79-4B1E-45C1-BB2B-4E6480F38DF4}"/>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497E3087-EAAA-45D4-BB6A-77CB91CD9396}"/>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93" name="楕円 192">
          <a:extLst>
            <a:ext uri="{FF2B5EF4-FFF2-40B4-BE49-F238E27FC236}">
              <a16:creationId xmlns:a16="http://schemas.microsoft.com/office/drawing/2014/main" id="{9BCA7CAA-6117-4A77-92A6-EC2B49FF2F85}"/>
            </a:ext>
          </a:extLst>
        </xdr:cNvPr>
        <xdr:cNvSpPr/>
      </xdr:nvSpPr>
      <xdr:spPr>
        <a:xfrm>
          <a:off x="4036060" y="1023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156227</xdr:rowOff>
    </xdr:from>
    <xdr:ext cx="405111" cy="259045"/>
    <xdr:sp macro="" textlink="">
      <xdr:nvSpPr>
        <xdr:cNvPr id="194" name="【橋りょう・トンネル】&#10;有形固定資産減価償却率該当値テキスト">
          <a:extLst>
            <a:ext uri="{FF2B5EF4-FFF2-40B4-BE49-F238E27FC236}">
              <a16:creationId xmlns:a16="http://schemas.microsoft.com/office/drawing/2014/main" id="{AC52C5C9-6B8E-459A-97BF-C13810CA52DC}"/>
            </a:ext>
          </a:extLst>
        </xdr:cNvPr>
        <xdr:cNvSpPr txBox="1"/>
      </xdr:nvSpPr>
      <xdr:spPr>
        <a:xfrm>
          <a:off x="4124960"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11249</xdr:rowOff>
    </xdr:from>
    <xdr:to>
      <xdr:col>20</xdr:col>
      <xdr:colOff>38100</xdr:colOff>
      <xdr:row>61</xdr:row>
      <xdr:rowOff>112849</xdr:rowOff>
    </xdr:to>
    <xdr:sp macro="" textlink="">
      <xdr:nvSpPr>
        <xdr:cNvPr id="195" name="楕円 194">
          <a:extLst>
            <a:ext uri="{FF2B5EF4-FFF2-40B4-BE49-F238E27FC236}">
              <a16:creationId xmlns:a16="http://schemas.microsoft.com/office/drawing/2014/main" id="{A062787B-6BD2-4BD6-8FB3-13E34F2E0158}"/>
            </a:ext>
          </a:extLst>
        </xdr:cNvPr>
        <xdr:cNvSpPr/>
      </xdr:nvSpPr>
      <xdr:spPr>
        <a:xfrm>
          <a:off x="3312160" y="102372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57150</xdr:rowOff>
    </xdr:from>
    <xdr:to>
      <xdr:col>24</xdr:col>
      <xdr:colOff>63500</xdr:colOff>
      <xdr:row>61</xdr:row>
      <xdr:rowOff>62049</xdr:rowOff>
    </xdr:to>
    <xdr:cxnSp macro="">
      <xdr:nvCxnSpPr>
        <xdr:cNvPr id="196" name="直線コネクタ 195">
          <a:extLst>
            <a:ext uri="{FF2B5EF4-FFF2-40B4-BE49-F238E27FC236}">
              <a16:creationId xmlns:a16="http://schemas.microsoft.com/office/drawing/2014/main" id="{3C8358B8-9688-45DF-82A3-6CFD970EE4EA}"/>
            </a:ext>
          </a:extLst>
        </xdr:cNvPr>
        <xdr:cNvCxnSpPr/>
      </xdr:nvCxnSpPr>
      <xdr:spPr>
        <a:xfrm flipV="1">
          <a:off x="3355340" y="10283190"/>
          <a:ext cx="73152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158206</xdr:rowOff>
    </xdr:from>
    <xdr:to>
      <xdr:col>15</xdr:col>
      <xdr:colOff>101600</xdr:colOff>
      <xdr:row>61</xdr:row>
      <xdr:rowOff>88356</xdr:rowOff>
    </xdr:to>
    <xdr:sp macro="" textlink="">
      <xdr:nvSpPr>
        <xdr:cNvPr id="197" name="楕円 196">
          <a:extLst>
            <a:ext uri="{FF2B5EF4-FFF2-40B4-BE49-F238E27FC236}">
              <a16:creationId xmlns:a16="http://schemas.microsoft.com/office/drawing/2014/main" id="{C949E6D0-812F-46E0-8011-0DCFE270F781}"/>
            </a:ext>
          </a:extLst>
        </xdr:cNvPr>
        <xdr:cNvSpPr/>
      </xdr:nvSpPr>
      <xdr:spPr>
        <a:xfrm>
          <a:off x="2514600" y="102166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37556</xdr:rowOff>
    </xdr:from>
    <xdr:to>
      <xdr:col>19</xdr:col>
      <xdr:colOff>177800</xdr:colOff>
      <xdr:row>61</xdr:row>
      <xdr:rowOff>62049</xdr:rowOff>
    </xdr:to>
    <xdr:cxnSp macro="">
      <xdr:nvCxnSpPr>
        <xdr:cNvPr id="198" name="直線コネクタ 197">
          <a:extLst>
            <a:ext uri="{FF2B5EF4-FFF2-40B4-BE49-F238E27FC236}">
              <a16:creationId xmlns:a16="http://schemas.microsoft.com/office/drawing/2014/main" id="{6CECCF55-8531-4FF9-9D54-EDB93FA2C8BA}"/>
            </a:ext>
          </a:extLst>
        </xdr:cNvPr>
        <xdr:cNvCxnSpPr/>
      </xdr:nvCxnSpPr>
      <xdr:spPr>
        <a:xfrm>
          <a:off x="2565400" y="10263596"/>
          <a:ext cx="78994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99" name="楕円 198">
          <a:extLst>
            <a:ext uri="{FF2B5EF4-FFF2-40B4-BE49-F238E27FC236}">
              <a16:creationId xmlns:a16="http://schemas.microsoft.com/office/drawing/2014/main" id="{C4A5125F-5FF3-4EA2-9CF3-1522BC3C8E5F}"/>
            </a:ext>
          </a:extLst>
        </xdr:cNvPr>
        <xdr:cNvSpPr/>
      </xdr:nvSpPr>
      <xdr:spPr>
        <a:xfrm>
          <a:off x="1739900" y="101986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19594</xdr:rowOff>
    </xdr:from>
    <xdr:to>
      <xdr:col>15</xdr:col>
      <xdr:colOff>50800</xdr:colOff>
      <xdr:row>61</xdr:row>
      <xdr:rowOff>37556</xdr:rowOff>
    </xdr:to>
    <xdr:cxnSp macro="">
      <xdr:nvCxnSpPr>
        <xdr:cNvPr id="200" name="直線コネクタ 199">
          <a:extLst>
            <a:ext uri="{FF2B5EF4-FFF2-40B4-BE49-F238E27FC236}">
              <a16:creationId xmlns:a16="http://schemas.microsoft.com/office/drawing/2014/main" id="{692FE16C-359C-4811-A777-19AA587479C2}"/>
            </a:ext>
          </a:extLst>
        </xdr:cNvPr>
        <xdr:cNvCxnSpPr/>
      </xdr:nvCxnSpPr>
      <xdr:spPr>
        <a:xfrm>
          <a:off x="1790700" y="10245634"/>
          <a:ext cx="7747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123916</xdr:rowOff>
    </xdr:from>
    <xdr:to>
      <xdr:col>6</xdr:col>
      <xdr:colOff>38100</xdr:colOff>
      <xdr:row>61</xdr:row>
      <xdr:rowOff>54066</xdr:rowOff>
    </xdr:to>
    <xdr:sp macro="" textlink="">
      <xdr:nvSpPr>
        <xdr:cNvPr id="201" name="楕円 200">
          <a:extLst>
            <a:ext uri="{FF2B5EF4-FFF2-40B4-BE49-F238E27FC236}">
              <a16:creationId xmlns:a16="http://schemas.microsoft.com/office/drawing/2014/main" id="{CE6F8033-591C-4DD0-8ACA-0FD50737D682}"/>
            </a:ext>
          </a:extLst>
        </xdr:cNvPr>
        <xdr:cNvSpPr/>
      </xdr:nvSpPr>
      <xdr:spPr>
        <a:xfrm>
          <a:off x="965200" y="101823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3266</xdr:rowOff>
    </xdr:from>
    <xdr:to>
      <xdr:col>10</xdr:col>
      <xdr:colOff>114300</xdr:colOff>
      <xdr:row>61</xdr:row>
      <xdr:rowOff>19594</xdr:rowOff>
    </xdr:to>
    <xdr:cxnSp macro="">
      <xdr:nvCxnSpPr>
        <xdr:cNvPr id="202" name="直線コネクタ 201">
          <a:extLst>
            <a:ext uri="{FF2B5EF4-FFF2-40B4-BE49-F238E27FC236}">
              <a16:creationId xmlns:a16="http://schemas.microsoft.com/office/drawing/2014/main" id="{D9119A8B-C225-4FC7-96AA-2465A10A0B36}"/>
            </a:ext>
          </a:extLst>
        </xdr:cNvPr>
        <xdr:cNvCxnSpPr/>
      </xdr:nvCxnSpPr>
      <xdr:spPr>
        <a:xfrm>
          <a:off x="1008380" y="10229306"/>
          <a:ext cx="78232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203" name="n_1aveValue【橋りょう・トンネル】&#10;有形固定資産減価償却率">
          <a:extLst>
            <a:ext uri="{FF2B5EF4-FFF2-40B4-BE49-F238E27FC236}">
              <a16:creationId xmlns:a16="http://schemas.microsoft.com/office/drawing/2014/main" id="{240A0BBA-8ECE-4969-9E43-B206E625A87F}"/>
            </a:ext>
          </a:extLst>
        </xdr:cNvPr>
        <xdr:cNvSpPr txBox="1"/>
      </xdr:nvSpPr>
      <xdr:spPr>
        <a:xfrm>
          <a:off x="3170564" y="9979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65694</xdr:rowOff>
    </xdr:from>
    <xdr:ext cx="405111" cy="259045"/>
    <xdr:sp macro="" textlink="">
      <xdr:nvSpPr>
        <xdr:cNvPr id="204" name="n_2aveValue【橋りょう・トンネル】&#10;有形固定資産減価償却率">
          <a:extLst>
            <a:ext uri="{FF2B5EF4-FFF2-40B4-BE49-F238E27FC236}">
              <a16:creationId xmlns:a16="http://schemas.microsoft.com/office/drawing/2014/main" id="{0C6539E3-7939-4481-8AC7-7F7FB8F52399}"/>
            </a:ext>
          </a:extLst>
        </xdr:cNvPr>
        <xdr:cNvSpPr txBox="1"/>
      </xdr:nvSpPr>
      <xdr:spPr>
        <a:xfrm>
          <a:off x="2385704" y="9956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39568</xdr:rowOff>
    </xdr:from>
    <xdr:ext cx="405111" cy="259045"/>
    <xdr:sp macro="" textlink="">
      <xdr:nvSpPr>
        <xdr:cNvPr id="205" name="n_3aveValue【橋りょう・トンネル】&#10;有形固定資産減価償却率">
          <a:extLst>
            <a:ext uri="{FF2B5EF4-FFF2-40B4-BE49-F238E27FC236}">
              <a16:creationId xmlns:a16="http://schemas.microsoft.com/office/drawing/2014/main" id="{3813D8C9-4CC4-4664-AE84-13F62FE422A6}"/>
            </a:ext>
          </a:extLst>
        </xdr:cNvPr>
        <xdr:cNvSpPr txBox="1"/>
      </xdr:nvSpPr>
      <xdr:spPr>
        <a:xfrm>
          <a:off x="1611004" y="9930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170197</xdr:rowOff>
    </xdr:from>
    <xdr:ext cx="405111" cy="259045"/>
    <xdr:sp macro="" textlink="">
      <xdr:nvSpPr>
        <xdr:cNvPr id="206" name="n_4aveValue【橋りょう・トンネル】&#10;有形固定資産減価償却率">
          <a:extLst>
            <a:ext uri="{FF2B5EF4-FFF2-40B4-BE49-F238E27FC236}">
              <a16:creationId xmlns:a16="http://schemas.microsoft.com/office/drawing/2014/main" id="{909AC728-A12D-40AE-9393-2A3091C0872D}"/>
            </a:ext>
          </a:extLst>
        </xdr:cNvPr>
        <xdr:cNvSpPr txBox="1"/>
      </xdr:nvSpPr>
      <xdr:spPr>
        <a:xfrm>
          <a:off x="836304"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103976</xdr:rowOff>
    </xdr:from>
    <xdr:ext cx="405111" cy="259045"/>
    <xdr:sp macro="" textlink="">
      <xdr:nvSpPr>
        <xdr:cNvPr id="207" name="n_1mainValue【橋りょう・トンネル】&#10;有形固定資産減価償却率">
          <a:extLst>
            <a:ext uri="{FF2B5EF4-FFF2-40B4-BE49-F238E27FC236}">
              <a16:creationId xmlns:a16="http://schemas.microsoft.com/office/drawing/2014/main" id="{AB48366D-5ECA-408E-AA68-54DC64BA5BED}"/>
            </a:ext>
          </a:extLst>
        </xdr:cNvPr>
        <xdr:cNvSpPr txBox="1"/>
      </xdr:nvSpPr>
      <xdr:spPr>
        <a:xfrm>
          <a:off x="3170564" y="1033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79483</xdr:rowOff>
    </xdr:from>
    <xdr:ext cx="405111" cy="259045"/>
    <xdr:sp macro="" textlink="">
      <xdr:nvSpPr>
        <xdr:cNvPr id="208" name="n_2mainValue【橋りょう・トンネル】&#10;有形固定資産減価償却率">
          <a:extLst>
            <a:ext uri="{FF2B5EF4-FFF2-40B4-BE49-F238E27FC236}">
              <a16:creationId xmlns:a16="http://schemas.microsoft.com/office/drawing/2014/main" id="{CCD9624D-A730-4EF6-BF7D-B78222343308}"/>
            </a:ext>
          </a:extLst>
        </xdr:cNvPr>
        <xdr:cNvSpPr txBox="1"/>
      </xdr:nvSpPr>
      <xdr:spPr>
        <a:xfrm>
          <a:off x="2385704" y="1030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209" name="n_3mainValue【橋りょう・トンネル】&#10;有形固定資産減価償却率">
          <a:extLst>
            <a:ext uri="{FF2B5EF4-FFF2-40B4-BE49-F238E27FC236}">
              <a16:creationId xmlns:a16="http://schemas.microsoft.com/office/drawing/2014/main" id="{0005C593-141A-4F76-BEFB-0586E246E1AE}"/>
            </a:ext>
          </a:extLst>
        </xdr:cNvPr>
        <xdr:cNvSpPr txBox="1"/>
      </xdr:nvSpPr>
      <xdr:spPr>
        <a:xfrm>
          <a:off x="1611004" y="10287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45193</xdr:rowOff>
    </xdr:from>
    <xdr:ext cx="405111" cy="259045"/>
    <xdr:sp macro="" textlink="">
      <xdr:nvSpPr>
        <xdr:cNvPr id="210" name="n_4mainValue【橋りょう・トンネル】&#10;有形固定資産減価償却率">
          <a:extLst>
            <a:ext uri="{FF2B5EF4-FFF2-40B4-BE49-F238E27FC236}">
              <a16:creationId xmlns:a16="http://schemas.microsoft.com/office/drawing/2014/main" id="{B14F3E46-6BDB-4200-99C2-7D295B480B08}"/>
            </a:ext>
          </a:extLst>
        </xdr:cNvPr>
        <xdr:cNvSpPr txBox="1"/>
      </xdr:nvSpPr>
      <xdr:spPr>
        <a:xfrm>
          <a:off x="836304" y="10271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F35E015C-CFB1-445B-A22B-81694B71C8E6}"/>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AB6129D0-C61A-4B25-9272-6E943695BB0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9546C783-B5C6-485B-830B-193C6595349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4F2E837E-79ED-4191-BC9A-5883FE41DBC4}"/>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10412349-5ED3-4931-9FB5-4562FF3A83AD}"/>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20061C4E-D3A2-4F60-9F50-23771760DD53}"/>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0938C9B0-12CE-4958-ACA5-A3D4235F7F75}"/>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84EEEE35-5233-4EF3-BA5C-49478952F51F}"/>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a:extLst>
            <a:ext uri="{FF2B5EF4-FFF2-40B4-BE49-F238E27FC236}">
              <a16:creationId xmlns:a16="http://schemas.microsoft.com/office/drawing/2014/main" id="{BF95D525-3291-4971-BBC7-962D39BFDA5D}"/>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05BE1137-AD38-4D86-B27E-01113F5DC1F9}"/>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6343451A-16BE-4313-9F09-190A6D55737A}"/>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2" name="テキスト ボックス 221">
          <a:extLst>
            <a:ext uri="{FF2B5EF4-FFF2-40B4-BE49-F238E27FC236}">
              <a16:creationId xmlns:a16="http://schemas.microsoft.com/office/drawing/2014/main" id="{74DF0CD6-7480-4D6E-BD77-A9F7D4041AD6}"/>
            </a:ext>
          </a:extLst>
        </xdr:cNvPr>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a:extLst>
            <a:ext uri="{FF2B5EF4-FFF2-40B4-BE49-F238E27FC236}">
              <a16:creationId xmlns:a16="http://schemas.microsoft.com/office/drawing/2014/main" id="{7E4743D8-1CE0-491E-B860-30248550296F}"/>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4" name="テキスト ボックス 223">
          <a:extLst>
            <a:ext uri="{FF2B5EF4-FFF2-40B4-BE49-F238E27FC236}">
              <a16:creationId xmlns:a16="http://schemas.microsoft.com/office/drawing/2014/main" id="{8D5591F9-C8DA-4FE9-BBFF-F28E883A6DEF}"/>
            </a:ext>
          </a:extLst>
        </xdr:cNvPr>
        <xdr:cNvSpPr txBox="1"/>
      </xdr:nvSpPr>
      <xdr:spPr>
        <a:xfrm>
          <a:off x="529992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a:extLst>
            <a:ext uri="{FF2B5EF4-FFF2-40B4-BE49-F238E27FC236}">
              <a16:creationId xmlns:a16="http://schemas.microsoft.com/office/drawing/2014/main" id="{3C54AC71-14A2-4767-9223-BD462E166D22}"/>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6" name="テキスト ボックス 225">
          <a:extLst>
            <a:ext uri="{FF2B5EF4-FFF2-40B4-BE49-F238E27FC236}">
              <a16:creationId xmlns:a16="http://schemas.microsoft.com/office/drawing/2014/main" id="{A5C3964B-2DD9-4DF9-BCBE-8392FED68989}"/>
            </a:ext>
          </a:extLst>
        </xdr:cNvPr>
        <xdr:cNvSpPr txBox="1"/>
      </xdr:nvSpPr>
      <xdr:spPr>
        <a:xfrm>
          <a:off x="5299921" y="96990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4B24ADD3-9781-4140-A6BC-35A77BF51E25}"/>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8" name="テキスト ボックス 227">
          <a:extLst>
            <a:ext uri="{FF2B5EF4-FFF2-40B4-BE49-F238E27FC236}">
              <a16:creationId xmlns:a16="http://schemas.microsoft.com/office/drawing/2014/main" id="{D333F9EF-09F6-4B42-A7F4-686DD97E3BD6}"/>
            </a:ext>
          </a:extLst>
        </xdr:cNvPr>
        <xdr:cNvSpPr txBox="1"/>
      </xdr:nvSpPr>
      <xdr:spPr>
        <a:xfrm>
          <a:off x="5299921" y="9249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ECAE776E-DF37-450D-AC3F-CE3F86019EA2}"/>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id="{6328C869-F628-47F0-ADF0-5C3086413ED8}"/>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7C7B6E26-E511-43C3-9D7A-4A679708C27F}"/>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32" name="直線コネクタ 231">
          <a:extLst>
            <a:ext uri="{FF2B5EF4-FFF2-40B4-BE49-F238E27FC236}">
              <a16:creationId xmlns:a16="http://schemas.microsoft.com/office/drawing/2014/main" id="{B01AD7FF-FB27-44E3-B09B-EC4FA6564258}"/>
            </a:ext>
          </a:extLst>
        </xdr:cNvPr>
        <xdr:cNvCxnSpPr/>
      </xdr:nvCxnSpPr>
      <xdr:spPr>
        <a:xfrm flipV="1">
          <a:off x="9219565" y="9339500"/>
          <a:ext cx="0" cy="1385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0E482C53-5E7B-4FBC-A0E5-E3BB7912019E}"/>
            </a:ext>
          </a:extLst>
        </xdr:cNvPr>
        <xdr:cNvSpPr txBox="1"/>
      </xdr:nvSpPr>
      <xdr:spPr>
        <a:xfrm>
          <a:off x="9258300" y="10728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34" name="直線コネクタ 233">
          <a:extLst>
            <a:ext uri="{FF2B5EF4-FFF2-40B4-BE49-F238E27FC236}">
              <a16:creationId xmlns:a16="http://schemas.microsoft.com/office/drawing/2014/main" id="{6CF5BC19-29AC-48F2-B799-0762B1F96401}"/>
            </a:ext>
          </a:extLst>
        </xdr:cNvPr>
        <xdr:cNvCxnSpPr/>
      </xdr:nvCxnSpPr>
      <xdr:spPr>
        <a:xfrm>
          <a:off x="9154160" y="107247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id="{41A4D513-5118-4239-9FA3-67CE093C55B1}"/>
            </a:ext>
          </a:extLst>
        </xdr:cNvPr>
        <xdr:cNvSpPr txBox="1"/>
      </xdr:nvSpPr>
      <xdr:spPr>
        <a:xfrm>
          <a:off x="9258300" y="9118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36" name="直線コネクタ 235">
          <a:extLst>
            <a:ext uri="{FF2B5EF4-FFF2-40B4-BE49-F238E27FC236}">
              <a16:creationId xmlns:a16="http://schemas.microsoft.com/office/drawing/2014/main" id="{4E11B575-F405-4C1F-8595-DFA915E310E8}"/>
            </a:ext>
          </a:extLst>
        </xdr:cNvPr>
        <xdr:cNvCxnSpPr/>
      </xdr:nvCxnSpPr>
      <xdr:spPr>
        <a:xfrm>
          <a:off x="9154160" y="9339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4005</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113DA9F1-BEA2-4331-B70C-49CCE9704975}"/>
            </a:ext>
          </a:extLst>
        </xdr:cNvPr>
        <xdr:cNvSpPr txBox="1"/>
      </xdr:nvSpPr>
      <xdr:spPr>
        <a:xfrm>
          <a:off x="9258300" y="102300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38" name="フローチャート: 判断 237">
          <a:extLst>
            <a:ext uri="{FF2B5EF4-FFF2-40B4-BE49-F238E27FC236}">
              <a16:creationId xmlns:a16="http://schemas.microsoft.com/office/drawing/2014/main" id="{EB1C6FB6-3B4A-4CF8-8D68-F43C419F2242}"/>
            </a:ext>
          </a:extLst>
        </xdr:cNvPr>
        <xdr:cNvSpPr/>
      </xdr:nvSpPr>
      <xdr:spPr>
        <a:xfrm>
          <a:off x="9192260" y="102516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39" name="フローチャート: 判断 238">
          <a:extLst>
            <a:ext uri="{FF2B5EF4-FFF2-40B4-BE49-F238E27FC236}">
              <a16:creationId xmlns:a16="http://schemas.microsoft.com/office/drawing/2014/main" id="{80467263-906C-4058-B83B-8EF6DB8A3ABF}"/>
            </a:ext>
          </a:extLst>
        </xdr:cNvPr>
        <xdr:cNvSpPr/>
      </xdr:nvSpPr>
      <xdr:spPr>
        <a:xfrm>
          <a:off x="8445500" y="1024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40" name="フローチャート: 判断 239">
          <a:extLst>
            <a:ext uri="{FF2B5EF4-FFF2-40B4-BE49-F238E27FC236}">
              <a16:creationId xmlns:a16="http://schemas.microsoft.com/office/drawing/2014/main" id="{23388968-1A23-4D1B-851D-BE49818BBCCA}"/>
            </a:ext>
          </a:extLst>
        </xdr:cNvPr>
        <xdr:cNvSpPr/>
      </xdr:nvSpPr>
      <xdr:spPr>
        <a:xfrm>
          <a:off x="7670800" y="102566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41" name="フローチャート: 判断 240">
          <a:extLst>
            <a:ext uri="{FF2B5EF4-FFF2-40B4-BE49-F238E27FC236}">
              <a16:creationId xmlns:a16="http://schemas.microsoft.com/office/drawing/2014/main" id="{EB85FA33-0BA0-4DB1-A5EE-7203C048518A}"/>
            </a:ext>
          </a:extLst>
        </xdr:cNvPr>
        <xdr:cNvSpPr/>
      </xdr:nvSpPr>
      <xdr:spPr>
        <a:xfrm>
          <a:off x="6873240" y="10260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70367</xdr:rowOff>
    </xdr:from>
    <xdr:to>
      <xdr:col>36</xdr:col>
      <xdr:colOff>165100</xdr:colOff>
      <xdr:row>62</xdr:row>
      <xdr:rowOff>517</xdr:rowOff>
    </xdr:to>
    <xdr:sp macro="" textlink="">
      <xdr:nvSpPr>
        <xdr:cNvPr id="242" name="フローチャート: 判断 241">
          <a:extLst>
            <a:ext uri="{FF2B5EF4-FFF2-40B4-BE49-F238E27FC236}">
              <a16:creationId xmlns:a16="http://schemas.microsoft.com/office/drawing/2014/main" id="{06754D92-EA48-4A8E-97B4-47673DB6F7FF}"/>
            </a:ext>
          </a:extLst>
        </xdr:cNvPr>
        <xdr:cNvSpPr/>
      </xdr:nvSpPr>
      <xdr:spPr>
        <a:xfrm>
          <a:off x="6098540" y="10296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40AF869-C49C-4702-B07A-96F67CC4E0D3}"/>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D348F47-2BB1-4462-9451-ACF870923A76}"/>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D96BB06-82DF-40E5-B9A1-10E755A2018B}"/>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0C71FD6-5CDF-481B-8196-696486905CB2}"/>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19948725-CFFF-4F90-86E6-85D135F7AED3}"/>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101919</xdr:rowOff>
    </xdr:from>
    <xdr:to>
      <xdr:col>55</xdr:col>
      <xdr:colOff>50800</xdr:colOff>
      <xdr:row>61</xdr:row>
      <xdr:rowOff>32069</xdr:rowOff>
    </xdr:to>
    <xdr:sp macro="" textlink="">
      <xdr:nvSpPr>
        <xdr:cNvPr id="248" name="楕円 247">
          <a:extLst>
            <a:ext uri="{FF2B5EF4-FFF2-40B4-BE49-F238E27FC236}">
              <a16:creationId xmlns:a16="http://schemas.microsoft.com/office/drawing/2014/main" id="{6D9FA63F-6A55-4BC1-BB2A-27AADD107E2C}"/>
            </a:ext>
          </a:extLst>
        </xdr:cNvPr>
        <xdr:cNvSpPr/>
      </xdr:nvSpPr>
      <xdr:spPr>
        <a:xfrm>
          <a:off x="9192260" y="101603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124796</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568447B2-6D7B-4524-ADDD-9EED1B0AAF40}"/>
            </a:ext>
          </a:extLst>
        </xdr:cNvPr>
        <xdr:cNvSpPr txBox="1"/>
      </xdr:nvSpPr>
      <xdr:spPr>
        <a:xfrm>
          <a:off x="9258300" y="10015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126296</xdr:rowOff>
    </xdr:from>
    <xdr:to>
      <xdr:col>50</xdr:col>
      <xdr:colOff>165100</xdr:colOff>
      <xdr:row>61</xdr:row>
      <xdr:rowOff>56446</xdr:rowOff>
    </xdr:to>
    <xdr:sp macro="" textlink="">
      <xdr:nvSpPr>
        <xdr:cNvPr id="250" name="楕円 249">
          <a:extLst>
            <a:ext uri="{FF2B5EF4-FFF2-40B4-BE49-F238E27FC236}">
              <a16:creationId xmlns:a16="http://schemas.microsoft.com/office/drawing/2014/main" id="{F95EEEA0-8C24-4E30-A9CD-C2C7B49E07D1}"/>
            </a:ext>
          </a:extLst>
        </xdr:cNvPr>
        <xdr:cNvSpPr/>
      </xdr:nvSpPr>
      <xdr:spPr>
        <a:xfrm>
          <a:off x="8445500" y="101846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152719</xdr:rowOff>
    </xdr:from>
    <xdr:to>
      <xdr:col>55</xdr:col>
      <xdr:colOff>0</xdr:colOff>
      <xdr:row>61</xdr:row>
      <xdr:rowOff>5646</xdr:rowOff>
    </xdr:to>
    <xdr:cxnSp macro="">
      <xdr:nvCxnSpPr>
        <xdr:cNvPr id="251" name="直線コネクタ 250">
          <a:extLst>
            <a:ext uri="{FF2B5EF4-FFF2-40B4-BE49-F238E27FC236}">
              <a16:creationId xmlns:a16="http://schemas.microsoft.com/office/drawing/2014/main" id="{771EE990-8D50-4A95-8A46-BA1DFC87D779}"/>
            </a:ext>
          </a:extLst>
        </xdr:cNvPr>
        <xdr:cNvCxnSpPr/>
      </xdr:nvCxnSpPr>
      <xdr:spPr>
        <a:xfrm flipV="1">
          <a:off x="8496300" y="10211119"/>
          <a:ext cx="723900" cy="20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135806</xdr:rowOff>
    </xdr:from>
    <xdr:to>
      <xdr:col>46</xdr:col>
      <xdr:colOff>38100</xdr:colOff>
      <xdr:row>61</xdr:row>
      <xdr:rowOff>65956</xdr:rowOff>
    </xdr:to>
    <xdr:sp macro="" textlink="">
      <xdr:nvSpPr>
        <xdr:cNvPr id="252" name="楕円 251">
          <a:extLst>
            <a:ext uri="{FF2B5EF4-FFF2-40B4-BE49-F238E27FC236}">
              <a16:creationId xmlns:a16="http://schemas.microsoft.com/office/drawing/2014/main" id="{6378D235-C0E9-482C-936D-A28B16EA411E}"/>
            </a:ext>
          </a:extLst>
        </xdr:cNvPr>
        <xdr:cNvSpPr/>
      </xdr:nvSpPr>
      <xdr:spPr>
        <a:xfrm>
          <a:off x="7670800" y="101942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5646</xdr:rowOff>
    </xdr:from>
    <xdr:to>
      <xdr:col>50</xdr:col>
      <xdr:colOff>114300</xdr:colOff>
      <xdr:row>61</xdr:row>
      <xdr:rowOff>15156</xdr:rowOff>
    </xdr:to>
    <xdr:cxnSp macro="">
      <xdr:nvCxnSpPr>
        <xdr:cNvPr id="253" name="直線コネクタ 252">
          <a:extLst>
            <a:ext uri="{FF2B5EF4-FFF2-40B4-BE49-F238E27FC236}">
              <a16:creationId xmlns:a16="http://schemas.microsoft.com/office/drawing/2014/main" id="{E91BEA58-6A0D-47B7-B97C-7F0205A99844}"/>
            </a:ext>
          </a:extLst>
        </xdr:cNvPr>
        <xdr:cNvCxnSpPr/>
      </xdr:nvCxnSpPr>
      <xdr:spPr>
        <a:xfrm flipV="1">
          <a:off x="7713980" y="10231686"/>
          <a:ext cx="782320" cy="9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146994</xdr:rowOff>
    </xdr:from>
    <xdr:to>
      <xdr:col>41</xdr:col>
      <xdr:colOff>101600</xdr:colOff>
      <xdr:row>61</xdr:row>
      <xdr:rowOff>77144</xdr:rowOff>
    </xdr:to>
    <xdr:sp macro="" textlink="">
      <xdr:nvSpPr>
        <xdr:cNvPr id="254" name="楕円 253">
          <a:extLst>
            <a:ext uri="{FF2B5EF4-FFF2-40B4-BE49-F238E27FC236}">
              <a16:creationId xmlns:a16="http://schemas.microsoft.com/office/drawing/2014/main" id="{13649E7B-BB8A-47B5-82D4-45BF2DFED87D}"/>
            </a:ext>
          </a:extLst>
        </xdr:cNvPr>
        <xdr:cNvSpPr/>
      </xdr:nvSpPr>
      <xdr:spPr>
        <a:xfrm>
          <a:off x="6873240" y="102053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15156</xdr:rowOff>
    </xdr:from>
    <xdr:to>
      <xdr:col>45</xdr:col>
      <xdr:colOff>177800</xdr:colOff>
      <xdr:row>61</xdr:row>
      <xdr:rowOff>26344</xdr:rowOff>
    </xdr:to>
    <xdr:cxnSp macro="">
      <xdr:nvCxnSpPr>
        <xdr:cNvPr id="255" name="直線コネクタ 254">
          <a:extLst>
            <a:ext uri="{FF2B5EF4-FFF2-40B4-BE49-F238E27FC236}">
              <a16:creationId xmlns:a16="http://schemas.microsoft.com/office/drawing/2014/main" id="{FA1385D5-9476-4394-AA04-77D9E8C146E9}"/>
            </a:ext>
          </a:extLst>
        </xdr:cNvPr>
        <xdr:cNvCxnSpPr/>
      </xdr:nvCxnSpPr>
      <xdr:spPr>
        <a:xfrm flipV="1">
          <a:off x="6924040" y="10241196"/>
          <a:ext cx="789940" cy="1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160107</xdr:rowOff>
    </xdr:from>
    <xdr:to>
      <xdr:col>36</xdr:col>
      <xdr:colOff>165100</xdr:colOff>
      <xdr:row>61</xdr:row>
      <xdr:rowOff>90257</xdr:rowOff>
    </xdr:to>
    <xdr:sp macro="" textlink="">
      <xdr:nvSpPr>
        <xdr:cNvPr id="256" name="楕円 255">
          <a:extLst>
            <a:ext uri="{FF2B5EF4-FFF2-40B4-BE49-F238E27FC236}">
              <a16:creationId xmlns:a16="http://schemas.microsoft.com/office/drawing/2014/main" id="{C5318222-A34E-457A-8702-DA59F434727F}"/>
            </a:ext>
          </a:extLst>
        </xdr:cNvPr>
        <xdr:cNvSpPr/>
      </xdr:nvSpPr>
      <xdr:spPr>
        <a:xfrm>
          <a:off x="6098540" y="102185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26344</xdr:rowOff>
    </xdr:from>
    <xdr:to>
      <xdr:col>41</xdr:col>
      <xdr:colOff>50800</xdr:colOff>
      <xdr:row>61</xdr:row>
      <xdr:rowOff>39457</xdr:rowOff>
    </xdr:to>
    <xdr:cxnSp macro="">
      <xdr:nvCxnSpPr>
        <xdr:cNvPr id="257" name="直線コネクタ 256">
          <a:extLst>
            <a:ext uri="{FF2B5EF4-FFF2-40B4-BE49-F238E27FC236}">
              <a16:creationId xmlns:a16="http://schemas.microsoft.com/office/drawing/2014/main" id="{D03A6D50-EC9D-414E-88ED-C050F1795F30}"/>
            </a:ext>
          </a:extLst>
        </xdr:cNvPr>
        <xdr:cNvCxnSpPr/>
      </xdr:nvCxnSpPr>
      <xdr:spPr>
        <a:xfrm flipV="1">
          <a:off x="6149340" y="10252384"/>
          <a:ext cx="774700" cy="1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112237</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8013EFA8-2A60-44CB-BEBE-7D7A1D2234CD}"/>
            </a:ext>
          </a:extLst>
        </xdr:cNvPr>
        <xdr:cNvSpPr txBox="1"/>
      </xdr:nvSpPr>
      <xdr:spPr>
        <a:xfrm>
          <a:off x="8214575" y="10338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123331</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78382C61-AF65-4116-8B6C-6FECD63F0E61}"/>
            </a:ext>
          </a:extLst>
        </xdr:cNvPr>
        <xdr:cNvSpPr txBox="1"/>
      </xdr:nvSpPr>
      <xdr:spPr>
        <a:xfrm>
          <a:off x="7444955" y="10349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127199</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CBA8351B-01AF-4668-AD24-E6F6587CDAC3}"/>
            </a:ext>
          </a:extLst>
        </xdr:cNvPr>
        <xdr:cNvSpPr txBox="1"/>
      </xdr:nvSpPr>
      <xdr:spPr>
        <a:xfrm>
          <a:off x="6670255" y="10353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163094</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E891926A-5DE8-4966-B3D6-15AC7E000AC9}"/>
            </a:ext>
          </a:extLst>
        </xdr:cNvPr>
        <xdr:cNvSpPr txBox="1"/>
      </xdr:nvSpPr>
      <xdr:spPr>
        <a:xfrm>
          <a:off x="5872695" y="10389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72973</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5BE1BFC4-5F67-4F6F-82C3-0C116CC96A8F}"/>
            </a:ext>
          </a:extLst>
        </xdr:cNvPr>
        <xdr:cNvSpPr txBox="1"/>
      </xdr:nvSpPr>
      <xdr:spPr>
        <a:xfrm>
          <a:off x="8214575" y="9963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82483</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835FE06B-3C29-4FC4-9D95-0E07C68D3F52}"/>
            </a:ext>
          </a:extLst>
        </xdr:cNvPr>
        <xdr:cNvSpPr txBox="1"/>
      </xdr:nvSpPr>
      <xdr:spPr>
        <a:xfrm>
          <a:off x="7444955" y="9973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93671</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60BAC3CF-9F60-4A76-9CDB-06FA9571DE8C}"/>
            </a:ext>
          </a:extLst>
        </xdr:cNvPr>
        <xdr:cNvSpPr txBox="1"/>
      </xdr:nvSpPr>
      <xdr:spPr>
        <a:xfrm>
          <a:off x="6670255" y="9984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106784</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D96C2997-6E98-40A1-B8C9-395E7C868706}"/>
            </a:ext>
          </a:extLst>
        </xdr:cNvPr>
        <xdr:cNvSpPr txBox="1"/>
      </xdr:nvSpPr>
      <xdr:spPr>
        <a:xfrm>
          <a:off x="5872695" y="9997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C7DC1CBE-4400-4870-B2B0-190A23D5AC3A}"/>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8C13BE90-757C-4C1E-BF28-B84E5361A485}"/>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5F6502B-710E-4033-A306-C275E1D6EDBD}"/>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91B6AF77-06D8-4FD8-9AD5-0F45A0C3C33E}"/>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26D3399C-1B62-4F56-BA96-96E974F7E73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BADD1176-B3AC-456F-8901-83B9FD386A6C}"/>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52DC6767-79CD-4B8B-B0B5-5268E3B338A1}"/>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3967194D-5BE6-4C05-9A23-92EA5CCBE981}"/>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E4A9A852-9696-431E-9304-A9200A7E703A}"/>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3CC987CA-FAC1-4E2B-9C59-5AB28DA8A86B}"/>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AA524918-B9E4-4A3D-BB9C-D91BC44F3F6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747309B-796A-4A06-A59F-D243A1D81F6C}"/>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39697253-296C-4C5C-B4EA-E37DC1CE7D10}"/>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E1BDB9D7-C9B1-4D22-8EB9-C9F8EE77F6A6}"/>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47505E8-9805-4A12-BE2A-7D9BD6566E4C}"/>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B8721337-BA62-403D-9CA4-BE07715CCD25}"/>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A08472E7-32BC-494D-8946-1A9E5DE5AE7A}"/>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38FD4364-6A51-40D2-A7E5-87B89BA0FEE0}"/>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97E45833-7A8D-4BFB-BB26-17D6C71473AB}"/>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5851A4F5-310D-4DF0-BE62-D9EDA02D2343}"/>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8C80758-89B5-4F27-B517-55573985CFD3}"/>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B739CE8F-5649-4ACB-92D8-DA0B115C4DD9}"/>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EC788A4B-C806-4817-B621-4CB6A01A7A08}"/>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9B0A81F-25B8-4B91-80A6-BB31C6B71B56}"/>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27471AB3-7739-45F7-B438-284E6283C390}"/>
            </a:ext>
          </a:extLst>
        </xdr:cNvPr>
        <xdr:cNvCxnSpPr/>
      </xdr:nvCxnSpPr>
      <xdr:spPr>
        <a:xfrm flipV="1">
          <a:off x="4086225" y="13256896"/>
          <a:ext cx="0" cy="1274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825F1247-C669-430C-81D9-3F201A9A458A}"/>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10B47B54-5DCE-4902-85CB-B972D2F79811}"/>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CC2B9AF6-C8E6-4852-AB1E-B94DFD4142E0}"/>
            </a:ext>
          </a:extLst>
        </xdr:cNvPr>
        <xdr:cNvSpPr txBox="1"/>
      </xdr:nvSpPr>
      <xdr:spPr>
        <a:xfrm>
          <a:off x="4124960" y="13039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94" name="直線コネクタ 293">
          <a:extLst>
            <a:ext uri="{FF2B5EF4-FFF2-40B4-BE49-F238E27FC236}">
              <a16:creationId xmlns:a16="http://schemas.microsoft.com/office/drawing/2014/main" id="{EF757927-4018-4767-A096-FAE6DE3A87B9}"/>
            </a:ext>
          </a:extLst>
        </xdr:cNvPr>
        <xdr:cNvCxnSpPr/>
      </xdr:nvCxnSpPr>
      <xdr:spPr>
        <a:xfrm>
          <a:off x="4020820" y="132568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26688</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31925D3B-2129-421C-B6B5-7BEBDA2FB77C}"/>
            </a:ext>
          </a:extLst>
        </xdr:cNvPr>
        <xdr:cNvSpPr txBox="1"/>
      </xdr:nvSpPr>
      <xdr:spPr>
        <a:xfrm>
          <a:off x="4124960" y="139408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96" name="フローチャート: 判断 295">
          <a:extLst>
            <a:ext uri="{FF2B5EF4-FFF2-40B4-BE49-F238E27FC236}">
              <a16:creationId xmlns:a16="http://schemas.microsoft.com/office/drawing/2014/main" id="{68BFF798-7E01-429E-80EE-FCF358041C30}"/>
            </a:ext>
          </a:extLst>
        </xdr:cNvPr>
        <xdr:cNvSpPr/>
      </xdr:nvSpPr>
      <xdr:spPr>
        <a:xfrm>
          <a:off x="4036060" y="1396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7" name="フローチャート: 判断 296">
          <a:extLst>
            <a:ext uri="{FF2B5EF4-FFF2-40B4-BE49-F238E27FC236}">
              <a16:creationId xmlns:a16="http://schemas.microsoft.com/office/drawing/2014/main" id="{AA51C3C5-22EC-4419-B64B-79F7E294FDC5}"/>
            </a:ext>
          </a:extLst>
        </xdr:cNvPr>
        <xdr:cNvSpPr/>
      </xdr:nvSpPr>
      <xdr:spPr>
        <a:xfrm>
          <a:off x="3312160" y="139757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298" name="フローチャート: 判断 297">
          <a:extLst>
            <a:ext uri="{FF2B5EF4-FFF2-40B4-BE49-F238E27FC236}">
              <a16:creationId xmlns:a16="http://schemas.microsoft.com/office/drawing/2014/main" id="{07121BA0-C707-450C-A8DD-0557B4807432}"/>
            </a:ext>
          </a:extLst>
        </xdr:cNvPr>
        <xdr:cNvSpPr/>
      </xdr:nvSpPr>
      <xdr:spPr>
        <a:xfrm>
          <a:off x="2514600" y="1393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99" name="フローチャート: 判断 298">
          <a:extLst>
            <a:ext uri="{FF2B5EF4-FFF2-40B4-BE49-F238E27FC236}">
              <a16:creationId xmlns:a16="http://schemas.microsoft.com/office/drawing/2014/main" id="{A2192F7A-2C33-43C6-AFD9-E97ADBA5C435}"/>
            </a:ext>
          </a:extLst>
        </xdr:cNvPr>
        <xdr:cNvSpPr/>
      </xdr:nvSpPr>
      <xdr:spPr>
        <a:xfrm>
          <a:off x="1739900" y="1391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143511</xdr:rowOff>
    </xdr:from>
    <xdr:to>
      <xdr:col>6</xdr:col>
      <xdr:colOff>38100</xdr:colOff>
      <xdr:row>83</xdr:row>
      <xdr:rowOff>73661</xdr:rowOff>
    </xdr:to>
    <xdr:sp macro="" textlink="">
      <xdr:nvSpPr>
        <xdr:cNvPr id="300" name="フローチャート: 判断 299">
          <a:extLst>
            <a:ext uri="{FF2B5EF4-FFF2-40B4-BE49-F238E27FC236}">
              <a16:creationId xmlns:a16="http://schemas.microsoft.com/office/drawing/2014/main" id="{FD4B4513-FB94-4983-980D-6B0292700D01}"/>
            </a:ext>
          </a:extLst>
        </xdr:cNvPr>
        <xdr:cNvSpPr/>
      </xdr:nvSpPr>
      <xdr:spPr>
        <a:xfrm>
          <a:off x="965200" y="138899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9542F56-50DC-4115-B80C-EDAC5A84C37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5F35FCB-A1B5-437F-8BE7-EA7E94FA8FA7}"/>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9726E8D-A08B-405D-AC77-3F7A54D539CB}"/>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7246B393-8B79-48AC-8DCE-C1B3C322A04A}"/>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7715106C-6E6C-4CBE-B9EF-F940E1A19E63}"/>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8255</xdr:rowOff>
    </xdr:from>
    <xdr:to>
      <xdr:col>24</xdr:col>
      <xdr:colOff>114300</xdr:colOff>
      <xdr:row>83</xdr:row>
      <xdr:rowOff>109855</xdr:rowOff>
    </xdr:to>
    <xdr:sp macro="" textlink="">
      <xdr:nvSpPr>
        <xdr:cNvPr id="306" name="楕円 305">
          <a:extLst>
            <a:ext uri="{FF2B5EF4-FFF2-40B4-BE49-F238E27FC236}">
              <a16:creationId xmlns:a16="http://schemas.microsoft.com/office/drawing/2014/main" id="{D4FA46C9-EEB7-40E6-8B5E-0AD2442BF0B3}"/>
            </a:ext>
          </a:extLst>
        </xdr:cNvPr>
        <xdr:cNvSpPr/>
      </xdr:nvSpPr>
      <xdr:spPr>
        <a:xfrm>
          <a:off x="4036060" y="1392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31132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FACA1D65-ECFA-4AE3-8298-A9A329D2114F}"/>
            </a:ext>
          </a:extLst>
        </xdr:cNvPr>
        <xdr:cNvSpPr txBox="1"/>
      </xdr:nvSpPr>
      <xdr:spPr>
        <a:xfrm>
          <a:off x="4124960" y="1377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153036</xdr:rowOff>
    </xdr:from>
    <xdr:to>
      <xdr:col>20</xdr:col>
      <xdr:colOff>38100</xdr:colOff>
      <xdr:row>83</xdr:row>
      <xdr:rowOff>83186</xdr:rowOff>
    </xdr:to>
    <xdr:sp macro="" textlink="">
      <xdr:nvSpPr>
        <xdr:cNvPr id="308" name="楕円 307">
          <a:extLst>
            <a:ext uri="{FF2B5EF4-FFF2-40B4-BE49-F238E27FC236}">
              <a16:creationId xmlns:a16="http://schemas.microsoft.com/office/drawing/2014/main" id="{F93D9842-DB32-4DF5-A8B9-7DE61F4AAB9E}"/>
            </a:ext>
          </a:extLst>
        </xdr:cNvPr>
        <xdr:cNvSpPr/>
      </xdr:nvSpPr>
      <xdr:spPr>
        <a:xfrm>
          <a:off x="3312160" y="138995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32386</xdr:rowOff>
    </xdr:from>
    <xdr:to>
      <xdr:col>24</xdr:col>
      <xdr:colOff>63500</xdr:colOff>
      <xdr:row>83</xdr:row>
      <xdr:rowOff>59055</xdr:rowOff>
    </xdr:to>
    <xdr:cxnSp macro="">
      <xdr:nvCxnSpPr>
        <xdr:cNvPr id="309" name="直線コネクタ 308">
          <a:extLst>
            <a:ext uri="{FF2B5EF4-FFF2-40B4-BE49-F238E27FC236}">
              <a16:creationId xmlns:a16="http://schemas.microsoft.com/office/drawing/2014/main" id="{EC847084-FDE3-45DE-8FC8-3B9F085D0CE8}"/>
            </a:ext>
          </a:extLst>
        </xdr:cNvPr>
        <xdr:cNvCxnSpPr/>
      </xdr:nvCxnSpPr>
      <xdr:spPr>
        <a:xfrm>
          <a:off x="3355340" y="13946506"/>
          <a:ext cx="73152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122555</xdr:rowOff>
    </xdr:from>
    <xdr:to>
      <xdr:col>15</xdr:col>
      <xdr:colOff>101600</xdr:colOff>
      <xdr:row>83</xdr:row>
      <xdr:rowOff>52705</xdr:rowOff>
    </xdr:to>
    <xdr:sp macro="" textlink="">
      <xdr:nvSpPr>
        <xdr:cNvPr id="310" name="楕円 309">
          <a:extLst>
            <a:ext uri="{FF2B5EF4-FFF2-40B4-BE49-F238E27FC236}">
              <a16:creationId xmlns:a16="http://schemas.microsoft.com/office/drawing/2014/main" id="{7D89BB52-152B-4995-9DBC-3A3AC346DFD2}"/>
            </a:ext>
          </a:extLst>
        </xdr:cNvPr>
        <xdr:cNvSpPr/>
      </xdr:nvSpPr>
      <xdr:spPr>
        <a:xfrm>
          <a:off x="2514600" y="138690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1905</xdr:rowOff>
    </xdr:from>
    <xdr:to>
      <xdr:col>19</xdr:col>
      <xdr:colOff>177800</xdr:colOff>
      <xdr:row>83</xdr:row>
      <xdr:rowOff>32386</xdr:rowOff>
    </xdr:to>
    <xdr:cxnSp macro="">
      <xdr:nvCxnSpPr>
        <xdr:cNvPr id="311" name="直線コネクタ 310">
          <a:extLst>
            <a:ext uri="{FF2B5EF4-FFF2-40B4-BE49-F238E27FC236}">
              <a16:creationId xmlns:a16="http://schemas.microsoft.com/office/drawing/2014/main" id="{6DD37CF3-B39D-486E-BB92-39235A06797F}"/>
            </a:ext>
          </a:extLst>
        </xdr:cNvPr>
        <xdr:cNvCxnSpPr/>
      </xdr:nvCxnSpPr>
      <xdr:spPr>
        <a:xfrm>
          <a:off x="2565400" y="13916025"/>
          <a:ext cx="78994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90170</xdr:rowOff>
    </xdr:from>
    <xdr:to>
      <xdr:col>10</xdr:col>
      <xdr:colOff>165100</xdr:colOff>
      <xdr:row>83</xdr:row>
      <xdr:rowOff>20320</xdr:rowOff>
    </xdr:to>
    <xdr:sp macro="" textlink="">
      <xdr:nvSpPr>
        <xdr:cNvPr id="312" name="楕円 311">
          <a:extLst>
            <a:ext uri="{FF2B5EF4-FFF2-40B4-BE49-F238E27FC236}">
              <a16:creationId xmlns:a16="http://schemas.microsoft.com/office/drawing/2014/main" id="{69259288-9CAE-4190-84AE-2623F311C908}"/>
            </a:ext>
          </a:extLst>
        </xdr:cNvPr>
        <xdr:cNvSpPr/>
      </xdr:nvSpPr>
      <xdr:spPr>
        <a:xfrm>
          <a:off x="1739900" y="13836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140970</xdr:rowOff>
    </xdr:from>
    <xdr:to>
      <xdr:col>15</xdr:col>
      <xdr:colOff>50800</xdr:colOff>
      <xdr:row>83</xdr:row>
      <xdr:rowOff>1905</xdr:rowOff>
    </xdr:to>
    <xdr:cxnSp macro="">
      <xdr:nvCxnSpPr>
        <xdr:cNvPr id="313" name="直線コネクタ 312">
          <a:extLst>
            <a:ext uri="{FF2B5EF4-FFF2-40B4-BE49-F238E27FC236}">
              <a16:creationId xmlns:a16="http://schemas.microsoft.com/office/drawing/2014/main" id="{ABC87EB9-3397-4252-8403-375AFFFFE634}"/>
            </a:ext>
          </a:extLst>
        </xdr:cNvPr>
        <xdr:cNvCxnSpPr/>
      </xdr:nvCxnSpPr>
      <xdr:spPr>
        <a:xfrm>
          <a:off x="1790700" y="13887450"/>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74930</xdr:rowOff>
    </xdr:from>
    <xdr:to>
      <xdr:col>6</xdr:col>
      <xdr:colOff>38100</xdr:colOff>
      <xdr:row>83</xdr:row>
      <xdr:rowOff>5080</xdr:rowOff>
    </xdr:to>
    <xdr:sp macro="" textlink="">
      <xdr:nvSpPr>
        <xdr:cNvPr id="314" name="楕円 313">
          <a:extLst>
            <a:ext uri="{FF2B5EF4-FFF2-40B4-BE49-F238E27FC236}">
              <a16:creationId xmlns:a16="http://schemas.microsoft.com/office/drawing/2014/main" id="{91C012DB-AEFD-4E50-8E09-6FE97B18BD39}"/>
            </a:ext>
          </a:extLst>
        </xdr:cNvPr>
        <xdr:cNvSpPr/>
      </xdr:nvSpPr>
      <xdr:spPr>
        <a:xfrm>
          <a:off x="965200" y="138214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125730</xdr:rowOff>
    </xdr:from>
    <xdr:to>
      <xdr:col>10</xdr:col>
      <xdr:colOff>114300</xdr:colOff>
      <xdr:row>82</xdr:row>
      <xdr:rowOff>140970</xdr:rowOff>
    </xdr:to>
    <xdr:cxnSp macro="">
      <xdr:nvCxnSpPr>
        <xdr:cNvPr id="315" name="直線コネクタ 314">
          <a:extLst>
            <a:ext uri="{FF2B5EF4-FFF2-40B4-BE49-F238E27FC236}">
              <a16:creationId xmlns:a16="http://schemas.microsoft.com/office/drawing/2014/main" id="{2CA99F5B-5E3A-4030-B303-AB8C0325B0CE}"/>
            </a:ext>
          </a:extLst>
        </xdr:cNvPr>
        <xdr:cNvCxnSpPr/>
      </xdr:nvCxnSpPr>
      <xdr:spPr>
        <a:xfrm>
          <a:off x="1008380" y="13872210"/>
          <a:ext cx="7823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154322</xdr:rowOff>
    </xdr:from>
    <xdr:ext cx="405111" cy="259045"/>
    <xdr:sp macro="" textlink="">
      <xdr:nvSpPr>
        <xdr:cNvPr id="316" name="n_1aveValue【公営住宅】&#10;有形固定資産減価償却率">
          <a:extLst>
            <a:ext uri="{FF2B5EF4-FFF2-40B4-BE49-F238E27FC236}">
              <a16:creationId xmlns:a16="http://schemas.microsoft.com/office/drawing/2014/main" id="{DFF106A6-0046-4510-B08D-8333CB848336}"/>
            </a:ext>
          </a:extLst>
        </xdr:cNvPr>
        <xdr:cNvSpPr txBox="1"/>
      </xdr:nvSpPr>
      <xdr:spPr>
        <a:xfrm>
          <a:off x="3170564" y="1406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114316</xdr:rowOff>
    </xdr:from>
    <xdr:ext cx="405111" cy="259045"/>
    <xdr:sp macro="" textlink="">
      <xdr:nvSpPr>
        <xdr:cNvPr id="317" name="n_2aveValue【公営住宅】&#10;有形固定資産減価償却率">
          <a:extLst>
            <a:ext uri="{FF2B5EF4-FFF2-40B4-BE49-F238E27FC236}">
              <a16:creationId xmlns:a16="http://schemas.microsoft.com/office/drawing/2014/main" id="{DC341644-A303-4948-984D-161A00AFD7CC}"/>
            </a:ext>
          </a:extLst>
        </xdr:cNvPr>
        <xdr:cNvSpPr txBox="1"/>
      </xdr:nvSpPr>
      <xdr:spPr>
        <a:xfrm>
          <a:off x="2385704" y="14028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97172</xdr:rowOff>
    </xdr:from>
    <xdr:ext cx="405111" cy="259045"/>
    <xdr:sp macro="" textlink="">
      <xdr:nvSpPr>
        <xdr:cNvPr id="318" name="n_3aveValue【公営住宅】&#10;有形固定資産減価償却率">
          <a:extLst>
            <a:ext uri="{FF2B5EF4-FFF2-40B4-BE49-F238E27FC236}">
              <a16:creationId xmlns:a16="http://schemas.microsoft.com/office/drawing/2014/main" id="{8D618DD7-B401-4A2A-9FAF-B3149C382A6E}"/>
            </a:ext>
          </a:extLst>
        </xdr:cNvPr>
        <xdr:cNvSpPr txBox="1"/>
      </xdr:nvSpPr>
      <xdr:spPr>
        <a:xfrm>
          <a:off x="1611004" y="1401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64788</xdr:rowOff>
    </xdr:from>
    <xdr:ext cx="405111" cy="259045"/>
    <xdr:sp macro="" textlink="">
      <xdr:nvSpPr>
        <xdr:cNvPr id="319" name="n_4aveValue【公営住宅】&#10;有形固定資産減価償却率">
          <a:extLst>
            <a:ext uri="{FF2B5EF4-FFF2-40B4-BE49-F238E27FC236}">
              <a16:creationId xmlns:a16="http://schemas.microsoft.com/office/drawing/2014/main" id="{4B69CD1B-2642-4EF1-9A6B-9940758B7FF6}"/>
            </a:ext>
          </a:extLst>
        </xdr:cNvPr>
        <xdr:cNvSpPr txBox="1"/>
      </xdr:nvSpPr>
      <xdr:spPr>
        <a:xfrm>
          <a:off x="836304" y="13978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99713</xdr:rowOff>
    </xdr:from>
    <xdr:ext cx="405111" cy="259045"/>
    <xdr:sp macro="" textlink="">
      <xdr:nvSpPr>
        <xdr:cNvPr id="320" name="n_1mainValue【公営住宅】&#10;有形固定資産減価償却率">
          <a:extLst>
            <a:ext uri="{FF2B5EF4-FFF2-40B4-BE49-F238E27FC236}">
              <a16:creationId xmlns:a16="http://schemas.microsoft.com/office/drawing/2014/main" id="{7A71B05A-F157-4F13-88C9-EB724073A87F}"/>
            </a:ext>
          </a:extLst>
        </xdr:cNvPr>
        <xdr:cNvSpPr txBox="1"/>
      </xdr:nvSpPr>
      <xdr:spPr>
        <a:xfrm>
          <a:off x="3170564" y="13678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69232</xdr:rowOff>
    </xdr:from>
    <xdr:ext cx="405111" cy="259045"/>
    <xdr:sp macro="" textlink="">
      <xdr:nvSpPr>
        <xdr:cNvPr id="321" name="n_2mainValue【公営住宅】&#10;有形固定資産減価償却率">
          <a:extLst>
            <a:ext uri="{FF2B5EF4-FFF2-40B4-BE49-F238E27FC236}">
              <a16:creationId xmlns:a16="http://schemas.microsoft.com/office/drawing/2014/main" id="{D1F923B8-DDAE-4996-AF00-6A0CCF077B67}"/>
            </a:ext>
          </a:extLst>
        </xdr:cNvPr>
        <xdr:cNvSpPr txBox="1"/>
      </xdr:nvSpPr>
      <xdr:spPr>
        <a:xfrm>
          <a:off x="2385704" y="1364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36847</xdr:rowOff>
    </xdr:from>
    <xdr:ext cx="405111" cy="259045"/>
    <xdr:sp macro="" textlink="">
      <xdr:nvSpPr>
        <xdr:cNvPr id="322" name="n_3mainValue【公営住宅】&#10;有形固定資産減価償却率">
          <a:extLst>
            <a:ext uri="{FF2B5EF4-FFF2-40B4-BE49-F238E27FC236}">
              <a16:creationId xmlns:a16="http://schemas.microsoft.com/office/drawing/2014/main" id="{66C90F22-3AF8-4D97-ABAB-44FBE84E58A2}"/>
            </a:ext>
          </a:extLst>
        </xdr:cNvPr>
        <xdr:cNvSpPr txBox="1"/>
      </xdr:nvSpPr>
      <xdr:spPr>
        <a:xfrm>
          <a:off x="1611004" y="1361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21607</xdr:rowOff>
    </xdr:from>
    <xdr:ext cx="405111" cy="259045"/>
    <xdr:sp macro="" textlink="">
      <xdr:nvSpPr>
        <xdr:cNvPr id="323" name="n_4mainValue【公営住宅】&#10;有形固定資産減価償却率">
          <a:extLst>
            <a:ext uri="{FF2B5EF4-FFF2-40B4-BE49-F238E27FC236}">
              <a16:creationId xmlns:a16="http://schemas.microsoft.com/office/drawing/2014/main" id="{36C015C1-15DB-42CA-88C3-3FA5BF573578}"/>
            </a:ext>
          </a:extLst>
        </xdr:cNvPr>
        <xdr:cNvSpPr txBox="1"/>
      </xdr:nvSpPr>
      <xdr:spPr>
        <a:xfrm>
          <a:off x="836304" y="1360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E108BC2-B131-4E85-A390-2CD2739A0A43}"/>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D544ED14-1266-48C1-BAE4-8064630F984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34E7735A-0153-4F20-B283-DDC75B58CB1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18BD2875-92E9-4C40-91F0-1B4A780DD00C}"/>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F8C98A31-E08E-4BAF-B869-9A9387A85FD5}"/>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99FC9A0B-B174-467A-B2E5-3AA1C06C4D8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B1410120-6062-4937-B689-3E99E673C39C}"/>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D64BD34F-2D7A-47EB-BC9D-DC829E6D1748}"/>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69387EB8-9E7C-467C-B814-335DD0171933}"/>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26261661-2820-4AE9-AC29-554DAEE5132C}"/>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4" name="直線コネクタ 333">
          <a:extLst>
            <a:ext uri="{FF2B5EF4-FFF2-40B4-BE49-F238E27FC236}">
              <a16:creationId xmlns:a16="http://schemas.microsoft.com/office/drawing/2014/main" id="{ECD0C4BE-6B67-40D1-8AAF-960C332C3A2F}"/>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5" name="テキスト ボックス 334">
          <a:extLst>
            <a:ext uri="{FF2B5EF4-FFF2-40B4-BE49-F238E27FC236}">
              <a16:creationId xmlns:a16="http://schemas.microsoft.com/office/drawing/2014/main" id="{E25955A2-5675-4E2C-A804-FCF16C796FD4}"/>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BB3B9FBE-0CBD-4836-8B02-CEB41ABF9671}"/>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3E07E214-FB41-4616-A572-C5D911DA3C43}"/>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4F500F41-5083-41C5-992B-AA3641A7B4A0}"/>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819346D4-0FC2-400F-9A4A-563BF63657E6}"/>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F8DED641-AE53-4936-844F-7CCAEACF7A6F}"/>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1F705356-519A-4134-9228-E41E41090BB0}"/>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D79A5F76-79FB-4B0A-8A4C-2B83D6D6A21F}"/>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43" name="直線コネクタ 342">
          <a:extLst>
            <a:ext uri="{FF2B5EF4-FFF2-40B4-BE49-F238E27FC236}">
              <a16:creationId xmlns:a16="http://schemas.microsoft.com/office/drawing/2014/main" id="{55C9F128-6CEE-47FD-9103-553930B2CEE7}"/>
            </a:ext>
          </a:extLst>
        </xdr:cNvPr>
        <xdr:cNvCxnSpPr/>
      </xdr:nvCxnSpPr>
      <xdr:spPr>
        <a:xfrm flipV="1">
          <a:off x="9219565" y="13146024"/>
          <a:ext cx="0" cy="1187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4" name="【公営住宅】&#10;一人当たり面積最小値テキスト">
          <a:extLst>
            <a:ext uri="{FF2B5EF4-FFF2-40B4-BE49-F238E27FC236}">
              <a16:creationId xmlns:a16="http://schemas.microsoft.com/office/drawing/2014/main" id="{2C2FFDAE-FAD4-4D03-A7D1-EFAAEC34B58D}"/>
            </a:ext>
          </a:extLst>
        </xdr:cNvPr>
        <xdr:cNvSpPr txBox="1"/>
      </xdr:nvSpPr>
      <xdr:spPr>
        <a:xfrm>
          <a:off x="9258300"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5" name="直線コネクタ 344">
          <a:extLst>
            <a:ext uri="{FF2B5EF4-FFF2-40B4-BE49-F238E27FC236}">
              <a16:creationId xmlns:a16="http://schemas.microsoft.com/office/drawing/2014/main" id="{5FDFFDD5-829B-4CF5-94BE-B351811F5EB6}"/>
            </a:ext>
          </a:extLst>
        </xdr:cNvPr>
        <xdr:cNvCxnSpPr/>
      </xdr:nvCxnSpPr>
      <xdr:spPr>
        <a:xfrm>
          <a:off x="9154160" y="14333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6ABF6404-0523-4AB2-814D-A2E94039FBD0}"/>
            </a:ext>
          </a:extLst>
        </xdr:cNvPr>
        <xdr:cNvSpPr txBox="1"/>
      </xdr:nvSpPr>
      <xdr:spPr>
        <a:xfrm>
          <a:off x="9258300" y="1292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4191BAFF-27B2-4E43-9684-7C52F27005FA}"/>
            </a:ext>
          </a:extLst>
        </xdr:cNvPr>
        <xdr:cNvCxnSpPr/>
      </xdr:nvCxnSpPr>
      <xdr:spPr>
        <a:xfrm>
          <a:off x="9154160" y="131460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152480</xdr:rowOff>
    </xdr:from>
    <xdr:ext cx="469744" cy="259045"/>
    <xdr:sp macro="" textlink="">
      <xdr:nvSpPr>
        <xdr:cNvPr id="348" name="【公営住宅】&#10;一人当たり面積平均値テキスト">
          <a:extLst>
            <a:ext uri="{FF2B5EF4-FFF2-40B4-BE49-F238E27FC236}">
              <a16:creationId xmlns:a16="http://schemas.microsoft.com/office/drawing/2014/main" id="{362D7297-61D0-4482-A7CE-C04866E40DCE}"/>
            </a:ext>
          </a:extLst>
        </xdr:cNvPr>
        <xdr:cNvSpPr txBox="1"/>
      </xdr:nvSpPr>
      <xdr:spPr>
        <a:xfrm>
          <a:off x="9258300" y="138989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49" name="フローチャート: 判断 348">
          <a:extLst>
            <a:ext uri="{FF2B5EF4-FFF2-40B4-BE49-F238E27FC236}">
              <a16:creationId xmlns:a16="http://schemas.microsoft.com/office/drawing/2014/main" id="{C90CD861-E92C-490C-B7DF-E7EAA3D43C3D}"/>
            </a:ext>
          </a:extLst>
        </xdr:cNvPr>
        <xdr:cNvSpPr/>
      </xdr:nvSpPr>
      <xdr:spPr>
        <a:xfrm>
          <a:off x="9192260" y="140437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50" name="フローチャート: 判断 349">
          <a:extLst>
            <a:ext uri="{FF2B5EF4-FFF2-40B4-BE49-F238E27FC236}">
              <a16:creationId xmlns:a16="http://schemas.microsoft.com/office/drawing/2014/main" id="{413C5FD6-EE21-4EAC-98F8-3C7A0AD40EC3}"/>
            </a:ext>
          </a:extLst>
        </xdr:cNvPr>
        <xdr:cNvSpPr/>
      </xdr:nvSpPr>
      <xdr:spPr>
        <a:xfrm>
          <a:off x="8445500" y="14029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51" name="フローチャート: 判断 350">
          <a:extLst>
            <a:ext uri="{FF2B5EF4-FFF2-40B4-BE49-F238E27FC236}">
              <a16:creationId xmlns:a16="http://schemas.microsoft.com/office/drawing/2014/main" id="{41881CD2-164F-436B-BD71-6B16CD48019A}"/>
            </a:ext>
          </a:extLst>
        </xdr:cNvPr>
        <xdr:cNvSpPr/>
      </xdr:nvSpPr>
      <xdr:spPr>
        <a:xfrm>
          <a:off x="7670800" y="140088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52" name="フローチャート: 判断 351">
          <a:extLst>
            <a:ext uri="{FF2B5EF4-FFF2-40B4-BE49-F238E27FC236}">
              <a16:creationId xmlns:a16="http://schemas.microsoft.com/office/drawing/2014/main" id="{10020E3B-2E6D-4F2A-93FD-22A9C0576902}"/>
            </a:ext>
          </a:extLst>
        </xdr:cNvPr>
        <xdr:cNvSpPr/>
      </xdr:nvSpPr>
      <xdr:spPr>
        <a:xfrm>
          <a:off x="6873240" y="14014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115315</xdr:rowOff>
    </xdr:from>
    <xdr:to>
      <xdr:col>36</xdr:col>
      <xdr:colOff>165100</xdr:colOff>
      <xdr:row>84</xdr:row>
      <xdr:rowOff>45465</xdr:rowOff>
    </xdr:to>
    <xdr:sp macro="" textlink="">
      <xdr:nvSpPr>
        <xdr:cNvPr id="353" name="フローチャート: 判断 352">
          <a:extLst>
            <a:ext uri="{FF2B5EF4-FFF2-40B4-BE49-F238E27FC236}">
              <a16:creationId xmlns:a16="http://schemas.microsoft.com/office/drawing/2014/main" id="{3ACB9F32-E819-4EB9-AE08-3D7F54202AC6}"/>
            </a:ext>
          </a:extLst>
        </xdr:cNvPr>
        <xdr:cNvSpPr/>
      </xdr:nvSpPr>
      <xdr:spPr>
        <a:xfrm>
          <a:off x="6098540" y="14029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4892BEC-5DCC-46C7-99F6-471693009A52}"/>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B22AE15-0DF8-486E-9261-83B8E7DF9EB1}"/>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59D2D86-E636-44E3-BB41-5A438DC194A4}"/>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CCE3241-0A58-4788-B96A-F421E90822CD}"/>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371E242-85ED-4BED-B152-7027B18A8C42}"/>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61024</xdr:rowOff>
    </xdr:from>
    <xdr:to>
      <xdr:col>55</xdr:col>
      <xdr:colOff>50800</xdr:colOff>
      <xdr:row>84</xdr:row>
      <xdr:rowOff>162624</xdr:rowOff>
    </xdr:to>
    <xdr:sp macro="" textlink="">
      <xdr:nvSpPr>
        <xdr:cNvPr id="359" name="楕円 358">
          <a:extLst>
            <a:ext uri="{FF2B5EF4-FFF2-40B4-BE49-F238E27FC236}">
              <a16:creationId xmlns:a16="http://schemas.microsoft.com/office/drawing/2014/main" id="{1A49AEA2-85F5-46AF-B4B4-502BAE29E583}"/>
            </a:ext>
          </a:extLst>
        </xdr:cNvPr>
        <xdr:cNvSpPr/>
      </xdr:nvSpPr>
      <xdr:spPr>
        <a:xfrm>
          <a:off x="9192260" y="141427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39451</xdr:rowOff>
    </xdr:from>
    <xdr:ext cx="469744" cy="259045"/>
    <xdr:sp macro="" textlink="">
      <xdr:nvSpPr>
        <xdr:cNvPr id="360" name="【公営住宅】&#10;一人当たり面積該当値テキスト">
          <a:extLst>
            <a:ext uri="{FF2B5EF4-FFF2-40B4-BE49-F238E27FC236}">
              <a16:creationId xmlns:a16="http://schemas.microsoft.com/office/drawing/2014/main" id="{AF443CFC-80C3-4C19-943B-1A4EC4D013BF}"/>
            </a:ext>
          </a:extLst>
        </xdr:cNvPr>
        <xdr:cNvSpPr txBox="1"/>
      </xdr:nvSpPr>
      <xdr:spPr>
        <a:xfrm>
          <a:off x="9258300" y="14121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63881</xdr:rowOff>
    </xdr:from>
    <xdr:to>
      <xdr:col>50</xdr:col>
      <xdr:colOff>165100</xdr:colOff>
      <xdr:row>84</xdr:row>
      <xdr:rowOff>165481</xdr:rowOff>
    </xdr:to>
    <xdr:sp macro="" textlink="">
      <xdr:nvSpPr>
        <xdr:cNvPr id="361" name="楕円 360">
          <a:extLst>
            <a:ext uri="{FF2B5EF4-FFF2-40B4-BE49-F238E27FC236}">
              <a16:creationId xmlns:a16="http://schemas.microsoft.com/office/drawing/2014/main" id="{0ECE0C00-539C-43BC-BA4B-C2FC8B0E1B92}"/>
            </a:ext>
          </a:extLst>
        </xdr:cNvPr>
        <xdr:cNvSpPr/>
      </xdr:nvSpPr>
      <xdr:spPr>
        <a:xfrm>
          <a:off x="8445500" y="1414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111824</xdr:rowOff>
    </xdr:from>
    <xdr:to>
      <xdr:col>55</xdr:col>
      <xdr:colOff>0</xdr:colOff>
      <xdr:row>84</xdr:row>
      <xdr:rowOff>114681</xdr:rowOff>
    </xdr:to>
    <xdr:cxnSp macro="">
      <xdr:nvCxnSpPr>
        <xdr:cNvPr id="362" name="直線コネクタ 361">
          <a:extLst>
            <a:ext uri="{FF2B5EF4-FFF2-40B4-BE49-F238E27FC236}">
              <a16:creationId xmlns:a16="http://schemas.microsoft.com/office/drawing/2014/main" id="{3ABEE030-D6FD-4AC3-9F0F-D0DD10775434}"/>
            </a:ext>
          </a:extLst>
        </xdr:cNvPr>
        <xdr:cNvCxnSpPr/>
      </xdr:nvCxnSpPr>
      <xdr:spPr>
        <a:xfrm flipV="1">
          <a:off x="8496300" y="14193584"/>
          <a:ext cx="7239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66739</xdr:rowOff>
    </xdr:from>
    <xdr:to>
      <xdr:col>46</xdr:col>
      <xdr:colOff>38100</xdr:colOff>
      <xdr:row>84</xdr:row>
      <xdr:rowOff>168339</xdr:rowOff>
    </xdr:to>
    <xdr:sp macro="" textlink="">
      <xdr:nvSpPr>
        <xdr:cNvPr id="363" name="楕円 362">
          <a:extLst>
            <a:ext uri="{FF2B5EF4-FFF2-40B4-BE49-F238E27FC236}">
              <a16:creationId xmlns:a16="http://schemas.microsoft.com/office/drawing/2014/main" id="{04312EC7-1A52-4C0B-B87B-89CD98C7DBA5}"/>
            </a:ext>
          </a:extLst>
        </xdr:cNvPr>
        <xdr:cNvSpPr/>
      </xdr:nvSpPr>
      <xdr:spPr>
        <a:xfrm>
          <a:off x="7670800" y="141484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114681</xdr:rowOff>
    </xdr:from>
    <xdr:to>
      <xdr:col>50</xdr:col>
      <xdr:colOff>114300</xdr:colOff>
      <xdr:row>84</xdr:row>
      <xdr:rowOff>117539</xdr:rowOff>
    </xdr:to>
    <xdr:cxnSp macro="">
      <xdr:nvCxnSpPr>
        <xdr:cNvPr id="364" name="直線コネクタ 363">
          <a:extLst>
            <a:ext uri="{FF2B5EF4-FFF2-40B4-BE49-F238E27FC236}">
              <a16:creationId xmlns:a16="http://schemas.microsoft.com/office/drawing/2014/main" id="{9423EA91-B9AF-4336-AF29-CA18E485C284}"/>
            </a:ext>
          </a:extLst>
        </xdr:cNvPr>
        <xdr:cNvCxnSpPr/>
      </xdr:nvCxnSpPr>
      <xdr:spPr>
        <a:xfrm flipV="1">
          <a:off x="7713980" y="14196441"/>
          <a:ext cx="78232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69025</xdr:rowOff>
    </xdr:from>
    <xdr:to>
      <xdr:col>41</xdr:col>
      <xdr:colOff>101600</xdr:colOff>
      <xdr:row>84</xdr:row>
      <xdr:rowOff>170625</xdr:rowOff>
    </xdr:to>
    <xdr:sp macro="" textlink="">
      <xdr:nvSpPr>
        <xdr:cNvPr id="365" name="楕円 364">
          <a:extLst>
            <a:ext uri="{FF2B5EF4-FFF2-40B4-BE49-F238E27FC236}">
              <a16:creationId xmlns:a16="http://schemas.microsoft.com/office/drawing/2014/main" id="{7F5D94D4-D3D9-4B83-BCF0-EC256FEB2114}"/>
            </a:ext>
          </a:extLst>
        </xdr:cNvPr>
        <xdr:cNvSpPr/>
      </xdr:nvSpPr>
      <xdr:spPr>
        <a:xfrm>
          <a:off x="6873240" y="1415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117539</xdr:rowOff>
    </xdr:from>
    <xdr:to>
      <xdr:col>45</xdr:col>
      <xdr:colOff>177800</xdr:colOff>
      <xdr:row>84</xdr:row>
      <xdr:rowOff>119825</xdr:rowOff>
    </xdr:to>
    <xdr:cxnSp macro="">
      <xdr:nvCxnSpPr>
        <xdr:cNvPr id="366" name="直線コネクタ 365">
          <a:extLst>
            <a:ext uri="{FF2B5EF4-FFF2-40B4-BE49-F238E27FC236}">
              <a16:creationId xmlns:a16="http://schemas.microsoft.com/office/drawing/2014/main" id="{BDEA5A9C-C2F1-4825-8611-EB7BC96C94BD}"/>
            </a:ext>
          </a:extLst>
        </xdr:cNvPr>
        <xdr:cNvCxnSpPr/>
      </xdr:nvCxnSpPr>
      <xdr:spPr>
        <a:xfrm flipV="1">
          <a:off x="6924040" y="14199299"/>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38164</xdr:rowOff>
    </xdr:from>
    <xdr:to>
      <xdr:col>36</xdr:col>
      <xdr:colOff>165100</xdr:colOff>
      <xdr:row>84</xdr:row>
      <xdr:rowOff>139764</xdr:rowOff>
    </xdr:to>
    <xdr:sp macro="" textlink="">
      <xdr:nvSpPr>
        <xdr:cNvPr id="367" name="楕円 366">
          <a:extLst>
            <a:ext uri="{FF2B5EF4-FFF2-40B4-BE49-F238E27FC236}">
              <a16:creationId xmlns:a16="http://schemas.microsoft.com/office/drawing/2014/main" id="{6BA3A43A-9125-44AE-B669-4C9F680818E8}"/>
            </a:ext>
          </a:extLst>
        </xdr:cNvPr>
        <xdr:cNvSpPr/>
      </xdr:nvSpPr>
      <xdr:spPr>
        <a:xfrm>
          <a:off x="6098540" y="1411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88964</xdr:rowOff>
    </xdr:from>
    <xdr:to>
      <xdr:col>41</xdr:col>
      <xdr:colOff>50800</xdr:colOff>
      <xdr:row>84</xdr:row>
      <xdr:rowOff>119825</xdr:rowOff>
    </xdr:to>
    <xdr:cxnSp macro="">
      <xdr:nvCxnSpPr>
        <xdr:cNvPr id="368" name="直線コネクタ 367">
          <a:extLst>
            <a:ext uri="{FF2B5EF4-FFF2-40B4-BE49-F238E27FC236}">
              <a16:creationId xmlns:a16="http://schemas.microsoft.com/office/drawing/2014/main" id="{D71795DA-7D01-4080-8799-F091DC2B2AA1}"/>
            </a:ext>
          </a:extLst>
        </xdr:cNvPr>
        <xdr:cNvCxnSpPr/>
      </xdr:nvCxnSpPr>
      <xdr:spPr>
        <a:xfrm>
          <a:off x="6149340" y="14170724"/>
          <a:ext cx="7747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61992</xdr:rowOff>
    </xdr:from>
    <xdr:ext cx="469744" cy="259045"/>
    <xdr:sp macro="" textlink="">
      <xdr:nvSpPr>
        <xdr:cNvPr id="369" name="n_1aveValue【公営住宅】&#10;一人当たり面積">
          <a:extLst>
            <a:ext uri="{FF2B5EF4-FFF2-40B4-BE49-F238E27FC236}">
              <a16:creationId xmlns:a16="http://schemas.microsoft.com/office/drawing/2014/main" id="{98B3F23A-E187-4923-ADA8-CBE526344ED1}"/>
            </a:ext>
          </a:extLst>
        </xdr:cNvPr>
        <xdr:cNvSpPr txBox="1"/>
      </xdr:nvSpPr>
      <xdr:spPr>
        <a:xfrm>
          <a:off x="8271587" y="1380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41419</xdr:rowOff>
    </xdr:from>
    <xdr:ext cx="469744" cy="259045"/>
    <xdr:sp macro="" textlink="">
      <xdr:nvSpPr>
        <xdr:cNvPr id="370" name="n_2aveValue【公営住宅】&#10;一人当たり面積">
          <a:extLst>
            <a:ext uri="{FF2B5EF4-FFF2-40B4-BE49-F238E27FC236}">
              <a16:creationId xmlns:a16="http://schemas.microsoft.com/office/drawing/2014/main" id="{39C30F5E-AD07-4B85-8E65-FB8234D83ACC}"/>
            </a:ext>
          </a:extLst>
        </xdr:cNvPr>
        <xdr:cNvSpPr txBox="1"/>
      </xdr:nvSpPr>
      <xdr:spPr>
        <a:xfrm>
          <a:off x="7509587" y="13787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46562</xdr:rowOff>
    </xdr:from>
    <xdr:ext cx="469744" cy="259045"/>
    <xdr:sp macro="" textlink="">
      <xdr:nvSpPr>
        <xdr:cNvPr id="371" name="n_3aveValue【公営住宅】&#10;一人当たり面積">
          <a:extLst>
            <a:ext uri="{FF2B5EF4-FFF2-40B4-BE49-F238E27FC236}">
              <a16:creationId xmlns:a16="http://schemas.microsoft.com/office/drawing/2014/main" id="{ECC2C5E9-765D-4AB2-B34D-2646C84B4135}"/>
            </a:ext>
          </a:extLst>
        </xdr:cNvPr>
        <xdr:cNvSpPr txBox="1"/>
      </xdr:nvSpPr>
      <xdr:spPr>
        <a:xfrm>
          <a:off x="6712027" y="13793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61992</xdr:rowOff>
    </xdr:from>
    <xdr:ext cx="469744" cy="259045"/>
    <xdr:sp macro="" textlink="">
      <xdr:nvSpPr>
        <xdr:cNvPr id="372" name="n_4aveValue【公営住宅】&#10;一人当たり面積">
          <a:extLst>
            <a:ext uri="{FF2B5EF4-FFF2-40B4-BE49-F238E27FC236}">
              <a16:creationId xmlns:a16="http://schemas.microsoft.com/office/drawing/2014/main" id="{8A6FD823-92A8-4658-AE44-D65069674FB7}"/>
            </a:ext>
          </a:extLst>
        </xdr:cNvPr>
        <xdr:cNvSpPr txBox="1"/>
      </xdr:nvSpPr>
      <xdr:spPr>
        <a:xfrm>
          <a:off x="5937327" y="1380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156608</xdr:rowOff>
    </xdr:from>
    <xdr:ext cx="469744" cy="259045"/>
    <xdr:sp macro="" textlink="">
      <xdr:nvSpPr>
        <xdr:cNvPr id="373" name="n_1mainValue【公営住宅】&#10;一人当たり面積">
          <a:extLst>
            <a:ext uri="{FF2B5EF4-FFF2-40B4-BE49-F238E27FC236}">
              <a16:creationId xmlns:a16="http://schemas.microsoft.com/office/drawing/2014/main" id="{B17F1550-218D-49C7-AAFE-B37473BAEC94}"/>
            </a:ext>
          </a:extLst>
        </xdr:cNvPr>
        <xdr:cNvSpPr txBox="1"/>
      </xdr:nvSpPr>
      <xdr:spPr>
        <a:xfrm>
          <a:off x="8271587" y="14238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159466</xdr:rowOff>
    </xdr:from>
    <xdr:ext cx="469744" cy="259045"/>
    <xdr:sp macro="" textlink="">
      <xdr:nvSpPr>
        <xdr:cNvPr id="374" name="n_2mainValue【公営住宅】&#10;一人当たり面積">
          <a:extLst>
            <a:ext uri="{FF2B5EF4-FFF2-40B4-BE49-F238E27FC236}">
              <a16:creationId xmlns:a16="http://schemas.microsoft.com/office/drawing/2014/main" id="{FC2A1DBA-F4CB-40AE-AA80-E69236F858CE}"/>
            </a:ext>
          </a:extLst>
        </xdr:cNvPr>
        <xdr:cNvSpPr txBox="1"/>
      </xdr:nvSpPr>
      <xdr:spPr>
        <a:xfrm>
          <a:off x="7509587" y="14241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161752</xdr:rowOff>
    </xdr:from>
    <xdr:ext cx="469744" cy="259045"/>
    <xdr:sp macro="" textlink="">
      <xdr:nvSpPr>
        <xdr:cNvPr id="375" name="n_3mainValue【公営住宅】&#10;一人当たり面積">
          <a:extLst>
            <a:ext uri="{FF2B5EF4-FFF2-40B4-BE49-F238E27FC236}">
              <a16:creationId xmlns:a16="http://schemas.microsoft.com/office/drawing/2014/main" id="{8AC59EAB-49CA-4C23-B0C6-9B87AED9D132}"/>
            </a:ext>
          </a:extLst>
        </xdr:cNvPr>
        <xdr:cNvSpPr txBox="1"/>
      </xdr:nvSpPr>
      <xdr:spPr>
        <a:xfrm>
          <a:off x="6712027" y="14243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130891</xdr:rowOff>
    </xdr:from>
    <xdr:ext cx="469744" cy="259045"/>
    <xdr:sp macro="" textlink="">
      <xdr:nvSpPr>
        <xdr:cNvPr id="376" name="n_4mainValue【公営住宅】&#10;一人当たり面積">
          <a:extLst>
            <a:ext uri="{FF2B5EF4-FFF2-40B4-BE49-F238E27FC236}">
              <a16:creationId xmlns:a16="http://schemas.microsoft.com/office/drawing/2014/main" id="{72DBF267-C43A-42CB-B523-E86BA2855F29}"/>
            </a:ext>
          </a:extLst>
        </xdr:cNvPr>
        <xdr:cNvSpPr txBox="1"/>
      </xdr:nvSpPr>
      <xdr:spPr>
        <a:xfrm>
          <a:off x="5937327" y="14212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DBCB26B5-B80B-492C-8F9F-570E47F76234}"/>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636BE792-27DD-4298-97A0-708E7337362A}"/>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BABB0496-594C-47CD-BBE4-6781AFD7A176}"/>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F7003CFE-7D4A-45F8-B421-50EFE80C8446}"/>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2BC6366-FEC7-4D6A-9D84-FD749C7BE545}"/>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99966C79-A7F6-4E74-99D4-055C6C14FD63}"/>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EE3ED479-8D2A-44AE-AB1C-37CC40712523}"/>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4656F1CE-B992-4D6B-B8F8-ED41909743F2}"/>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5B9A32DF-93E1-4394-8B6E-DE8EEB35869C}"/>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F04FAAFE-B2CC-4C46-9C1C-ACAF8C8EA90B}"/>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79F4152B-4AC8-4C0B-8DF5-045B6ED6265D}"/>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F59430FB-C68C-4982-B3BB-6F53D7610E01}"/>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DF983D7F-6B9C-4DEA-B3FB-0A55F52DA88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F0677A1A-93BB-499D-8AA8-396980E349BF}"/>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AD981512-5F8C-4A52-BC98-3E8D0D91847C}"/>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269DB782-DDB1-4B5B-B255-C85922A6DF83}"/>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D6387A5C-721F-4FE4-B940-FB491EC0E816}"/>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86725DFC-0971-49E6-BBF3-EC8FB3E11FA4}"/>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ACFF8579-15B4-42DC-8AE0-77E0220136A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2107A763-2975-407E-923B-C45C7903134B}"/>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BB0A85D4-663D-470C-A939-12D8F0F2D7A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F6410AAD-55CD-4A99-B20B-3AE2FC90EC7A}"/>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EC10D49E-692E-4222-ABA9-3A30A67EF3FE}"/>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AF556949-4153-448B-85CC-9BFE0E6B7409}"/>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84AA6555-2D4A-4EA9-8CB6-05E19316CAD9}"/>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D3DB530B-86C0-426A-AFC5-618AECD6B2B2}"/>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27743ECF-88BD-4166-9BF3-5734271D1E19}"/>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31D9199A-C611-41C9-94B3-7866D2D4BAC6}"/>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A4E86FEA-3039-42A0-8A91-B35B9C9513CE}"/>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D22BAF7C-17B3-495A-8C34-2C08E08A8EB0}"/>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D9FB9371-50B4-4227-9DDE-FB26573116DE}"/>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412B03AF-2B70-48D9-BCE2-A85788BFF520}"/>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1327149C-61E6-47DB-BF51-23D58567AB4B}"/>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DC59FE31-F603-4B3A-9E81-0DE54BA80DDE}"/>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C16670AC-9D86-486C-8974-2D9739B45032}"/>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63B893AA-2762-4B4F-BDEE-A8582FBF0845}"/>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7E80A9F4-122C-4AFC-B3EA-F413DD746C12}"/>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92701154-AB2F-4841-A1FE-42C6DEC848F4}"/>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CB98188B-0E3A-41D4-90E9-3B543E035274}"/>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10F977AC-4CED-43DA-BE77-0F5DAE27F1FA}"/>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114300</xdr:rowOff>
    </xdr:from>
    <xdr:to>
      <xdr:col>85</xdr:col>
      <xdr:colOff>126364</xdr:colOff>
      <xdr:row>41</xdr:row>
      <xdr:rowOff>139065</xdr:rowOff>
    </xdr:to>
    <xdr:cxnSp macro="">
      <xdr:nvCxnSpPr>
        <xdr:cNvPr id="417" name="直線コネクタ 416">
          <a:extLst>
            <a:ext uri="{FF2B5EF4-FFF2-40B4-BE49-F238E27FC236}">
              <a16:creationId xmlns:a16="http://schemas.microsoft.com/office/drawing/2014/main" id="{45E102BF-8E6E-4561-9575-8FC230820A7A}"/>
            </a:ext>
          </a:extLst>
        </xdr:cNvPr>
        <xdr:cNvCxnSpPr/>
      </xdr:nvCxnSpPr>
      <xdr:spPr>
        <a:xfrm flipV="1">
          <a:off x="14375764" y="564642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418" name="【認定こども園・幼稚園・保育所】&#10;有形固定資産減価償却率最小値テキスト">
          <a:extLst>
            <a:ext uri="{FF2B5EF4-FFF2-40B4-BE49-F238E27FC236}">
              <a16:creationId xmlns:a16="http://schemas.microsoft.com/office/drawing/2014/main" id="{8A135E67-CAB4-4DD5-B74D-0909EF242FF9}"/>
            </a:ext>
          </a:extLst>
        </xdr:cNvPr>
        <xdr:cNvSpPr txBox="1"/>
      </xdr:nvSpPr>
      <xdr:spPr>
        <a:xfrm>
          <a:off x="14414500" y="701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419" name="直線コネクタ 418">
          <a:extLst>
            <a:ext uri="{FF2B5EF4-FFF2-40B4-BE49-F238E27FC236}">
              <a16:creationId xmlns:a16="http://schemas.microsoft.com/office/drawing/2014/main" id="{11EC1904-4C58-417E-ACE8-7B61544FD29A}"/>
            </a:ext>
          </a:extLst>
        </xdr:cNvPr>
        <xdr:cNvCxnSpPr/>
      </xdr:nvCxnSpPr>
      <xdr:spPr>
        <a:xfrm>
          <a:off x="14287500" y="70123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60977</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E6D330A7-534E-40C4-887D-FAA3F09A4BFF}"/>
            </a:ext>
          </a:extLst>
        </xdr:cNvPr>
        <xdr:cNvSpPr txBox="1"/>
      </xdr:nvSpPr>
      <xdr:spPr>
        <a:xfrm>
          <a:off x="14414500" y="54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114300</xdr:rowOff>
    </xdr:from>
    <xdr:to>
      <xdr:col>86</xdr:col>
      <xdr:colOff>25400</xdr:colOff>
      <xdr:row>33</xdr:row>
      <xdr:rowOff>114300</xdr:rowOff>
    </xdr:to>
    <xdr:cxnSp macro="">
      <xdr:nvCxnSpPr>
        <xdr:cNvPr id="421" name="直線コネクタ 420">
          <a:extLst>
            <a:ext uri="{FF2B5EF4-FFF2-40B4-BE49-F238E27FC236}">
              <a16:creationId xmlns:a16="http://schemas.microsoft.com/office/drawing/2014/main" id="{34C7D21C-16A2-4478-8D9C-32A43477DC04}"/>
            </a:ext>
          </a:extLst>
        </xdr:cNvPr>
        <xdr:cNvCxnSpPr/>
      </xdr:nvCxnSpPr>
      <xdr:spPr>
        <a:xfrm>
          <a:off x="14287500" y="5646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8E8ED57F-2B5F-492C-BADE-C9AF0AAEC6ED}"/>
            </a:ext>
          </a:extLst>
        </xdr:cNvPr>
        <xdr:cNvSpPr txBox="1"/>
      </xdr:nvSpPr>
      <xdr:spPr>
        <a:xfrm>
          <a:off x="14414500" y="6167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3" name="フローチャート: 判断 422">
          <a:extLst>
            <a:ext uri="{FF2B5EF4-FFF2-40B4-BE49-F238E27FC236}">
              <a16:creationId xmlns:a16="http://schemas.microsoft.com/office/drawing/2014/main" id="{70D668DA-5394-42A5-9DE7-A6DDE149622C}"/>
            </a:ext>
          </a:extLst>
        </xdr:cNvPr>
        <xdr:cNvSpPr/>
      </xdr:nvSpPr>
      <xdr:spPr>
        <a:xfrm>
          <a:off x="14325600" y="631190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113030</xdr:rowOff>
    </xdr:from>
    <xdr:to>
      <xdr:col>81</xdr:col>
      <xdr:colOff>101600</xdr:colOff>
      <xdr:row>38</xdr:row>
      <xdr:rowOff>43180</xdr:rowOff>
    </xdr:to>
    <xdr:sp macro="" textlink="">
      <xdr:nvSpPr>
        <xdr:cNvPr id="424" name="フローチャート: 判断 423">
          <a:extLst>
            <a:ext uri="{FF2B5EF4-FFF2-40B4-BE49-F238E27FC236}">
              <a16:creationId xmlns:a16="http://schemas.microsoft.com/office/drawing/2014/main" id="{86106463-D05C-44B7-8E40-3E9CE8DB94AA}"/>
            </a:ext>
          </a:extLst>
        </xdr:cNvPr>
        <xdr:cNvSpPr/>
      </xdr:nvSpPr>
      <xdr:spPr>
        <a:xfrm>
          <a:off x="13578840" y="6315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67310</xdr:rowOff>
    </xdr:from>
    <xdr:to>
      <xdr:col>76</xdr:col>
      <xdr:colOff>165100</xdr:colOff>
      <xdr:row>37</xdr:row>
      <xdr:rowOff>168910</xdr:rowOff>
    </xdr:to>
    <xdr:sp macro="" textlink="">
      <xdr:nvSpPr>
        <xdr:cNvPr id="425" name="フローチャート: 判断 424">
          <a:extLst>
            <a:ext uri="{FF2B5EF4-FFF2-40B4-BE49-F238E27FC236}">
              <a16:creationId xmlns:a16="http://schemas.microsoft.com/office/drawing/2014/main" id="{4C41E19A-4E82-42FF-BE59-DDC98F28A011}"/>
            </a:ext>
          </a:extLst>
        </xdr:cNvPr>
        <xdr:cNvSpPr/>
      </xdr:nvSpPr>
      <xdr:spPr>
        <a:xfrm>
          <a:off x="1280414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40640</xdr:rowOff>
    </xdr:from>
    <xdr:to>
      <xdr:col>72</xdr:col>
      <xdr:colOff>38100</xdr:colOff>
      <xdr:row>37</xdr:row>
      <xdr:rowOff>142240</xdr:rowOff>
    </xdr:to>
    <xdr:sp macro="" textlink="">
      <xdr:nvSpPr>
        <xdr:cNvPr id="426" name="フローチャート: 判断 425">
          <a:extLst>
            <a:ext uri="{FF2B5EF4-FFF2-40B4-BE49-F238E27FC236}">
              <a16:creationId xmlns:a16="http://schemas.microsoft.com/office/drawing/2014/main" id="{07CEDB01-5EFA-4872-AF56-14E1E0E19DE8}"/>
            </a:ext>
          </a:extLst>
        </xdr:cNvPr>
        <xdr:cNvSpPr/>
      </xdr:nvSpPr>
      <xdr:spPr>
        <a:xfrm>
          <a:off x="12029440" y="62433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xdr:rowOff>
    </xdr:from>
    <xdr:to>
      <xdr:col>67</xdr:col>
      <xdr:colOff>101600</xdr:colOff>
      <xdr:row>37</xdr:row>
      <xdr:rowOff>117475</xdr:rowOff>
    </xdr:to>
    <xdr:sp macro="" textlink="">
      <xdr:nvSpPr>
        <xdr:cNvPr id="427" name="フローチャート: 判断 426">
          <a:extLst>
            <a:ext uri="{FF2B5EF4-FFF2-40B4-BE49-F238E27FC236}">
              <a16:creationId xmlns:a16="http://schemas.microsoft.com/office/drawing/2014/main" id="{424B748C-5E8C-4557-A586-C3DBACFE48C6}"/>
            </a:ext>
          </a:extLst>
        </xdr:cNvPr>
        <xdr:cNvSpPr/>
      </xdr:nvSpPr>
      <xdr:spPr>
        <a:xfrm>
          <a:off x="11231880" y="621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1E617ACF-F591-46FE-8AE4-80E8A7E65CFB}"/>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2DC1CEBA-4852-48D4-BC53-31249ABDDF32}"/>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D4D738C-1DBC-465F-840A-7527C6EFC8D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729B1967-CF60-47A9-A989-50F356A3F19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79EBF7A9-6BFA-49FB-9954-93C60ECBA461}"/>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120650</xdr:rowOff>
    </xdr:from>
    <xdr:to>
      <xdr:col>85</xdr:col>
      <xdr:colOff>177800</xdr:colOff>
      <xdr:row>39</xdr:row>
      <xdr:rowOff>50800</xdr:rowOff>
    </xdr:to>
    <xdr:sp macro="" textlink="">
      <xdr:nvSpPr>
        <xdr:cNvPr id="433" name="楕円 432">
          <a:extLst>
            <a:ext uri="{FF2B5EF4-FFF2-40B4-BE49-F238E27FC236}">
              <a16:creationId xmlns:a16="http://schemas.microsoft.com/office/drawing/2014/main" id="{F8C9B374-3287-4C60-8D02-5EEBBA02D28F}"/>
            </a:ext>
          </a:extLst>
        </xdr:cNvPr>
        <xdr:cNvSpPr/>
      </xdr:nvSpPr>
      <xdr:spPr>
        <a:xfrm>
          <a:off x="14325600" y="649097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99077</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11581B0A-92DB-4BEB-8607-403CD45803E5}"/>
            </a:ext>
          </a:extLst>
        </xdr:cNvPr>
        <xdr:cNvSpPr txBox="1"/>
      </xdr:nvSpPr>
      <xdr:spPr>
        <a:xfrm>
          <a:off x="14414500" y="646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61595</xdr:rowOff>
    </xdr:from>
    <xdr:to>
      <xdr:col>81</xdr:col>
      <xdr:colOff>101600</xdr:colOff>
      <xdr:row>38</xdr:row>
      <xdr:rowOff>163195</xdr:rowOff>
    </xdr:to>
    <xdr:sp macro="" textlink="">
      <xdr:nvSpPr>
        <xdr:cNvPr id="435" name="楕円 434">
          <a:extLst>
            <a:ext uri="{FF2B5EF4-FFF2-40B4-BE49-F238E27FC236}">
              <a16:creationId xmlns:a16="http://schemas.microsoft.com/office/drawing/2014/main" id="{9BF1567B-3561-4F71-8D1A-15DDCB24B3D2}"/>
            </a:ext>
          </a:extLst>
        </xdr:cNvPr>
        <xdr:cNvSpPr/>
      </xdr:nvSpPr>
      <xdr:spPr>
        <a:xfrm>
          <a:off x="13578840" y="643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112395</xdr:rowOff>
    </xdr:from>
    <xdr:to>
      <xdr:col>85</xdr:col>
      <xdr:colOff>127000</xdr:colOff>
      <xdr:row>39</xdr:row>
      <xdr:rowOff>0</xdr:rowOff>
    </xdr:to>
    <xdr:cxnSp macro="">
      <xdr:nvCxnSpPr>
        <xdr:cNvPr id="436" name="直線コネクタ 435">
          <a:extLst>
            <a:ext uri="{FF2B5EF4-FFF2-40B4-BE49-F238E27FC236}">
              <a16:creationId xmlns:a16="http://schemas.microsoft.com/office/drawing/2014/main" id="{5CAC8865-3939-48AE-9AAF-FC8EAB274BE9}"/>
            </a:ext>
          </a:extLst>
        </xdr:cNvPr>
        <xdr:cNvCxnSpPr/>
      </xdr:nvCxnSpPr>
      <xdr:spPr>
        <a:xfrm>
          <a:off x="13629640" y="6482715"/>
          <a:ext cx="74676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15875</xdr:rowOff>
    </xdr:from>
    <xdr:to>
      <xdr:col>76</xdr:col>
      <xdr:colOff>165100</xdr:colOff>
      <xdr:row>38</xdr:row>
      <xdr:rowOff>117475</xdr:rowOff>
    </xdr:to>
    <xdr:sp macro="" textlink="">
      <xdr:nvSpPr>
        <xdr:cNvPr id="437" name="楕円 436">
          <a:extLst>
            <a:ext uri="{FF2B5EF4-FFF2-40B4-BE49-F238E27FC236}">
              <a16:creationId xmlns:a16="http://schemas.microsoft.com/office/drawing/2014/main" id="{3066974C-2E02-4D12-8FC9-20A075107DA0}"/>
            </a:ext>
          </a:extLst>
        </xdr:cNvPr>
        <xdr:cNvSpPr/>
      </xdr:nvSpPr>
      <xdr:spPr>
        <a:xfrm>
          <a:off x="12804140" y="638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66675</xdr:rowOff>
    </xdr:from>
    <xdr:to>
      <xdr:col>81</xdr:col>
      <xdr:colOff>50800</xdr:colOff>
      <xdr:row>38</xdr:row>
      <xdr:rowOff>112395</xdr:rowOff>
    </xdr:to>
    <xdr:cxnSp macro="">
      <xdr:nvCxnSpPr>
        <xdr:cNvPr id="438" name="直線コネクタ 437">
          <a:extLst>
            <a:ext uri="{FF2B5EF4-FFF2-40B4-BE49-F238E27FC236}">
              <a16:creationId xmlns:a16="http://schemas.microsoft.com/office/drawing/2014/main" id="{DDC72D29-2987-4331-B783-1C4D0A04D0B7}"/>
            </a:ext>
          </a:extLst>
        </xdr:cNvPr>
        <xdr:cNvCxnSpPr/>
      </xdr:nvCxnSpPr>
      <xdr:spPr>
        <a:xfrm>
          <a:off x="12854940" y="6436995"/>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128270</xdr:rowOff>
    </xdr:from>
    <xdr:to>
      <xdr:col>72</xdr:col>
      <xdr:colOff>38100</xdr:colOff>
      <xdr:row>38</xdr:row>
      <xdr:rowOff>58420</xdr:rowOff>
    </xdr:to>
    <xdr:sp macro="" textlink="">
      <xdr:nvSpPr>
        <xdr:cNvPr id="439" name="楕円 438">
          <a:extLst>
            <a:ext uri="{FF2B5EF4-FFF2-40B4-BE49-F238E27FC236}">
              <a16:creationId xmlns:a16="http://schemas.microsoft.com/office/drawing/2014/main" id="{ADBFEA26-65B1-43CE-9845-8B0F18645825}"/>
            </a:ext>
          </a:extLst>
        </xdr:cNvPr>
        <xdr:cNvSpPr/>
      </xdr:nvSpPr>
      <xdr:spPr>
        <a:xfrm>
          <a:off x="12029440" y="6330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7620</xdr:rowOff>
    </xdr:from>
    <xdr:to>
      <xdr:col>76</xdr:col>
      <xdr:colOff>114300</xdr:colOff>
      <xdr:row>38</xdr:row>
      <xdr:rowOff>66675</xdr:rowOff>
    </xdr:to>
    <xdr:cxnSp macro="">
      <xdr:nvCxnSpPr>
        <xdr:cNvPr id="440" name="直線コネクタ 439">
          <a:extLst>
            <a:ext uri="{FF2B5EF4-FFF2-40B4-BE49-F238E27FC236}">
              <a16:creationId xmlns:a16="http://schemas.microsoft.com/office/drawing/2014/main" id="{B2F13CF2-A40B-4786-9533-FDB261474C3E}"/>
            </a:ext>
          </a:extLst>
        </xdr:cNvPr>
        <xdr:cNvCxnSpPr/>
      </xdr:nvCxnSpPr>
      <xdr:spPr>
        <a:xfrm>
          <a:off x="12072620" y="6377940"/>
          <a:ext cx="78232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71120</xdr:rowOff>
    </xdr:from>
    <xdr:to>
      <xdr:col>67</xdr:col>
      <xdr:colOff>101600</xdr:colOff>
      <xdr:row>38</xdr:row>
      <xdr:rowOff>1270</xdr:rowOff>
    </xdr:to>
    <xdr:sp macro="" textlink="">
      <xdr:nvSpPr>
        <xdr:cNvPr id="441" name="楕円 440">
          <a:extLst>
            <a:ext uri="{FF2B5EF4-FFF2-40B4-BE49-F238E27FC236}">
              <a16:creationId xmlns:a16="http://schemas.microsoft.com/office/drawing/2014/main" id="{A5CDC8F9-09F8-440B-89E0-A1925B7D2F63}"/>
            </a:ext>
          </a:extLst>
        </xdr:cNvPr>
        <xdr:cNvSpPr/>
      </xdr:nvSpPr>
      <xdr:spPr>
        <a:xfrm>
          <a:off x="11231880" y="6273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121920</xdr:rowOff>
    </xdr:from>
    <xdr:to>
      <xdr:col>71</xdr:col>
      <xdr:colOff>177800</xdr:colOff>
      <xdr:row>38</xdr:row>
      <xdr:rowOff>7620</xdr:rowOff>
    </xdr:to>
    <xdr:cxnSp macro="">
      <xdr:nvCxnSpPr>
        <xdr:cNvPr id="442" name="直線コネクタ 441">
          <a:extLst>
            <a:ext uri="{FF2B5EF4-FFF2-40B4-BE49-F238E27FC236}">
              <a16:creationId xmlns:a16="http://schemas.microsoft.com/office/drawing/2014/main" id="{B42D77B3-2403-49CA-8EE3-005453AFDFFE}"/>
            </a:ext>
          </a:extLst>
        </xdr:cNvPr>
        <xdr:cNvCxnSpPr/>
      </xdr:nvCxnSpPr>
      <xdr:spPr>
        <a:xfrm>
          <a:off x="11282680" y="6324600"/>
          <a:ext cx="78994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59707</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479ACBC8-F404-44FF-A4F8-5A0DDDD3C00F}"/>
            </a:ext>
          </a:extLst>
        </xdr:cNvPr>
        <xdr:cNvSpPr txBox="1"/>
      </xdr:nvSpPr>
      <xdr:spPr>
        <a:xfrm>
          <a:off x="13437244"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13987</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8D8796C7-398A-4662-B5F1-573D59CC937C}"/>
            </a:ext>
          </a:extLst>
        </xdr:cNvPr>
        <xdr:cNvSpPr txBox="1"/>
      </xdr:nvSpPr>
      <xdr:spPr>
        <a:xfrm>
          <a:off x="126752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158767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EF02EA15-2DE9-4861-867F-C9C855145EA7}"/>
            </a:ext>
          </a:extLst>
        </xdr:cNvPr>
        <xdr:cNvSpPr txBox="1"/>
      </xdr:nvSpPr>
      <xdr:spPr>
        <a:xfrm>
          <a:off x="119005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134002</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69A0F66C-B541-49D5-83EA-8D9476763963}"/>
            </a:ext>
          </a:extLst>
        </xdr:cNvPr>
        <xdr:cNvSpPr txBox="1"/>
      </xdr:nvSpPr>
      <xdr:spPr>
        <a:xfrm>
          <a:off x="11102984" y="600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154322</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4FDC1DF6-D9CA-4F61-839E-63658914C3BE}"/>
            </a:ext>
          </a:extLst>
        </xdr:cNvPr>
        <xdr:cNvSpPr txBox="1"/>
      </xdr:nvSpPr>
      <xdr:spPr>
        <a:xfrm>
          <a:off x="134372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108602</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D3D650FC-CAE3-4BC7-B8E8-8EA6BC1D83D7}"/>
            </a:ext>
          </a:extLst>
        </xdr:cNvPr>
        <xdr:cNvSpPr txBox="1"/>
      </xdr:nvSpPr>
      <xdr:spPr>
        <a:xfrm>
          <a:off x="126752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49547</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6A36CD78-6A76-4E78-9862-7236B1B16A3B}"/>
            </a:ext>
          </a:extLst>
        </xdr:cNvPr>
        <xdr:cNvSpPr txBox="1"/>
      </xdr:nvSpPr>
      <xdr:spPr>
        <a:xfrm>
          <a:off x="11900544" y="641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163847</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C8FA5A18-CB39-4D98-A784-22B5DE9CB870}"/>
            </a:ext>
          </a:extLst>
        </xdr:cNvPr>
        <xdr:cNvSpPr txBox="1"/>
      </xdr:nvSpPr>
      <xdr:spPr>
        <a:xfrm>
          <a:off x="1110298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E95B0514-0C55-4236-96D1-263B991BAFF4}"/>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3EAD7936-40D5-47D8-B105-CF270D65D246}"/>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8D7F1D74-3751-46E3-9A69-7705A5B81D44}"/>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50F89C1C-91DC-4EDE-8FA4-810DE8DFD1DD}"/>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AC72D7D7-BB6E-48D3-B945-4700406AF2CC}"/>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62BEDB83-F9F3-462C-985A-2FA15E33F21D}"/>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0CECA476-7545-4F2C-AECD-B16F9D650CD6}"/>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3DB7D098-3D1C-4551-97FD-3AEF76DF4AE1}"/>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8B60D9B7-16B6-4C5F-A076-AF5450CD8F09}"/>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511F4231-8B21-4846-B416-41B2637A1512}"/>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02AA9FF1-C405-4781-A714-57242C049055}"/>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E031BE93-56B2-41A2-8AC5-F13FB59166F0}"/>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A099A0A8-F005-4C8C-AFE4-359CEB267330}"/>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10C018E6-15CE-4ADC-BA89-8878E9EA9CA0}"/>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74C6D346-10EA-4586-BEFB-ECAB75BF328D}"/>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A859F0EE-9D85-45BA-91F3-F28F8EE5EE1E}"/>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C4449B6D-15C4-4C0A-95CD-B3CB5CA9C93F}"/>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6E66C32E-00C2-4335-BE4E-FA3CCAD4E2DF}"/>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4CD140EC-4967-4937-8A78-9798D49CB556}"/>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FBE6F1C-B9BB-4321-AC99-0BD034E4001B}"/>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D9B8052-BD1E-46A2-A148-BA9A50574937}"/>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44196</xdr:rowOff>
    </xdr:from>
    <xdr:to>
      <xdr:col>116</xdr:col>
      <xdr:colOff>62864</xdr:colOff>
      <xdr:row>41</xdr:row>
      <xdr:rowOff>64770</xdr:rowOff>
    </xdr:to>
    <xdr:cxnSp macro="">
      <xdr:nvCxnSpPr>
        <xdr:cNvPr id="472" name="直線コネクタ 471">
          <a:extLst>
            <a:ext uri="{FF2B5EF4-FFF2-40B4-BE49-F238E27FC236}">
              <a16:creationId xmlns:a16="http://schemas.microsoft.com/office/drawing/2014/main" id="{A6EBFD3B-3CE4-4E16-92DE-A584A111CF7B}"/>
            </a:ext>
          </a:extLst>
        </xdr:cNvPr>
        <xdr:cNvCxnSpPr/>
      </xdr:nvCxnSpPr>
      <xdr:spPr>
        <a:xfrm flipV="1">
          <a:off x="19509104" y="5576316"/>
          <a:ext cx="0" cy="1361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5A307454-ACFB-4B8B-9209-6BF6A533F411}"/>
            </a:ext>
          </a:extLst>
        </xdr:cNvPr>
        <xdr:cNvSpPr txBox="1"/>
      </xdr:nvSpPr>
      <xdr:spPr>
        <a:xfrm>
          <a:off x="19547840"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4" name="直線コネクタ 473">
          <a:extLst>
            <a:ext uri="{FF2B5EF4-FFF2-40B4-BE49-F238E27FC236}">
              <a16:creationId xmlns:a16="http://schemas.microsoft.com/office/drawing/2014/main" id="{53EB2DEE-55D7-4A8C-86AF-704E4324ADF3}"/>
            </a:ext>
          </a:extLst>
        </xdr:cNvPr>
        <xdr:cNvCxnSpPr/>
      </xdr:nvCxnSpPr>
      <xdr:spPr>
        <a:xfrm>
          <a:off x="19443700" y="693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162323</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B3D6F62C-B909-4F1E-9312-34EBE55418BA}"/>
            </a:ext>
          </a:extLst>
        </xdr:cNvPr>
        <xdr:cNvSpPr txBox="1"/>
      </xdr:nvSpPr>
      <xdr:spPr>
        <a:xfrm>
          <a:off x="19547840" y="5359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44196</xdr:rowOff>
    </xdr:from>
    <xdr:to>
      <xdr:col>116</xdr:col>
      <xdr:colOff>152400</xdr:colOff>
      <xdr:row>33</xdr:row>
      <xdr:rowOff>44196</xdr:rowOff>
    </xdr:to>
    <xdr:cxnSp macro="">
      <xdr:nvCxnSpPr>
        <xdr:cNvPr id="476" name="直線コネクタ 475">
          <a:extLst>
            <a:ext uri="{FF2B5EF4-FFF2-40B4-BE49-F238E27FC236}">
              <a16:creationId xmlns:a16="http://schemas.microsoft.com/office/drawing/2014/main" id="{ED524BD3-A3EB-4DC1-B6D5-E5A43174F1C4}"/>
            </a:ext>
          </a:extLst>
        </xdr:cNvPr>
        <xdr:cNvCxnSpPr/>
      </xdr:nvCxnSpPr>
      <xdr:spPr>
        <a:xfrm>
          <a:off x="19443700" y="55763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98569</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5C383437-5195-40AE-BC12-312C05425379}"/>
            </a:ext>
          </a:extLst>
        </xdr:cNvPr>
        <xdr:cNvSpPr txBox="1"/>
      </xdr:nvSpPr>
      <xdr:spPr>
        <a:xfrm>
          <a:off x="19547840" y="63012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478" name="フローチャート: 判断 477">
          <a:extLst>
            <a:ext uri="{FF2B5EF4-FFF2-40B4-BE49-F238E27FC236}">
              <a16:creationId xmlns:a16="http://schemas.microsoft.com/office/drawing/2014/main" id="{A6DBA608-1C02-47D7-931B-31C5F036289F}"/>
            </a:ext>
          </a:extLst>
        </xdr:cNvPr>
        <xdr:cNvSpPr/>
      </xdr:nvSpPr>
      <xdr:spPr>
        <a:xfrm>
          <a:off x="19458940" y="6446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479" name="フローチャート: 判断 478">
          <a:extLst>
            <a:ext uri="{FF2B5EF4-FFF2-40B4-BE49-F238E27FC236}">
              <a16:creationId xmlns:a16="http://schemas.microsoft.com/office/drawing/2014/main" id="{9C47636C-1069-4FD5-B211-1965ECD84C8A}"/>
            </a:ext>
          </a:extLst>
        </xdr:cNvPr>
        <xdr:cNvSpPr/>
      </xdr:nvSpPr>
      <xdr:spPr>
        <a:xfrm>
          <a:off x="18735040" y="64551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480" name="フローチャート: 判断 479">
          <a:extLst>
            <a:ext uri="{FF2B5EF4-FFF2-40B4-BE49-F238E27FC236}">
              <a16:creationId xmlns:a16="http://schemas.microsoft.com/office/drawing/2014/main" id="{ED85EA7F-8EF8-43D7-9C2B-D5916B16C687}"/>
            </a:ext>
          </a:extLst>
        </xdr:cNvPr>
        <xdr:cNvSpPr/>
      </xdr:nvSpPr>
      <xdr:spPr>
        <a:xfrm>
          <a:off x="17937480" y="64711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D575AD3E-9924-4FE2-9B3C-909F73D95C12}"/>
            </a:ext>
          </a:extLst>
        </xdr:cNvPr>
        <xdr:cNvSpPr/>
      </xdr:nvSpPr>
      <xdr:spPr>
        <a:xfrm>
          <a:off x="1716278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482" name="フローチャート: 判断 481">
          <a:extLst>
            <a:ext uri="{FF2B5EF4-FFF2-40B4-BE49-F238E27FC236}">
              <a16:creationId xmlns:a16="http://schemas.microsoft.com/office/drawing/2014/main" id="{F9ADB5D1-8583-4E9B-928A-3380A58F43A0}"/>
            </a:ext>
          </a:extLst>
        </xdr:cNvPr>
        <xdr:cNvSpPr/>
      </xdr:nvSpPr>
      <xdr:spPr>
        <a:xfrm>
          <a:off x="16388080" y="64803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6A3B6E13-DFA1-4F26-853B-DC525A6ADFEF}"/>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6D39651A-2638-4400-B050-2B6C58E246F3}"/>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19FC7305-4CD8-4E9F-8D4E-48C80C99150B}"/>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58C84E49-ED8B-43B6-A12D-97122FB5DF42}"/>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9526796C-5423-4D42-A95C-76D4E900BFA5}"/>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29972</xdr:rowOff>
    </xdr:from>
    <xdr:to>
      <xdr:col>116</xdr:col>
      <xdr:colOff>114300</xdr:colOff>
      <xdr:row>39</xdr:row>
      <xdr:rowOff>131572</xdr:rowOff>
    </xdr:to>
    <xdr:sp macro="" textlink="">
      <xdr:nvSpPr>
        <xdr:cNvPr id="488" name="楕円 487">
          <a:extLst>
            <a:ext uri="{FF2B5EF4-FFF2-40B4-BE49-F238E27FC236}">
              <a16:creationId xmlns:a16="http://schemas.microsoft.com/office/drawing/2014/main" id="{96B46B30-78C7-40C1-AC93-13D91E141284}"/>
            </a:ext>
          </a:extLst>
        </xdr:cNvPr>
        <xdr:cNvSpPr/>
      </xdr:nvSpPr>
      <xdr:spPr>
        <a:xfrm>
          <a:off x="19458940" y="656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8399</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7F3C70FB-06DB-49D0-9050-83F58AAC293B}"/>
            </a:ext>
          </a:extLst>
        </xdr:cNvPr>
        <xdr:cNvSpPr txBox="1"/>
      </xdr:nvSpPr>
      <xdr:spPr>
        <a:xfrm>
          <a:off x="19547840" y="6546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36830</xdr:rowOff>
    </xdr:from>
    <xdr:to>
      <xdr:col>112</xdr:col>
      <xdr:colOff>38100</xdr:colOff>
      <xdr:row>39</xdr:row>
      <xdr:rowOff>138430</xdr:rowOff>
    </xdr:to>
    <xdr:sp macro="" textlink="">
      <xdr:nvSpPr>
        <xdr:cNvPr id="490" name="楕円 489">
          <a:extLst>
            <a:ext uri="{FF2B5EF4-FFF2-40B4-BE49-F238E27FC236}">
              <a16:creationId xmlns:a16="http://schemas.microsoft.com/office/drawing/2014/main" id="{75212352-96AC-4779-998C-AB364791842B}"/>
            </a:ext>
          </a:extLst>
        </xdr:cNvPr>
        <xdr:cNvSpPr/>
      </xdr:nvSpPr>
      <xdr:spPr>
        <a:xfrm>
          <a:off x="18735040" y="65747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80772</xdr:rowOff>
    </xdr:from>
    <xdr:to>
      <xdr:col>116</xdr:col>
      <xdr:colOff>63500</xdr:colOff>
      <xdr:row>39</xdr:row>
      <xdr:rowOff>87630</xdr:rowOff>
    </xdr:to>
    <xdr:cxnSp macro="">
      <xdr:nvCxnSpPr>
        <xdr:cNvPr id="491" name="直線コネクタ 490">
          <a:extLst>
            <a:ext uri="{FF2B5EF4-FFF2-40B4-BE49-F238E27FC236}">
              <a16:creationId xmlns:a16="http://schemas.microsoft.com/office/drawing/2014/main" id="{9514A222-3EA7-4A2B-B331-F40483F62532}"/>
            </a:ext>
          </a:extLst>
        </xdr:cNvPr>
        <xdr:cNvCxnSpPr/>
      </xdr:nvCxnSpPr>
      <xdr:spPr>
        <a:xfrm flipV="1">
          <a:off x="18778220" y="6618732"/>
          <a:ext cx="73152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45974</xdr:rowOff>
    </xdr:from>
    <xdr:to>
      <xdr:col>107</xdr:col>
      <xdr:colOff>101600</xdr:colOff>
      <xdr:row>39</xdr:row>
      <xdr:rowOff>147574</xdr:rowOff>
    </xdr:to>
    <xdr:sp macro="" textlink="">
      <xdr:nvSpPr>
        <xdr:cNvPr id="492" name="楕円 491">
          <a:extLst>
            <a:ext uri="{FF2B5EF4-FFF2-40B4-BE49-F238E27FC236}">
              <a16:creationId xmlns:a16="http://schemas.microsoft.com/office/drawing/2014/main" id="{350AC4F2-BCBB-422D-AE7B-E0ADBD32A78A}"/>
            </a:ext>
          </a:extLst>
        </xdr:cNvPr>
        <xdr:cNvSpPr/>
      </xdr:nvSpPr>
      <xdr:spPr>
        <a:xfrm>
          <a:off x="17937480" y="658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87630</xdr:rowOff>
    </xdr:from>
    <xdr:to>
      <xdr:col>111</xdr:col>
      <xdr:colOff>177800</xdr:colOff>
      <xdr:row>39</xdr:row>
      <xdr:rowOff>96774</xdr:rowOff>
    </xdr:to>
    <xdr:cxnSp macro="">
      <xdr:nvCxnSpPr>
        <xdr:cNvPr id="493" name="直線コネクタ 492">
          <a:extLst>
            <a:ext uri="{FF2B5EF4-FFF2-40B4-BE49-F238E27FC236}">
              <a16:creationId xmlns:a16="http://schemas.microsoft.com/office/drawing/2014/main" id="{4BFC2582-6049-46C1-9B6B-720441694931}"/>
            </a:ext>
          </a:extLst>
        </xdr:cNvPr>
        <xdr:cNvCxnSpPr/>
      </xdr:nvCxnSpPr>
      <xdr:spPr>
        <a:xfrm flipV="1">
          <a:off x="17988280" y="6625590"/>
          <a:ext cx="78994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50546</xdr:rowOff>
    </xdr:from>
    <xdr:to>
      <xdr:col>102</xdr:col>
      <xdr:colOff>165100</xdr:colOff>
      <xdr:row>39</xdr:row>
      <xdr:rowOff>152146</xdr:rowOff>
    </xdr:to>
    <xdr:sp macro="" textlink="">
      <xdr:nvSpPr>
        <xdr:cNvPr id="494" name="楕円 493">
          <a:extLst>
            <a:ext uri="{FF2B5EF4-FFF2-40B4-BE49-F238E27FC236}">
              <a16:creationId xmlns:a16="http://schemas.microsoft.com/office/drawing/2014/main" id="{AEF7CED2-DF70-4157-A0DB-14FEE83A9B8B}"/>
            </a:ext>
          </a:extLst>
        </xdr:cNvPr>
        <xdr:cNvSpPr/>
      </xdr:nvSpPr>
      <xdr:spPr>
        <a:xfrm>
          <a:off x="17162780" y="658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96774</xdr:rowOff>
    </xdr:from>
    <xdr:to>
      <xdr:col>107</xdr:col>
      <xdr:colOff>50800</xdr:colOff>
      <xdr:row>39</xdr:row>
      <xdr:rowOff>101346</xdr:rowOff>
    </xdr:to>
    <xdr:cxnSp macro="">
      <xdr:nvCxnSpPr>
        <xdr:cNvPr id="495" name="直線コネクタ 494">
          <a:extLst>
            <a:ext uri="{FF2B5EF4-FFF2-40B4-BE49-F238E27FC236}">
              <a16:creationId xmlns:a16="http://schemas.microsoft.com/office/drawing/2014/main" id="{E20019A9-2FC8-4342-A4A6-315DA4D640AC}"/>
            </a:ext>
          </a:extLst>
        </xdr:cNvPr>
        <xdr:cNvCxnSpPr/>
      </xdr:nvCxnSpPr>
      <xdr:spPr>
        <a:xfrm flipV="1">
          <a:off x="17213580" y="6634734"/>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57404</xdr:rowOff>
    </xdr:from>
    <xdr:to>
      <xdr:col>98</xdr:col>
      <xdr:colOff>38100</xdr:colOff>
      <xdr:row>39</xdr:row>
      <xdr:rowOff>159004</xdr:rowOff>
    </xdr:to>
    <xdr:sp macro="" textlink="">
      <xdr:nvSpPr>
        <xdr:cNvPr id="496" name="楕円 495">
          <a:extLst>
            <a:ext uri="{FF2B5EF4-FFF2-40B4-BE49-F238E27FC236}">
              <a16:creationId xmlns:a16="http://schemas.microsoft.com/office/drawing/2014/main" id="{8A5102B9-BAB7-4763-8B72-FB4131787438}"/>
            </a:ext>
          </a:extLst>
        </xdr:cNvPr>
        <xdr:cNvSpPr/>
      </xdr:nvSpPr>
      <xdr:spPr>
        <a:xfrm>
          <a:off x="16388080" y="65953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101346</xdr:rowOff>
    </xdr:from>
    <xdr:to>
      <xdr:col>102</xdr:col>
      <xdr:colOff>114300</xdr:colOff>
      <xdr:row>39</xdr:row>
      <xdr:rowOff>108204</xdr:rowOff>
    </xdr:to>
    <xdr:cxnSp macro="">
      <xdr:nvCxnSpPr>
        <xdr:cNvPr id="497" name="直線コネクタ 496">
          <a:extLst>
            <a:ext uri="{FF2B5EF4-FFF2-40B4-BE49-F238E27FC236}">
              <a16:creationId xmlns:a16="http://schemas.microsoft.com/office/drawing/2014/main" id="{CE282469-DE02-4AF3-B067-509CF74A4955}"/>
            </a:ext>
          </a:extLst>
        </xdr:cNvPr>
        <xdr:cNvCxnSpPr/>
      </xdr:nvCxnSpPr>
      <xdr:spPr>
        <a:xfrm flipV="1">
          <a:off x="16431260" y="6639306"/>
          <a:ext cx="78232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31513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FE8235B1-742F-4D64-9B64-24C6842D9FEE}"/>
            </a:ext>
          </a:extLst>
        </xdr:cNvPr>
        <xdr:cNvSpPr txBox="1"/>
      </xdr:nvSpPr>
      <xdr:spPr>
        <a:xfrm>
          <a:off x="18561127" y="623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47515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E32F590D-C9F2-4472-879F-0C1222A6E6C0}"/>
            </a:ext>
          </a:extLst>
        </xdr:cNvPr>
        <xdr:cNvSpPr txBox="1"/>
      </xdr:nvSpPr>
      <xdr:spPr>
        <a:xfrm>
          <a:off x="17776267" y="6250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4F4EDDB1-7534-4C13-9C29-0FFDC4300E50}"/>
            </a:ext>
          </a:extLst>
        </xdr:cNvPr>
        <xdr:cNvSpPr txBox="1"/>
      </xdr:nvSpPr>
      <xdr:spPr>
        <a:xfrm>
          <a:off x="17001567"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56659</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C245B78B-362D-4DF5-BE35-0B7876CA5F64}"/>
            </a:ext>
          </a:extLst>
        </xdr:cNvPr>
        <xdr:cNvSpPr txBox="1"/>
      </xdr:nvSpPr>
      <xdr:spPr>
        <a:xfrm>
          <a:off x="16226867" y="625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129557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BB04FB3E-F757-4E05-882C-D969D5DFF283}"/>
            </a:ext>
          </a:extLst>
        </xdr:cNvPr>
        <xdr:cNvSpPr txBox="1"/>
      </xdr:nvSpPr>
      <xdr:spPr>
        <a:xfrm>
          <a:off x="18561127" y="666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138701</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A7DBC539-4368-46A7-9A30-F95525AF6328}"/>
            </a:ext>
          </a:extLst>
        </xdr:cNvPr>
        <xdr:cNvSpPr txBox="1"/>
      </xdr:nvSpPr>
      <xdr:spPr>
        <a:xfrm>
          <a:off x="17776267" y="6676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143273</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C347EF2F-E18D-4B0F-8568-E90C01F50355}"/>
            </a:ext>
          </a:extLst>
        </xdr:cNvPr>
        <xdr:cNvSpPr txBox="1"/>
      </xdr:nvSpPr>
      <xdr:spPr>
        <a:xfrm>
          <a:off x="17001567" y="668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150131</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7C1D8455-B1A0-4601-828C-75AD1118A0BD}"/>
            </a:ext>
          </a:extLst>
        </xdr:cNvPr>
        <xdr:cNvSpPr txBox="1"/>
      </xdr:nvSpPr>
      <xdr:spPr>
        <a:xfrm>
          <a:off x="16226867" y="6688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5CFC4D05-0E10-4C23-9220-7B4A4B8CF6EA}"/>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34A91BF2-9ACE-48EA-9BD1-CAB7FAF545BA}"/>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F95A1140-886E-48BA-BC6D-AFB9CB90F9BF}"/>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E4F55EF7-2806-4475-AAFD-150B07B1DB49}"/>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27949EF4-9CD8-4B4F-AE8C-3F78A08EF574}"/>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C8933E63-584F-499D-9ECE-EA6477D783A8}"/>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E79393D2-EC1E-4C3B-BAB2-4C74963EADDF}"/>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3F0BFD0F-0AF6-44E2-ACC7-8274342E0611}"/>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C4C816D1-94D3-400B-BBB3-4BF2EB0180DA}"/>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1D245733-6B45-4E0A-9FB4-C3DBEB407809}"/>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EF5CBD04-9A25-4814-8DEC-C8497B2CFD4A}"/>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13B63770-3BB3-4261-B46C-DA791DB5DC83}"/>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FEFD926C-F3BD-4304-8A10-949865788891}"/>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3236B4E7-870D-4775-9BB8-FCA9996468C5}"/>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F7F19004-50AD-4C64-8393-28B23BB00BB4}"/>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630C8810-B7FC-4ADE-BC55-675996E107DA}"/>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579F3A66-17BE-4B9A-988F-C7958AF5DF91}"/>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644115AC-6D8B-4AF5-AD08-E675D34ACE28}"/>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3C0E6E34-5F2E-4DBD-9175-0C2B937CACE5}"/>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754C4E0E-751B-420B-AD2E-7E697D549D4A}"/>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FE34AD18-3421-48F3-9FD3-E054D7A2A966}"/>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7B4071A3-263C-4F96-8B3B-E0DBD11C1F30}"/>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3B0A21B1-4A1D-44AE-AA0C-79134E25C4BE}"/>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576832F9-03BB-48C3-BAC5-CF4967288FD1}"/>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26FF9C81-A8DF-4DC6-8486-66B475BC556F}"/>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5A98C76A-9DF7-4ADB-B3AF-89148313DD43}"/>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532" name="直線コネクタ 531">
          <a:extLst>
            <a:ext uri="{FF2B5EF4-FFF2-40B4-BE49-F238E27FC236}">
              <a16:creationId xmlns:a16="http://schemas.microsoft.com/office/drawing/2014/main" id="{4470E6E2-ABAF-48AC-99CE-1949BDBF1575}"/>
            </a:ext>
          </a:extLst>
        </xdr:cNvPr>
        <xdr:cNvCxnSpPr/>
      </xdr:nvCxnSpPr>
      <xdr:spPr>
        <a:xfrm flipV="1">
          <a:off x="14375764" y="9443357"/>
          <a:ext cx="0" cy="1412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EAA3AA92-1F4F-4F37-8547-7B6EAB69162F}"/>
            </a:ext>
          </a:extLst>
        </xdr:cNvPr>
        <xdr:cNvSpPr txBox="1"/>
      </xdr:nvSpPr>
      <xdr:spPr>
        <a:xfrm>
          <a:off x="14414500" y="1086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534" name="直線コネクタ 533">
          <a:extLst>
            <a:ext uri="{FF2B5EF4-FFF2-40B4-BE49-F238E27FC236}">
              <a16:creationId xmlns:a16="http://schemas.microsoft.com/office/drawing/2014/main" id="{C61DF9E0-A7DC-4A48-98A3-C5927A5CCC55}"/>
            </a:ext>
          </a:extLst>
        </xdr:cNvPr>
        <xdr:cNvCxnSpPr/>
      </xdr:nvCxnSpPr>
      <xdr:spPr>
        <a:xfrm>
          <a:off x="14287500" y="108563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9A265160-E3C1-4DAF-9FF2-05B41F6E4D89}"/>
            </a:ext>
          </a:extLst>
        </xdr:cNvPr>
        <xdr:cNvSpPr txBox="1"/>
      </xdr:nvSpPr>
      <xdr:spPr>
        <a:xfrm>
          <a:off x="14414500" y="9222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536" name="直線コネクタ 535">
          <a:extLst>
            <a:ext uri="{FF2B5EF4-FFF2-40B4-BE49-F238E27FC236}">
              <a16:creationId xmlns:a16="http://schemas.microsoft.com/office/drawing/2014/main" id="{FC9F31F0-E917-4401-B6BB-864D04C35E0F}"/>
            </a:ext>
          </a:extLst>
        </xdr:cNvPr>
        <xdr:cNvCxnSpPr/>
      </xdr:nvCxnSpPr>
      <xdr:spPr>
        <a:xfrm>
          <a:off x="14287500" y="94433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125565</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D5F6CF0D-3618-4CCF-9E53-D973E0535942}"/>
            </a:ext>
          </a:extLst>
        </xdr:cNvPr>
        <xdr:cNvSpPr txBox="1"/>
      </xdr:nvSpPr>
      <xdr:spPr>
        <a:xfrm>
          <a:off x="14414500" y="100163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538" name="フローチャート: 判断 537">
          <a:extLst>
            <a:ext uri="{FF2B5EF4-FFF2-40B4-BE49-F238E27FC236}">
              <a16:creationId xmlns:a16="http://schemas.microsoft.com/office/drawing/2014/main" id="{0F1E73FE-559B-47C9-9023-2355CC02FC1F}"/>
            </a:ext>
          </a:extLst>
        </xdr:cNvPr>
        <xdr:cNvSpPr/>
      </xdr:nvSpPr>
      <xdr:spPr>
        <a:xfrm>
          <a:off x="14325600" y="1016108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39" name="フローチャート: 判断 538">
          <a:extLst>
            <a:ext uri="{FF2B5EF4-FFF2-40B4-BE49-F238E27FC236}">
              <a16:creationId xmlns:a16="http://schemas.microsoft.com/office/drawing/2014/main" id="{FE31D23E-2BCE-44DC-AEFA-71500D953C4A}"/>
            </a:ext>
          </a:extLst>
        </xdr:cNvPr>
        <xdr:cNvSpPr/>
      </xdr:nvSpPr>
      <xdr:spPr>
        <a:xfrm>
          <a:off x="13578840" y="101610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40" name="フローチャート: 判断 539">
          <a:extLst>
            <a:ext uri="{FF2B5EF4-FFF2-40B4-BE49-F238E27FC236}">
              <a16:creationId xmlns:a16="http://schemas.microsoft.com/office/drawing/2014/main" id="{2AE377A3-C5D2-497F-9484-E88E66411AA7}"/>
            </a:ext>
          </a:extLst>
        </xdr:cNvPr>
        <xdr:cNvSpPr/>
      </xdr:nvSpPr>
      <xdr:spPr>
        <a:xfrm>
          <a:off x="12804140" y="1012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541" name="フローチャート: 判断 540">
          <a:extLst>
            <a:ext uri="{FF2B5EF4-FFF2-40B4-BE49-F238E27FC236}">
              <a16:creationId xmlns:a16="http://schemas.microsoft.com/office/drawing/2014/main" id="{391DC4C1-8CC6-49DE-BD9D-341C9E22C8ED}"/>
            </a:ext>
          </a:extLst>
        </xdr:cNvPr>
        <xdr:cNvSpPr/>
      </xdr:nvSpPr>
      <xdr:spPr>
        <a:xfrm>
          <a:off x="12029440" y="100957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542" name="フローチャート: 判断 541">
          <a:extLst>
            <a:ext uri="{FF2B5EF4-FFF2-40B4-BE49-F238E27FC236}">
              <a16:creationId xmlns:a16="http://schemas.microsoft.com/office/drawing/2014/main" id="{CE63FD59-63B3-423B-BD48-28E4069E6026}"/>
            </a:ext>
          </a:extLst>
        </xdr:cNvPr>
        <xdr:cNvSpPr/>
      </xdr:nvSpPr>
      <xdr:spPr>
        <a:xfrm>
          <a:off x="11231880" y="100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D15FC91B-F71C-4169-93C2-2357C27FE2F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3B0B0F53-D953-45F1-B07F-9175E2EC22F3}"/>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7964D2A2-14B4-4187-8BED-8696D31AF168}"/>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EC0E5956-BC50-4E44-BF97-E19615C0083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33372BB9-E21C-44A8-A807-53F5130035C2}"/>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168003</xdr:rowOff>
    </xdr:from>
    <xdr:to>
      <xdr:col>85</xdr:col>
      <xdr:colOff>177800</xdr:colOff>
      <xdr:row>61</xdr:row>
      <xdr:rowOff>98153</xdr:rowOff>
    </xdr:to>
    <xdr:sp macro="" textlink="">
      <xdr:nvSpPr>
        <xdr:cNvPr id="548" name="楕円 547">
          <a:extLst>
            <a:ext uri="{FF2B5EF4-FFF2-40B4-BE49-F238E27FC236}">
              <a16:creationId xmlns:a16="http://schemas.microsoft.com/office/drawing/2014/main" id="{25699A9B-9D62-44BC-8C3A-A1C5850D34A2}"/>
            </a:ext>
          </a:extLst>
        </xdr:cNvPr>
        <xdr:cNvSpPr/>
      </xdr:nvSpPr>
      <xdr:spPr>
        <a:xfrm>
          <a:off x="14325600" y="1022640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146430</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68F897F8-ECA5-4954-8E31-70A4F13EEB71}"/>
            </a:ext>
          </a:extLst>
        </xdr:cNvPr>
        <xdr:cNvSpPr txBox="1"/>
      </xdr:nvSpPr>
      <xdr:spPr>
        <a:xfrm>
          <a:off x="14414500" y="10204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99423</xdr:rowOff>
    </xdr:from>
    <xdr:to>
      <xdr:col>81</xdr:col>
      <xdr:colOff>101600</xdr:colOff>
      <xdr:row>61</xdr:row>
      <xdr:rowOff>29573</xdr:rowOff>
    </xdr:to>
    <xdr:sp macro="" textlink="">
      <xdr:nvSpPr>
        <xdr:cNvPr id="550" name="楕円 549">
          <a:extLst>
            <a:ext uri="{FF2B5EF4-FFF2-40B4-BE49-F238E27FC236}">
              <a16:creationId xmlns:a16="http://schemas.microsoft.com/office/drawing/2014/main" id="{68413288-3247-4A23-AE51-5F875BE12998}"/>
            </a:ext>
          </a:extLst>
        </xdr:cNvPr>
        <xdr:cNvSpPr/>
      </xdr:nvSpPr>
      <xdr:spPr>
        <a:xfrm>
          <a:off x="13578840" y="101578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150223</xdr:rowOff>
    </xdr:from>
    <xdr:to>
      <xdr:col>85</xdr:col>
      <xdr:colOff>127000</xdr:colOff>
      <xdr:row>61</xdr:row>
      <xdr:rowOff>47353</xdr:rowOff>
    </xdr:to>
    <xdr:cxnSp macro="">
      <xdr:nvCxnSpPr>
        <xdr:cNvPr id="551" name="直線コネクタ 550">
          <a:extLst>
            <a:ext uri="{FF2B5EF4-FFF2-40B4-BE49-F238E27FC236}">
              <a16:creationId xmlns:a16="http://schemas.microsoft.com/office/drawing/2014/main" id="{F20506E4-A073-4F90-9277-14208F48B75B}"/>
            </a:ext>
          </a:extLst>
        </xdr:cNvPr>
        <xdr:cNvCxnSpPr/>
      </xdr:nvCxnSpPr>
      <xdr:spPr>
        <a:xfrm>
          <a:off x="13629640" y="10208623"/>
          <a:ext cx="7467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30843</xdr:rowOff>
    </xdr:from>
    <xdr:to>
      <xdr:col>76</xdr:col>
      <xdr:colOff>165100</xdr:colOff>
      <xdr:row>60</xdr:row>
      <xdr:rowOff>132443</xdr:rowOff>
    </xdr:to>
    <xdr:sp macro="" textlink="">
      <xdr:nvSpPr>
        <xdr:cNvPr id="552" name="楕円 551">
          <a:extLst>
            <a:ext uri="{FF2B5EF4-FFF2-40B4-BE49-F238E27FC236}">
              <a16:creationId xmlns:a16="http://schemas.microsoft.com/office/drawing/2014/main" id="{9F68B3A1-7066-4FE5-AC08-9459BA8C6F05}"/>
            </a:ext>
          </a:extLst>
        </xdr:cNvPr>
        <xdr:cNvSpPr/>
      </xdr:nvSpPr>
      <xdr:spPr>
        <a:xfrm>
          <a:off x="12804140" y="1008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81643</xdr:rowOff>
    </xdr:from>
    <xdr:to>
      <xdr:col>81</xdr:col>
      <xdr:colOff>50800</xdr:colOff>
      <xdr:row>60</xdr:row>
      <xdr:rowOff>150223</xdr:rowOff>
    </xdr:to>
    <xdr:cxnSp macro="">
      <xdr:nvCxnSpPr>
        <xdr:cNvPr id="553" name="直線コネクタ 552">
          <a:extLst>
            <a:ext uri="{FF2B5EF4-FFF2-40B4-BE49-F238E27FC236}">
              <a16:creationId xmlns:a16="http://schemas.microsoft.com/office/drawing/2014/main" id="{84817C9D-80B9-4430-92CA-9383825AA2EB}"/>
            </a:ext>
          </a:extLst>
        </xdr:cNvPr>
        <xdr:cNvCxnSpPr/>
      </xdr:nvCxnSpPr>
      <xdr:spPr>
        <a:xfrm>
          <a:off x="12854940" y="10140043"/>
          <a:ext cx="7747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133713</xdr:rowOff>
    </xdr:from>
    <xdr:to>
      <xdr:col>72</xdr:col>
      <xdr:colOff>38100</xdr:colOff>
      <xdr:row>60</xdr:row>
      <xdr:rowOff>63863</xdr:rowOff>
    </xdr:to>
    <xdr:sp macro="" textlink="">
      <xdr:nvSpPr>
        <xdr:cNvPr id="554" name="楕円 553">
          <a:extLst>
            <a:ext uri="{FF2B5EF4-FFF2-40B4-BE49-F238E27FC236}">
              <a16:creationId xmlns:a16="http://schemas.microsoft.com/office/drawing/2014/main" id="{05035254-C97B-4CE6-8DB2-5E28110270C5}"/>
            </a:ext>
          </a:extLst>
        </xdr:cNvPr>
        <xdr:cNvSpPr/>
      </xdr:nvSpPr>
      <xdr:spPr>
        <a:xfrm>
          <a:off x="12029440" y="100244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13063</xdr:rowOff>
    </xdr:from>
    <xdr:to>
      <xdr:col>76</xdr:col>
      <xdr:colOff>114300</xdr:colOff>
      <xdr:row>60</xdr:row>
      <xdr:rowOff>81643</xdr:rowOff>
    </xdr:to>
    <xdr:cxnSp macro="">
      <xdr:nvCxnSpPr>
        <xdr:cNvPr id="555" name="直線コネクタ 554">
          <a:extLst>
            <a:ext uri="{FF2B5EF4-FFF2-40B4-BE49-F238E27FC236}">
              <a16:creationId xmlns:a16="http://schemas.microsoft.com/office/drawing/2014/main" id="{B0080558-9062-408D-BE50-87164EFA89B0}"/>
            </a:ext>
          </a:extLst>
        </xdr:cNvPr>
        <xdr:cNvCxnSpPr/>
      </xdr:nvCxnSpPr>
      <xdr:spPr>
        <a:xfrm>
          <a:off x="12072620" y="10071463"/>
          <a:ext cx="78232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61867</xdr:rowOff>
    </xdr:from>
    <xdr:to>
      <xdr:col>67</xdr:col>
      <xdr:colOff>101600</xdr:colOff>
      <xdr:row>59</xdr:row>
      <xdr:rowOff>163467</xdr:rowOff>
    </xdr:to>
    <xdr:sp macro="" textlink="">
      <xdr:nvSpPr>
        <xdr:cNvPr id="556" name="楕円 555">
          <a:extLst>
            <a:ext uri="{FF2B5EF4-FFF2-40B4-BE49-F238E27FC236}">
              <a16:creationId xmlns:a16="http://schemas.microsoft.com/office/drawing/2014/main" id="{D9D5F3FD-0D1D-425C-98FB-D800D7DBBE10}"/>
            </a:ext>
          </a:extLst>
        </xdr:cNvPr>
        <xdr:cNvSpPr/>
      </xdr:nvSpPr>
      <xdr:spPr>
        <a:xfrm>
          <a:off x="11231880" y="9952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112667</xdr:rowOff>
    </xdr:from>
    <xdr:to>
      <xdr:col>71</xdr:col>
      <xdr:colOff>177800</xdr:colOff>
      <xdr:row>60</xdr:row>
      <xdr:rowOff>13063</xdr:rowOff>
    </xdr:to>
    <xdr:cxnSp macro="">
      <xdr:nvCxnSpPr>
        <xdr:cNvPr id="557" name="直線コネクタ 556">
          <a:extLst>
            <a:ext uri="{FF2B5EF4-FFF2-40B4-BE49-F238E27FC236}">
              <a16:creationId xmlns:a16="http://schemas.microsoft.com/office/drawing/2014/main" id="{D8874CD9-1C78-4A52-8080-041FA697A2A1}"/>
            </a:ext>
          </a:extLst>
        </xdr:cNvPr>
        <xdr:cNvCxnSpPr/>
      </xdr:nvCxnSpPr>
      <xdr:spPr>
        <a:xfrm>
          <a:off x="11282680" y="10003427"/>
          <a:ext cx="789940" cy="6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23965</xdr:rowOff>
    </xdr:from>
    <xdr:ext cx="405111" cy="259045"/>
    <xdr:sp macro="" textlink="">
      <xdr:nvSpPr>
        <xdr:cNvPr id="558" name="n_1aveValue【学校施設】&#10;有形固定資産減価償却率">
          <a:extLst>
            <a:ext uri="{FF2B5EF4-FFF2-40B4-BE49-F238E27FC236}">
              <a16:creationId xmlns:a16="http://schemas.microsoft.com/office/drawing/2014/main" id="{CE0A01BE-1278-4EB6-A9BD-EA6775C48197}"/>
            </a:ext>
          </a:extLst>
        </xdr:cNvPr>
        <xdr:cNvSpPr txBox="1"/>
      </xdr:nvSpPr>
      <xdr:spPr>
        <a:xfrm>
          <a:off x="13437244" y="10250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159493</xdr:rowOff>
    </xdr:from>
    <xdr:ext cx="405111" cy="259045"/>
    <xdr:sp macro="" textlink="">
      <xdr:nvSpPr>
        <xdr:cNvPr id="559" name="n_2aveValue【学校施設】&#10;有形固定資産減価償却率">
          <a:extLst>
            <a:ext uri="{FF2B5EF4-FFF2-40B4-BE49-F238E27FC236}">
              <a16:creationId xmlns:a16="http://schemas.microsoft.com/office/drawing/2014/main" id="{72A13B53-FD33-44EA-BD85-EB26B7E31AE2}"/>
            </a:ext>
          </a:extLst>
        </xdr:cNvPr>
        <xdr:cNvSpPr txBox="1"/>
      </xdr:nvSpPr>
      <xdr:spPr>
        <a:xfrm>
          <a:off x="12675244" y="10217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130101</xdr:rowOff>
    </xdr:from>
    <xdr:ext cx="405111" cy="259045"/>
    <xdr:sp macro="" textlink="">
      <xdr:nvSpPr>
        <xdr:cNvPr id="560" name="n_3aveValue【学校施設】&#10;有形固定資産減価償却率">
          <a:extLst>
            <a:ext uri="{FF2B5EF4-FFF2-40B4-BE49-F238E27FC236}">
              <a16:creationId xmlns:a16="http://schemas.microsoft.com/office/drawing/2014/main" id="{3AA7AE2F-4489-46AF-8D40-3B71D7437399}"/>
            </a:ext>
          </a:extLst>
        </xdr:cNvPr>
        <xdr:cNvSpPr txBox="1"/>
      </xdr:nvSpPr>
      <xdr:spPr>
        <a:xfrm>
          <a:off x="11900544" y="10188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100710</xdr:rowOff>
    </xdr:from>
    <xdr:ext cx="405111" cy="259045"/>
    <xdr:sp macro="" textlink="">
      <xdr:nvSpPr>
        <xdr:cNvPr id="561" name="n_4aveValue【学校施設】&#10;有形固定資産減価償却率">
          <a:extLst>
            <a:ext uri="{FF2B5EF4-FFF2-40B4-BE49-F238E27FC236}">
              <a16:creationId xmlns:a16="http://schemas.microsoft.com/office/drawing/2014/main" id="{E31EED18-8DA1-45AC-AF2F-9A991A1B7BBC}"/>
            </a:ext>
          </a:extLst>
        </xdr:cNvPr>
        <xdr:cNvSpPr txBox="1"/>
      </xdr:nvSpPr>
      <xdr:spPr>
        <a:xfrm>
          <a:off x="11102984" y="10159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46100</xdr:rowOff>
    </xdr:from>
    <xdr:ext cx="405111" cy="259045"/>
    <xdr:sp macro="" textlink="">
      <xdr:nvSpPr>
        <xdr:cNvPr id="562" name="n_1mainValue【学校施設】&#10;有形固定資産減価償却率">
          <a:extLst>
            <a:ext uri="{FF2B5EF4-FFF2-40B4-BE49-F238E27FC236}">
              <a16:creationId xmlns:a16="http://schemas.microsoft.com/office/drawing/2014/main" id="{761681F2-E8FF-4AD2-96A4-919D3C7F8C95}"/>
            </a:ext>
          </a:extLst>
        </xdr:cNvPr>
        <xdr:cNvSpPr txBox="1"/>
      </xdr:nvSpPr>
      <xdr:spPr>
        <a:xfrm>
          <a:off x="13437244" y="9936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148970</xdr:rowOff>
    </xdr:from>
    <xdr:ext cx="405111" cy="259045"/>
    <xdr:sp macro="" textlink="">
      <xdr:nvSpPr>
        <xdr:cNvPr id="563" name="n_2mainValue【学校施設】&#10;有形固定資産減価償却率">
          <a:extLst>
            <a:ext uri="{FF2B5EF4-FFF2-40B4-BE49-F238E27FC236}">
              <a16:creationId xmlns:a16="http://schemas.microsoft.com/office/drawing/2014/main" id="{FBE59A4F-1403-40AF-9AB3-52F3E6AF6DCF}"/>
            </a:ext>
          </a:extLst>
        </xdr:cNvPr>
        <xdr:cNvSpPr txBox="1"/>
      </xdr:nvSpPr>
      <xdr:spPr>
        <a:xfrm>
          <a:off x="12675244" y="987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80390</xdr:rowOff>
    </xdr:from>
    <xdr:ext cx="405111" cy="259045"/>
    <xdr:sp macro="" textlink="">
      <xdr:nvSpPr>
        <xdr:cNvPr id="564" name="n_3mainValue【学校施設】&#10;有形固定資産減価償却率">
          <a:extLst>
            <a:ext uri="{FF2B5EF4-FFF2-40B4-BE49-F238E27FC236}">
              <a16:creationId xmlns:a16="http://schemas.microsoft.com/office/drawing/2014/main" id="{3E54712E-35A5-4419-ADAB-331DB6ABDE43}"/>
            </a:ext>
          </a:extLst>
        </xdr:cNvPr>
        <xdr:cNvSpPr txBox="1"/>
      </xdr:nvSpPr>
      <xdr:spPr>
        <a:xfrm>
          <a:off x="11900544" y="9803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8544</xdr:rowOff>
    </xdr:from>
    <xdr:ext cx="405111" cy="259045"/>
    <xdr:sp macro="" textlink="">
      <xdr:nvSpPr>
        <xdr:cNvPr id="565" name="n_4mainValue【学校施設】&#10;有形固定資産減価償却率">
          <a:extLst>
            <a:ext uri="{FF2B5EF4-FFF2-40B4-BE49-F238E27FC236}">
              <a16:creationId xmlns:a16="http://schemas.microsoft.com/office/drawing/2014/main" id="{0FB6586C-4F19-4EF6-A584-9C43B6165636}"/>
            </a:ext>
          </a:extLst>
        </xdr:cNvPr>
        <xdr:cNvSpPr txBox="1"/>
      </xdr:nvSpPr>
      <xdr:spPr>
        <a:xfrm>
          <a:off x="11102984" y="9731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D54EDA2A-0719-4D1D-A4D2-8A1ACEDF14A3}"/>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A7A5EEDF-5B88-4751-B040-C14D8D3D9206}"/>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4D6B76AE-96BE-405F-8781-CF111B2FAF23}"/>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FD9C6AAE-3EF0-4E20-ABD1-10D9F0C991DF}"/>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2FDF879C-53A4-481E-A36B-911B6C94DE17}"/>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51A8910A-35ED-484E-995C-6930B6B35314}"/>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EB7B9320-3D36-4BA1-845C-2769BB53C104}"/>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800F2DF6-0DDE-4875-A651-BDBD3074E404}"/>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855669B4-1E55-408C-A0E2-4354C9AFC35D}"/>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5FC87A6E-D55D-45A0-A0F3-DEF3EEEBD90E}"/>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2D93AD5B-41AF-4E70-903D-C9F511021B2A}"/>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7" name="直線コネクタ 576">
          <a:extLst>
            <a:ext uri="{FF2B5EF4-FFF2-40B4-BE49-F238E27FC236}">
              <a16:creationId xmlns:a16="http://schemas.microsoft.com/office/drawing/2014/main" id="{AAAFD16E-1AF7-45A2-9C09-2C69A84D022A}"/>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8" name="テキスト ボックス 577">
          <a:extLst>
            <a:ext uri="{FF2B5EF4-FFF2-40B4-BE49-F238E27FC236}">
              <a16:creationId xmlns:a16="http://schemas.microsoft.com/office/drawing/2014/main" id="{02B7464B-B7AF-4B75-9E8F-C2F3A1B69438}"/>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7B89212F-1FAB-4D2E-84AB-E6F548B7AF40}"/>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A1788394-4A07-4A01-930C-A72640719DE0}"/>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1" name="直線コネクタ 580">
          <a:extLst>
            <a:ext uri="{FF2B5EF4-FFF2-40B4-BE49-F238E27FC236}">
              <a16:creationId xmlns:a16="http://schemas.microsoft.com/office/drawing/2014/main" id="{84CE2668-39EE-4E26-B734-D8862E5B5981}"/>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2" name="テキスト ボックス 581">
          <a:extLst>
            <a:ext uri="{FF2B5EF4-FFF2-40B4-BE49-F238E27FC236}">
              <a16:creationId xmlns:a16="http://schemas.microsoft.com/office/drawing/2014/main" id="{52120CE2-C869-461A-92B4-97E7D66549F9}"/>
            </a:ext>
          </a:extLst>
        </xdr:cNvPr>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2297658E-92EB-430F-94BF-47BA4E8B159E}"/>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1150B959-9FE8-4425-AD28-5FE09EECD2D3}"/>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14F79CF9-B631-4EBC-AF9E-00C99169708D}"/>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586" name="直線コネクタ 585">
          <a:extLst>
            <a:ext uri="{FF2B5EF4-FFF2-40B4-BE49-F238E27FC236}">
              <a16:creationId xmlns:a16="http://schemas.microsoft.com/office/drawing/2014/main" id="{3AE2CB9D-F2C6-4229-91C3-0393A032AC22}"/>
            </a:ext>
          </a:extLst>
        </xdr:cNvPr>
        <xdr:cNvCxnSpPr/>
      </xdr:nvCxnSpPr>
      <xdr:spPr>
        <a:xfrm flipV="1">
          <a:off x="19509104" y="9339072"/>
          <a:ext cx="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587" name="【学校施設】&#10;一人当たり面積最小値テキスト">
          <a:extLst>
            <a:ext uri="{FF2B5EF4-FFF2-40B4-BE49-F238E27FC236}">
              <a16:creationId xmlns:a16="http://schemas.microsoft.com/office/drawing/2014/main" id="{7339338B-B285-4638-8270-92706677D1EF}"/>
            </a:ext>
          </a:extLst>
        </xdr:cNvPr>
        <xdr:cNvSpPr txBox="1"/>
      </xdr:nvSpPr>
      <xdr:spPr>
        <a:xfrm>
          <a:off x="19547840" y="10606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588" name="直線コネクタ 587">
          <a:extLst>
            <a:ext uri="{FF2B5EF4-FFF2-40B4-BE49-F238E27FC236}">
              <a16:creationId xmlns:a16="http://schemas.microsoft.com/office/drawing/2014/main" id="{753C6092-4C60-4F3C-9439-2C5467DCF38F}"/>
            </a:ext>
          </a:extLst>
        </xdr:cNvPr>
        <xdr:cNvCxnSpPr/>
      </xdr:nvCxnSpPr>
      <xdr:spPr>
        <a:xfrm>
          <a:off x="19443700" y="106024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589" name="【学校施設】&#10;一人当たり面積最大値テキスト">
          <a:extLst>
            <a:ext uri="{FF2B5EF4-FFF2-40B4-BE49-F238E27FC236}">
              <a16:creationId xmlns:a16="http://schemas.microsoft.com/office/drawing/2014/main" id="{B0FFFE8E-48FE-4AE8-98E4-CC12D1FB5352}"/>
            </a:ext>
          </a:extLst>
        </xdr:cNvPr>
        <xdr:cNvSpPr txBox="1"/>
      </xdr:nvSpPr>
      <xdr:spPr>
        <a:xfrm>
          <a:off x="19547840" y="9118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590" name="直線コネクタ 589">
          <a:extLst>
            <a:ext uri="{FF2B5EF4-FFF2-40B4-BE49-F238E27FC236}">
              <a16:creationId xmlns:a16="http://schemas.microsoft.com/office/drawing/2014/main" id="{FECCC37D-6AFD-4C81-9AD7-533A1BC1495D}"/>
            </a:ext>
          </a:extLst>
        </xdr:cNvPr>
        <xdr:cNvCxnSpPr/>
      </xdr:nvCxnSpPr>
      <xdr:spPr>
        <a:xfrm>
          <a:off x="19443700" y="93390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69359</xdr:rowOff>
    </xdr:from>
    <xdr:ext cx="469744" cy="259045"/>
    <xdr:sp macro="" textlink="">
      <xdr:nvSpPr>
        <xdr:cNvPr id="591" name="【学校施設】&#10;一人当たり面積平均値テキスト">
          <a:extLst>
            <a:ext uri="{FF2B5EF4-FFF2-40B4-BE49-F238E27FC236}">
              <a16:creationId xmlns:a16="http://schemas.microsoft.com/office/drawing/2014/main" id="{0437C076-33F7-4CCE-994D-2A4FE09975C2}"/>
            </a:ext>
          </a:extLst>
        </xdr:cNvPr>
        <xdr:cNvSpPr txBox="1"/>
      </xdr:nvSpPr>
      <xdr:spPr>
        <a:xfrm>
          <a:off x="19547840" y="101277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592" name="フローチャート: 判断 591">
          <a:extLst>
            <a:ext uri="{FF2B5EF4-FFF2-40B4-BE49-F238E27FC236}">
              <a16:creationId xmlns:a16="http://schemas.microsoft.com/office/drawing/2014/main" id="{3E575BB3-D183-43BF-BF32-831FA1B43419}"/>
            </a:ext>
          </a:extLst>
        </xdr:cNvPr>
        <xdr:cNvSpPr/>
      </xdr:nvSpPr>
      <xdr:spPr>
        <a:xfrm>
          <a:off x="19458940" y="101493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593" name="フローチャート: 判断 592">
          <a:extLst>
            <a:ext uri="{FF2B5EF4-FFF2-40B4-BE49-F238E27FC236}">
              <a16:creationId xmlns:a16="http://schemas.microsoft.com/office/drawing/2014/main" id="{578E7052-B2A1-467E-B4F8-076649465FC7}"/>
            </a:ext>
          </a:extLst>
        </xdr:cNvPr>
        <xdr:cNvSpPr/>
      </xdr:nvSpPr>
      <xdr:spPr>
        <a:xfrm>
          <a:off x="18735040" y="101527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594" name="フローチャート: 判断 593">
          <a:extLst>
            <a:ext uri="{FF2B5EF4-FFF2-40B4-BE49-F238E27FC236}">
              <a16:creationId xmlns:a16="http://schemas.microsoft.com/office/drawing/2014/main" id="{15E1934D-FA5B-4D5F-B1D9-3005EEB04DDE}"/>
            </a:ext>
          </a:extLst>
        </xdr:cNvPr>
        <xdr:cNvSpPr/>
      </xdr:nvSpPr>
      <xdr:spPr>
        <a:xfrm>
          <a:off x="17937480" y="101699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595" name="フローチャート: 判断 594">
          <a:extLst>
            <a:ext uri="{FF2B5EF4-FFF2-40B4-BE49-F238E27FC236}">
              <a16:creationId xmlns:a16="http://schemas.microsoft.com/office/drawing/2014/main" id="{F7CCC03B-F012-4DA8-8E1B-DC9950CD0E3B}"/>
            </a:ext>
          </a:extLst>
        </xdr:cNvPr>
        <xdr:cNvSpPr/>
      </xdr:nvSpPr>
      <xdr:spPr>
        <a:xfrm>
          <a:off x="17162780" y="101710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135509</xdr:rowOff>
    </xdr:from>
    <xdr:to>
      <xdr:col>98</xdr:col>
      <xdr:colOff>38100</xdr:colOff>
      <xdr:row>61</xdr:row>
      <xdr:rowOff>65659</xdr:rowOff>
    </xdr:to>
    <xdr:sp macro="" textlink="">
      <xdr:nvSpPr>
        <xdr:cNvPr id="596" name="フローチャート: 判断 595">
          <a:extLst>
            <a:ext uri="{FF2B5EF4-FFF2-40B4-BE49-F238E27FC236}">
              <a16:creationId xmlns:a16="http://schemas.microsoft.com/office/drawing/2014/main" id="{5DE7B417-A698-4CF8-9B4C-1C2325ED0469}"/>
            </a:ext>
          </a:extLst>
        </xdr:cNvPr>
        <xdr:cNvSpPr/>
      </xdr:nvSpPr>
      <xdr:spPr>
        <a:xfrm>
          <a:off x="16388080" y="101939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B404F28C-ED45-4696-A07D-A7E8D3FA16A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92C2F4F5-6440-4EB5-B9F2-B36CAE6D1D3F}"/>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58783195-80E0-470A-8EAF-52AF0DC08253}"/>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D9E75037-B3D8-4BF7-AB1F-737325774F8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75F763D1-E409-4092-8F5C-36359A41B3AB}"/>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61785</xdr:rowOff>
    </xdr:from>
    <xdr:to>
      <xdr:col>116</xdr:col>
      <xdr:colOff>114300</xdr:colOff>
      <xdr:row>57</xdr:row>
      <xdr:rowOff>163385</xdr:rowOff>
    </xdr:to>
    <xdr:sp macro="" textlink="">
      <xdr:nvSpPr>
        <xdr:cNvPr id="602" name="楕円 601">
          <a:extLst>
            <a:ext uri="{FF2B5EF4-FFF2-40B4-BE49-F238E27FC236}">
              <a16:creationId xmlns:a16="http://schemas.microsoft.com/office/drawing/2014/main" id="{0DF13DFD-6443-44F9-8423-06A51F674FE6}"/>
            </a:ext>
          </a:extLst>
        </xdr:cNvPr>
        <xdr:cNvSpPr/>
      </xdr:nvSpPr>
      <xdr:spPr>
        <a:xfrm>
          <a:off x="19458940" y="961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84662</xdr:rowOff>
    </xdr:from>
    <xdr:ext cx="469744" cy="259045"/>
    <xdr:sp macro="" textlink="">
      <xdr:nvSpPr>
        <xdr:cNvPr id="603" name="【学校施設】&#10;一人当たり面積該当値テキスト">
          <a:extLst>
            <a:ext uri="{FF2B5EF4-FFF2-40B4-BE49-F238E27FC236}">
              <a16:creationId xmlns:a16="http://schemas.microsoft.com/office/drawing/2014/main" id="{C67B3DDC-1B1D-414E-ADC3-A0BE7F31E24D}"/>
            </a:ext>
          </a:extLst>
        </xdr:cNvPr>
        <xdr:cNvSpPr txBox="1"/>
      </xdr:nvSpPr>
      <xdr:spPr>
        <a:xfrm>
          <a:off x="19547840" y="9472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88074</xdr:rowOff>
    </xdr:from>
    <xdr:to>
      <xdr:col>112</xdr:col>
      <xdr:colOff>38100</xdr:colOff>
      <xdr:row>58</xdr:row>
      <xdr:rowOff>18224</xdr:rowOff>
    </xdr:to>
    <xdr:sp macro="" textlink="">
      <xdr:nvSpPr>
        <xdr:cNvPr id="604" name="楕円 603">
          <a:extLst>
            <a:ext uri="{FF2B5EF4-FFF2-40B4-BE49-F238E27FC236}">
              <a16:creationId xmlns:a16="http://schemas.microsoft.com/office/drawing/2014/main" id="{748C11E5-ACD2-4DCF-B922-6FE414772BA8}"/>
            </a:ext>
          </a:extLst>
        </xdr:cNvPr>
        <xdr:cNvSpPr/>
      </xdr:nvSpPr>
      <xdr:spPr>
        <a:xfrm>
          <a:off x="18735040" y="96435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112585</xdr:rowOff>
    </xdr:from>
    <xdr:to>
      <xdr:col>116</xdr:col>
      <xdr:colOff>63500</xdr:colOff>
      <xdr:row>57</xdr:row>
      <xdr:rowOff>138874</xdr:rowOff>
    </xdr:to>
    <xdr:cxnSp macro="">
      <xdr:nvCxnSpPr>
        <xdr:cNvPr id="605" name="直線コネクタ 604">
          <a:extLst>
            <a:ext uri="{FF2B5EF4-FFF2-40B4-BE49-F238E27FC236}">
              <a16:creationId xmlns:a16="http://schemas.microsoft.com/office/drawing/2014/main" id="{8C2B97D7-B6E5-412D-A71A-0BB2F77571AE}"/>
            </a:ext>
          </a:extLst>
        </xdr:cNvPr>
        <xdr:cNvCxnSpPr/>
      </xdr:nvCxnSpPr>
      <xdr:spPr>
        <a:xfrm flipV="1">
          <a:off x="18778220" y="9668065"/>
          <a:ext cx="73152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116649</xdr:rowOff>
    </xdr:from>
    <xdr:to>
      <xdr:col>107</xdr:col>
      <xdr:colOff>101600</xdr:colOff>
      <xdr:row>58</xdr:row>
      <xdr:rowOff>46799</xdr:rowOff>
    </xdr:to>
    <xdr:sp macro="" textlink="">
      <xdr:nvSpPr>
        <xdr:cNvPr id="606" name="楕円 605">
          <a:extLst>
            <a:ext uri="{FF2B5EF4-FFF2-40B4-BE49-F238E27FC236}">
              <a16:creationId xmlns:a16="http://schemas.microsoft.com/office/drawing/2014/main" id="{5C4336C8-E5FF-4001-9CB3-17C73D61F3EF}"/>
            </a:ext>
          </a:extLst>
        </xdr:cNvPr>
        <xdr:cNvSpPr/>
      </xdr:nvSpPr>
      <xdr:spPr>
        <a:xfrm>
          <a:off x="17937480" y="96721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138874</xdr:rowOff>
    </xdr:from>
    <xdr:to>
      <xdr:col>111</xdr:col>
      <xdr:colOff>177800</xdr:colOff>
      <xdr:row>57</xdr:row>
      <xdr:rowOff>167449</xdr:rowOff>
    </xdr:to>
    <xdr:cxnSp macro="">
      <xdr:nvCxnSpPr>
        <xdr:cNvPr id="607" name="直線コネクタ 606">
          <a:extLst>
            <a:ext uri="{FF2B5EF4-FFF2-40B4-BE49-F238E27FC236}">
              <a16:creationId xmlns:a16="http://schemas.microsoft.com/office/drawing/2014/main" id="{12D65367-C4F0-40A3-9E8F-234E08C7B4C3}"/>
            </a:ext>
          </a:extLst>
        </xdr:cNvPr>
        <xdr:cNvCxnSpPr/>
      </xdr:nvCxnSpPr>
      <xdr:spPr>
        <a:xfrm flipV="1">
          <a:off x="17988280" y="9694354"/>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140653</xdr:rowOff>
    </xdr:from>
    <xdr:to>
      <xdr:col>102</xdr:col>
      <xdr:colOff>165100</xdr:colOff>
      <xdr:row>58</xdr:row>
      <xdr:rowOff>70803</xdr:rowOff>
    </xdr:to>
    <xdr:sp macro="" textlink="">
      <xdr:nvSpPr>
        <xdr:cNvPr id="608" name="楕円 607">
          <a:extLst>
            <a:ext uri="{FF2B5EF4-FFF2-40B4-BE49-F238E27FC236}">
              <a16:creationId xmlns:a16="http://schemas.microsoft.com/office/drawing/2014/main" id="{027252EA-F824-412F-B8AC-9C0D54786A8B}"/>
            </a:ext>
          </a:extLst>
        </xdr:cNvPr>
        <xdr:cNvSpPr/>
      </xdr:nvSpPr>
      <xdr:spPr>
        <a:xfrm>
          <a:off x="17162780" y="96961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167449</xdr:rowOff>
    </xdr:from>
    <xdr:to>
      <xdr:col>107</xdr:col>
      <xdr:colOff>50800</xdr:colOff>
      <xdr:row>58</xdr:row>
      <xdr:rowOff>20003</xdr:rowOff>
    </xdr:to>
    <xdr:cxnSp macro="">
      <xdr:nvCxnSpPr>
        <xdr:cNvPr id="609" name="直線コネクタ 608">
          <a:extLst>
            <a:ext uri="{FF2B5EF4-FFF2-40B4-BE49-F238E27FC236}">
              <a16:creationId xmlns:a16="http://schemas.microsoft.com/office/drawing/2014/main" id="{E8D68E66-9613-43D4-8C6B-69FE9A6A3206}"/>
            </a:ext>
          </a:extLst>
        </xdr:cNvPr>
        <xdr:cNvCxnSpPr/>
      </xdr:nvCxnSpPr>
      <xdr:spPr>
        <a:xfrm flipV="1">
          <a:off x="17213580" y="9722929"/>
          <a:ext cx="774700" cy="20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164656</xdr:rowOff>
    </xdr:from>
    <xdr:to>
      <xdr:col>98</xdr:col>
      <xdr:colOff>38100</xdr:colOff>
      <xdr:row>58</xdr:row>
      <xdr:rowOff>94806</xdr:rowOff>
    </xdr:to>
    <xdr:sp macro="" textlink="">
      <xdr:nvSpPr>
        <xdr:cNvPr id="610" name="楕円 609">
          <a:extLst>
            <a:ext uri="{FF2B5EF4-FFF2-40B4-BE49-F238E27FC236}">
              <a16:creationId xmlns:a16="http://schemas.microsoft.com/office/drawing/2014/main" id="{97A649F5-5C30-44C9-AEB5-62FCF97E8A32}"/>
            </a:ext>
          </a:extLst>
        </xdr:cNvPr>
        <xdr:cNvSpPr/>
      </xdr:nvSpPr>
      <xdr:spPr>
        <a:xfrm>
          <a:off x="16388080" y="97201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20003</xdr:rowOff>
    </xdr:from>
    <xdr:to>
      <xdr:col>102</xdr:col>
      <xdr:colOff>114300</xdr:colOff>
      <xdr:row>58</xdr:row>
      <xdr:rowOff>44006</xdr:rowOff>
    </xdr:to>
    <xdr:cxnSp macro="">
      <xdr:nvCxnSpPr>
        <xdr:cNvPr id="611" name="直線コネクタ 610">
          <a:extLst>
            <a:ext uri="{FF2B5EF4-FFF2-40B4-BE49-F238E27FC236}">
              <a16:creationId xmlns:a16="http://schemas.microsoft.com/office/drawing/2014/main" id="{3399970A-FB7B-40ED-8B9B-D5CB96EC47BF}"/>
            </a:ext>
          </a:extLst>
        </xdr:cNvPr>
        <xdr:cNvCxnSpPr/>
      </xdr:nvCxnSpPr>
      <xdr:spPr>
        <a:xfrm flipV="1">
          <a:off x="16431260" y="9743123"/>
          <a:ext cx="78232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15638</xdr:rowOff>
    </xdr:from>
    <xdr:ext cx="469744" cy="259045"/>
    <xdr:sp macro="" textlink="">
      <xdr:nvSpPr>
        <xdr:cNvPr id="612" name="n_1aveValue【学校施設】&#10;一人当たり面積">
          <a:extLst>
            <a:ext uri="{FF2B5EF4-FFF2-40B4-BE49-F238E27FC236}">
              <a16:creationId xmlns:a16="http://schemas.microsoft.com/office/drawing/2014/main" id="{564986D5-BD45-44E4-AB74-4C3F59745CEB}"/>
            </a:ext>
          </a:extLst>
        </xdr:cNvPr>
        <xdr:cNvSpPr txBox="1"/>
      </xdr:nvSpPr>
      <xdr:spPr>
        <a:xfrm>
          <a:off x="18561127" y="10241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32783</xdr:rowOff>
    </xdr:from>
    <xdr:ext cx="469744" cy="259045"/>
    <xdr:sp macro="" textlink="">
      <xdr:nvSpPr>
        <xdr:cNvPr id="613" name="n_2aveValue【学校施設】&#10;一人当たり面積">
          <a:extLst>
            <a:ext uri="{FF2B5EF4-FFF2-40B4-BE49-F238E27FC236}">
              <a16:creationId xmlns:a16="http://schemas.microsoft.com/office/drawing/2014/main" id="{B5E0F0DD-7E44-4836-B0FD-5C851E81A654}"/>
            </a:ext>
          </a:extLst>
        </xdr:cNvPr>
        <xdr:cNvSpPr txBox="1"/>
      </xdr:nvSpPr>
      <xdr:spPr>
        <a:xfrm>
          <a:off x="17776267" y="10258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33926</xdr:rowOff>
    </xdr:from>
    <xdr:ext cx="469744" cy="259045"/>
    <xdr:sp macro="" textlink="">
      <xdr:nvSpPr>
        <xdr:cNvPr id="614" name="n_3aveValue【学校施設】&#10;一人当たり面積">
          <a:extLst>
            <a:ext uri="{FF2B5EF4-FFF2-40B4-BE49-F238E27FC236}">
              <a16:creationId xmlns:a16="http://schemas.microsoft.com/office/drawing/2014/main" id="{1FF72383-1D66-4FFD-831F-178DEC78925B}"/>
            </a:ext>
          </a:extLst>
        </xdr:cNvPr>
        <xdr:cNvSpPr txBox="1"/>
      </xdr:nvSpPr>
      <xdr:spPr>
        <a:xfrm>
          <a:off x="17001567" y="1025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56786</xdr:rowOff>
    </xdr:from>
    <xdr:ext cx="469744" cy="259045"/>
    <xdr:sp macro="" textlink="">
      <xdr:nvSpPr>
        <xdr:cNvPr id="615" name="n_4aveValue【学校施設】&#10;一人当たり面積">
          <a:extLst>
            <a:ext uri="{FF2B5EF4-FFF2-40B4-BE49-F238E27FC236}">
              <a16:creationId xmlns:a16="http://schemas.microsoft.com/office/drawing/2014/main" id="{4FEF4B25-2ADC-4E6E-ABF9-72A4C9DFD045}"/>
            </a:ext>
          </a:extLst>
        </xdr:cNvPr>
        <xdr:cNvSpPr txBox="1"/>
      </xdr:nvSpPr>
      <xdr:spPr>
        <a:xfrm>
          <a:off x="16226867" y="10282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34751</xdr:rowOff>
    </xdr:from>
    <xdr:ext cx="469744" cy="259045"/>
    <xdr:sp macro="" textlink="">
      <xdr:nvSpPr>
        <xdr:cNvPr id="616" name="n_1mainValue【学校施設】&#10;一人当たり面積">
          <a:extLst>
            <a:ext uri="{FF2B5EF4-FFF2-40B4-BE49-F238E27FC236}">
              <a16:creationId xmlns:a16="http://schemas.microsoft.com/office/drawing/2014/main" id="{2EB57821-40BF-4376-A221-025A9D5602C5}"/>
            </a:ext>
          </a:extLst>
        </xdr:cNvPr>
        <xdr:cNvSpPr txBox="1"/>
      </xdr:nvSpPr>
      <xdr:spPr>
        <a:xfrm>
          <a:off x="18561127" y="9422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63326</xdr:rowOff>
    </xdr:from>
    <xdr:ext cx="469744" cy="259045"/>
    <xdr:sp macro="" textlink="">
      <xdr:nvSpPr>
        <xdr:cNvPr id="617" name="n_2mainValue【学校施設】&#10;一人当たり面積">
          <a:extLst>
            <a:ext uri="{FF2B5EF4-FFF2-40B4-BE49-F238E27FC236}">
              <a16:creationId xmlns:a16="http://schemas.microsoft.com/office/drawing/2014/main" id="{29B31081-B3CB-4DEC-9417-8086C3ABE5FC}"/>
            </a:ext>
          </a:extLst>
        </xdr:cNvPr>
        <xdr:cNvSpPr txBox="1"/>
      </xdr:nvSpPr>
      <xdr:spPr>
        <a:xfrm>
          <a:off x="17776267" y="945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87330</xdr:rowOff>
    </xdr:from>
    <xdr:ext cx="469744" cy="259045"/>
    <xdr:sp macro="" textlink="">
      <xdr:nvSpPr>
        <xdr:cNvPr id="618" name="n_3mainValue【学校施設】&#10;一人当たり面積">
          <a:extLst>
            <a:ext uri="{FF2B5EF4-FFF2-40B4-BE49-F238E27FC236}">
              <a16:creationId xmlns:a16="http://schemas.microsoft.com/office/drawing/2014/main" id="{8DD24626-22F9-4025-A034-E089088E32BA}"/>
            </a:ext>
          </a:extLst>
        </xdr:cNvPr>
        <xdr:cNvSpPr txBox="1"/>
      </xdr:nvSpPr>
      <xdr:spPr>
        <a:xfrm>
          <a:off x="17001567" y="9475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111333</xdr:rowOff>
    </xdr:from>
    <xdr:ext cx="469744" cy="259045"/>
    <xdr:sp macro="" textlink="">
      <xdr:nvSpPr>
        <xdr:cNvPr id="619" name="n_4mainValue【学校施設】&#10;一人当たり面積">
          <a:extLst>
            <a:ext uri="{FF2B5EF4-FFF2-40B4-BE49-F238E27FC236}">
              <a16:creationId xmlns:a16="http://schemas.microsoft.com/office/drawing/2014/main" id="{BB0CF2CC-F1D9-4752-9A29-4D06EC3964E9}"/>
            </a:ext>
          </a:extLst>
        </xdr:cNvPr>
        <xdr:cNvSpPr txBox="1"/>
      </xdr:nvSpPr>
      <xdr:spPr>
        <a:xfrm>
          <a:off x="16226867" y="9499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5C5DB983-588D-40C6-BB48-7B3C09840EF6}"/>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269A878F-E442-483A-A772-FB9A5B96BBC9}"/>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66DE0D43-9ADD-43BB-87BF-3EEB92F9CCC1}"/>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DB78A2B5-665E-400B-A77E-DCF4012DC8C2}"/>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C8FDD954-1E85-4E2F-BB74-7F52F2A11666}"/>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27E8F83D-19FC-45D2-BD8D-2D7ABEFE07F3}"/>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805A977B-5F6C-4585-8C38-646410A219D5}"/>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93742141-9AD5-43BC-8A6A-08409D5EC172}"/>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8" name="正方形/長方形 627">
          <a:extLst>
            <a:ext uri="{FF2B5EF4-FFF2-40B4-BE49-F238E27FC236}">
              <a16:creationId xmlns:a16="http://schemas.microsoft.com/office/drawing/2014/main" id="{61620276-669A-4F0C-A12E-30FA25196CA7}"/>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9" name="正方形/長方形 628">
          <a:extLst>
            <a:ext uri="{FF2B5EF4-FFF2-40B4-BE49-F238E27FC236}">
              <a16:creationId xmlns:a16="http://schemas.microsoft.com/office/drawing/2014/main" id="{C04AA8B3-11B4-497D-A7BA-6A017AA2C81A}"/>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0" name="正方形/長方形 629">
          <a:extLst>
            <a:ext uri="{FF2B5EF4-FFF2-40B4-BE49-F238E27FC236}">
              <a16:creationId xmlns:a16="http://schemas.microsoft.com/office/drawing/2014/main" id="{17856C65-B82D-4EA8-9783-AB3A6DE3978B}"/>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1" name="正方形/長方形 630">
          <a:extLst>
            <a:ext uri="{FF2B5EF4-FFF2-40B4-BE49-F238E27FC236}">
              <a16:creationId xmlns:a16="http://schemas.microsoft.com/office/drawing/2014/main" id="{FA30425E-7AF4-4DE6-A49C-1C31DDF6FBA6}"/>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2" name="正方形/長方形 631">
          <a:extLst>
            <a:ext uri="{FF2B5EF4-FFF2-40B4-BE49-F238E27FC236}">
              <a16:creationId xmlns:a16="http://schemas.microsoft.com/office/drawing/2014/main" id="{5A716E99-559E-4847-A30E-484E0A01DCB1}"/>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3" name="正方形/長方形 632">
          <a:extLst>
            <a:ext uri="{FF2B5EF4-FFF2-40B4-BE49-F238E27FC236}">
              <a16:creationId xmlns:a16="http://schemas.microsoft.com/office/drawing/2014/main" id="{92C780FD-3316-479A-8487-FCF0EB6582D2}"/>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4" name="正方形/長方形 633">
          <a:extLst>
            <a:ext uri="{FF2B5EF4-FFF2-40B4-BE49-F238E27FC236}">
              <a16:creationId xmlns:a16="http://schemas.microsoft.com/office/drawing/2014/main" id="{489A2AD4-F8F6-421D-B0DE-18D40BA620D6}"/>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5" name="正方形/長方形 634">
          <a:extLst>
            <a:ext uri="{FF2B5EF4-FFF2-40B4-BE49-F238E27FC236}">
              <a16:creationId xmlns:a16="http://schemas.microsoft.com/office/drawing/2014/main" id="{A6A76FAD-EE1F-4D24-A4E5-4E902B0F04C7}"/>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a:extLst>
            <a:ext uri="{FF2B5EF4-FFF2-40B4-BE49-F238E27FC236}">
              <a16:creationId xmlns:a16="http://schemas.microsoft.com/office/drawing/2014/main" id="{9F6212C0-0B07-4469-92DF-E8A276869B59}"/>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a:extLst>
            <a:ext uri="{FF2B5EF4-FFF2-40B4-BE49-F238E27FC236}">
              <a16:creationId xmlns:a16="http://schemas.microsoft.com/office/drawing/2014/main" id="{3FE47573-2188-46EB-8401-4AC278C7CD49}"/>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a:extLst>
            <a:ext uri="{FF2B5EF4-FFF2-40B4-BE49-F238E27FC236}">
              <a16:creationId xmlns:a16="http://schemas.microsoft.com/office/drawing/2014/main" id="{2617D7A9-91B9-494F-A1FE-43BD329C3F6B}"/>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a:extLst>
            <a:ext uri="{FF2B5EF4-FFF2-40B4-BE49-F238E27FC236}">
              <a16:creationId xmlns:a16="http://schemas.microsoft.com/office/drawing/2014/main" id="{711C2ABF-E3AA-4867-B822-BD2F385DC0DC}"/>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a:extLst>
            <a:ext uri="{FF2B5EF4-FFF2-40B4-BE49-F238E27FC236}">
              <a16:creationId xmlns:a16="http://schemas.microsoft.com/office/drawing/2014/main" id="{F6B5BBC2-1A53-4DCC-B505-4B9507F399F7}"/>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a:extLst>
            <a:ext uri="{FF2B5EF4-FFF2-40B4-BE49-F238E27FC236}">
              <a16:creationId xmlns:a16="http://schemas.microsoft.com/office/drawing/2014/main" id="{5A81E516-C71B-4902-A180-22B4C3E0CFCC}"/>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a:extLst>
            <a:ext uri="{FF2B5EF4-FFF2-40B4-BE49-F238E27FC236}">
              <a16:creationId xmlns:a16="http://schemas.microsoft.com/office/drawing/2014/main" id="{73520CE7-97C9-486B-B486-857028AC287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a:extLst>
            <a:ext uri="{FF2B5EF4-FFF2-40B4-BE49-F238E27FC236}">
              <a16:creationId xmlns:a16="http://schemas.microsoft.com/office/drawing/2014/main" id="{BC376591-6882-4A81-9E01-5518DE9296B5}"/>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a:extLst>
            <a:ext uri="{FF2B5EF4-FFF2-40B4-BE49-F238E27FC236}">
              <a16:creationId xmlns:a16="http://schemas.microsoft.com/office/drawing/2014/main" id="{7CFF9E37-5EAA-43E1-9CB7-772C567A28EC}"/>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a:extLst>
            <a:ext uri="{FF2B5EF4-FFF2-40B4-BE49-F238E27FC236}">
              <a16:creationId xmlns:a16="http://schemas.microsoft.com/office/drawing/2014/main" id="{C9BD31B4-309F-48A7-ADF6-01A2D628DA07}"/>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a:extLst>
            <a:ext uri="{FF2B5EF4-FFF2-40B4-BE49-F238E27FC236}">
              <a16:creationId xmlns:a16="http://schemas.microsoft.com/office/drawing/2014/main" id="{2885696C-3D91-492A-A197-B49BAB6903FA}"/>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7" name="直線コネクタ 646">
          <a:extLst>
            <a:ext uri="{FF2B5EF4-FFF2-40B4-BE49-F238E27FC236}">
              <a16:creationId xmlns:a16="http://schemas.microsoft.com/office/drawing/2014/main" id="{55CB79F6-EE36-457D-B469-14703E1E9538}"/>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8" name="テキスト ボックス 647">
          <a:extLst>
            <a:ext uri="{FF2B5EF4-FFF2-40B4-BE49-F238E27FC236}">
              <a16:creationId xmlns:a16="http://schemas.microsoft.com/office/drawing/2014/main" id="{52198015-B9A6-4C9D-963B-38AA1D396CD3}"/>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9" name="直線コネクタ 648">
          <a:extLst>
            <a:ext uri="{FF2B5EF4-FFF2-40B4-BE49-F238E27FC236}">
              <a16:creationId xmlns:a16="http://schemas.microsoft.com/office/drawing/2014/main" id="{E9C46BA2-D750-4F0A-9BEE-B3C87650142F}"/>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0" name="テキスト ボックス 649">
          <a:extLst>
            <a:ext uri="{FF2B5EF4-FFF2-40B4-BE49-F238E27FC236}">
              <a16:creationId xmlns:a16="http://schemas.microsoft.com/office/drawing/2014/main" id="{00381215-F2BB-40B9-8AF0-B4CF70F8DFDD}"/>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1" name="直線コネクタ 650">
          <a:extLst>
            <a:ext uri="{FF2B5EF4-FFF2-40B4-BE49-F238E27FC236}">
              <a16:creationId xmlns:a16="http://schemas.microsoft.com/office/drawing/2014/main" id="{3E43AF3F-303A-4351-A947-68A8BFA33293}"/>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2" name="テキスト ボックス 651">
          <a:extLst>
            <a:ext uri="{FF2B5EF4-FFF2-40B4-BE49-F238E27FC236}">
              <a16:creationId xmlns:a16="http://schemas.microsoft.com/office/drawing/2014/main" id="{75989966-3B38-4684-8CE2-330ED2AB0501}"/>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3" name="直線コネクタ 652">
          <a:extLst>
            <a:ext uri="{FF2B5EF4-FFF2-40B4-BE49-F238E27FC236}">
              <a16:creationId xmlns:a16="http://schemas.microsoft.com/office/drawing/2014/main" id="{CD1D0E51-1F1D-424B-B6CD-A31EEECBD6A8}"/>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4" name="テキスト ボックス 653">
          <a:extLst>
            <a:ext uri="{FF2B5EF4-FFF2-40B4-BE49-F238E27FC236}">
              <a16:creationId xmlns:a16="http://schemas.microsoft.com/office/drawing/2014/main" id="{02B91DCE-8D3D-47F3-8615-ABCBA8B66905}"/>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5" name="直線コネクタ 654">
          <a:extLst>
            <a:ext uri="{FF2B5EF4-FFF2-40B4-BE49-F238E27FC236}">
              <a16:creationId xmlns:a16="http://schemas.microsoft.com/office/drawing/2014/main" id="{FD101EF3-3800-4A71-93B8-B6366A10A1EE}"/>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6" name="テキスト ボックス 655">
          <a:extLst>
            <a:ext uri="{FF2B5EF4-FFF2-40B4-BE49-F238E27FC236}">
              <a16:creationId xmlns:a16="http://schemas.microsoft.com/office/drawing/2014/main" id="{E673EC4B-6193-470F-BD98-6DBC751D704B}"/>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7" name="直線コネクタ 656">
          <a:extLst>
            <a:ext uri="{FF2B5EF4-FFF2-40B4-BE49-F238E27FC236}">
              <a16:creationId xmlns:a16="http://schemas.microsoft.com/office/drawing/2014/main" id="{2324834E-66D1-49B6-82D7-967B73503E23}"/>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8" name="テキスト ボックス 657">
          <a:extLst>
            <a:ext uri="{FF2B5EF4-FFF2-40B4-BE49-F238E27FC236}">
              <a16:creationId xmlns:a16="http://schemas.microsoft.com/office/drawing/2014/main" id="{145877DC-9AB6-47AF-AC69-67AFAEDC3C0B}"/>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D80B5597-247A-4A5E-8E09-F15C68699694}"/>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0" name="【公民館】&#10;有形固定資産減価償却率グラフ枠">
          <a:extLst>
            <a:ext uri="{FF2B5EF4-FFF2-40B4-BE49-F238E27FC236}">
              <a16:creationId xmlns:a16="http://schemas.microsoft.com/office/drawing/2014/main" id="{2FEC4406-BBEA-4A2B-84DF-C39CA7C04BFE}"/>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661" name="直線コネクタ 660">
          <a:extLst>
            <a:ext uri="{FF2B5EF4-FFF2-40B4-BE49-F238E27FC236}">
              <a16:creationId xmlns:a16="http://schemas.microsoft.com/office/drawing/2014/main" id="{263F8794-3A56-461C-B470-E989355A41AD}"/>
            </a:ext>
          </a:extLst>
        </xdr:cNvPr>
        <xdr:cNvCxnSpPr/>
      </xdr:nvCxnSpPr>
      <xdr:spPr>
        <a:xfrm flipV="1">
          <a:off x="14375764" y="16802644"/>
          <a:ext cx="0" cy="1505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2" name="【公民館】&#10;有形固定資産減価償却率最小値テキスト">
          <a:extLst>
            <a:ext uri="{FF2B5EF4-FFF2-40B4-BE49-F238E27FC236}">
              <a16:creationId xmlns:a16="http://schemas.microsoft.com/office/drawing/2014/main" id="{EB38F969-D5A9-4AD1-9348-552E04A9FFEB}"/>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3" name="直線コネクタ 662">
          <a:extLst>
            <a:ext uri="{FF2B5EF4-FFF2-40B4-BE49-F238E27FC236}">
              <a16:creationId xmlns:a16="http://schemas.microsoft.com/office/drawing/2014/main" id="{D280325B-6199-4558-BDFE-F70005DC8F03}"/>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664" name="【公民館】&#10;有形固定資産減価償却率最大値テキスト">
          <a:extLst>
            <a:ext uri="{FF2B5EF4-FFF2-40B4-BE49-F238E27FC236}">
              <a16:creationId xmlns:a16="http://schemas.microsoft.com/office/drawing/2014/main" id="{01C75167-E52F-4F3D-949E-F630E983993E}"/>
            </a:ext>
          </a:extLst>
        </xdr:cNvPr>
        <xdr:cNvSpPr txBox="1"/>
      </xdr:nvSpPr>
      <xdr:spPr>
        <a:xfrm>
          <a:off x="14414500" y="165854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665" name="直線コネクタ 664">
          <a:extLst>
            <a:ext uri="{FF2B5EF4-FFF2-40B4-BE49-F238E27FC236}">
              <a16:creationId xmlns:a16="http://schemas.microsoft.com/office/drawing/2014/main" id="{FC0A13A2-5DD3-4E5E-AD6E-C7C6C639D29A}"/>
            </a:ext>
          </a:extLst>
        </xdr:cNvPr>
        <xdr:cNvCxnSpPr/>
      </xdr:nvCxnSpPr>
      <xdr:spPr>
        <a:xfrm>
          <a:off x="14287500" y="16802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82204</xdr:rowOff>
    </xdr:from>
    <xdr:ext cx="405111" cy="259045"/>
    <xdr:sp macro="" textlink="">
      <xdr:nvSpPr>
        <xdr:cNvPr id="666" name="【公民館】&#10;有形固定資産減価償却率平均値テキスト">
          <a:extLst>
            <a:ext uri="{FF2B5EF4-FFF2-40B4-BE49-F238E27FC236}">
              <a16:creationId xmlns:a16="http://schemas.microsoft.com/office/drawing/2014/main" id="{CC3F4745-1137-40C4-AE5B-D42E0E06B4C3}"/>
            </a:ext>
          </a:extLst>
        </xdr:cNvPr>
        <xdr:cNvSpPr txBox="1"/>
      </xdr:nvSpPr>
      <xdr:spPr>
        <a:xfrm>
          <a:off x="14414500" y="176844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667" name="フローチャート: 判断 666">
          <a:extLst>
            <a:ext uri="{FF2B5EF4-FFF2-40B4-BE49-F238E27FC236}">
              <a16:creationId xmlns:a16="http://schemas.microsoft.com/office/drawing/2014/main" id="{C4A09B9E-A175-4A2E-AAB1-EE142254E997}"/>
            </a:ext>
          </a:extLst>
        </xdr:cNvPr>
        <xdr:cNvSpPr/>
      </xdr:nvSpPr>
      <xdr:spPr>
        <a:xfrm>
          <a:off x="14325600" y="1770597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87449</xdr:rowOff>
    </xdr:from>
    <xdr:to>
      <xdr:col>81</xdr:col>
      <xdr:colOff>101600</xdr:colOff>
      <xdr:row>106</xdr:row>
      <xdr:rowOff>17599</xdr:rowOff>
    </xdr:to>
    <xdr:sp macro="" textlink="">
      <xdr:nvSpPr>
        <xdr:cNvPr id="668" name="フローチャート: 判断 667">
          <a:extLst>
            <a:ext uri="{FF2B5EF4-FFF2-40B4-BE49-F238E27FC236}">
              <a16:creationId xmlns:a16="http://schemas.microsoft.com/office/drawing/2014/main" id="{BD0B8F44-8972-43B7-B015-CE4D80E8C195}"/>
            </a:ext>
          </a:extLst>
        </xdr:cNvPr>
        <xdr:cNvSpPr/>
      </xdr:nvSpPr>
      <xdr:spPr>
        <a:xfrm>
          <a:off x="13578840" y="176896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669" name="フローチャート: 判断 668">
          <a:extLst>
            <a:ext uri="{FF2B5EF4-FFF2-40B4-BE49-F238E27FC236}">
              <a16:creationId xmlns:a16="http://schemas.microsoft.com/office/drawing/2014/main" id="{8113FE4D-FD8F-4F57-8E0C-D571D330AF10}"/>
            </a:ext>
          </a:extLst>
        </xdr:cNvPr>
        <xdr:cNvSpPr/>
      </xdr:nvSpPr>
      <xdr:spPr>
        <a:xfrm>
          <a:off x="12804140" y="177010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84182</xdr:rowOff>
    </xdr:from>
    <xdr:to>
      <xdr:col>72</xdr:col>
      <xdr:colOff>38100</xdr:colOff>
      <xdr:row>106</xdr:row>
      <xdr:rowOff>14332</xdr:rowOff>
    </xdr:to>
    <xdr:sp macro="" textlink="">
      <xdr:nvSpPr>
        <xdr:cNvPr id="670" name="フローチャート: 判断 669">
          <a:extLst>
            <a:ext uri="{FF2B5EF4-FFF2-40B4-BE49-F238E27FC236}">
              <a16:creationId xmlns:a16="http://schemas.microsoft.com/office/drawing/2014/main" id="{BDCCDCFC-C535-442F-9A56-5AC117531C45}"/>
            </a:ext>
          </a:extLst>
        </xdr:cNvPr>
        <xdr:cNvSpPr/>
      </xdr:nvSpPr>
      <xdr:spPr>
        <a:xfrm>
          <a:off x="12029440" y="176863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49893</xdr:rowOff>
    </xdr:from>
    <xdr:to>
      <xdr:col>67</xdr:col>
      <xdr:colOff>101600</xdr:colOff>
      <xdr:row>105</xdr:row>
      <xdr:rowOff>151493</xdr:rowOff>
    </xdr:to>
    <xdr:sp macro="" textlink="">
      <xdr:nvSpPr>
        <xdr:cNvPr id="671" name="フローチャート: 判断 670">
          <a:extLst>
            <a:ext uri="{FF2B5EF4-FFF2-40B4-BE49-F238E27FC236}">
              <a16:creationId xmlns:a16="http://schemas.microsoft.com/office/drawing/2014/main" id="{6704BCAE-3DBB-44C2-A05E-2C6CE21351A2}"/>
            </a:ext>
          </a:extLst>
        </xdr:cNvPr>
        <xdr:cNvSpPr/>
      </xdr:nvSpPr>
      <xdr:spPr>
        <a:xfrm>
          <a:off x="11231880"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C4433BD1-92AC-4918-9BCD-CD70B737B853}"/>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449961AE-CBB8-4046-B9ED-AB23201068F8}"/>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608A2BFA-0595-4A71-AF43-56EE100787ED}"/>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BC7B2EAD-BFA4-41F0-BE9C-E0D6F9237665}"/>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48A8097-D4F3-40F4-8E50-D409B9AD0529}"/>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31931</xdr:rowOff>
    </xdr:from>
    <xdr:to>
      <xdr:col>85</xdr:col>
      <xdr:colOff>177800</xdr:colOff>
      <xdr:row>104</xdr:row>
      <xdr:rowOff>133531</xdr:rowOff>
    </xdr:to>
    <xdr:sp macro="" textlink="">
      <xdr:nvSpPr>
        <xdr:cNvPr id="677" name="楕円 676">
          <a:extLst>
            <a:ext uri="{FF2B5EF4-FFF2-40B4-BE49-F238E27FC236}">
              <a16:creationId xmlns:a16="http://schemas.microsoft.com/office/drawing/2014/main" id="{133EBB63-AF0B-4BA7-B64F-2C790256729D}"/>
            </a:ext>
          </a:extLst>
        </xdr:cNvPr>
        <xdr:cNvSpPr/>
      </xdr:nvSpPr>
      <xdr:spPr>
        <a:xfrm>
          <a:off x="14325600" y="1746649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54808</xdr:rowOff>
    </xdr:from>
    <xdr:ext cx="405111" cy="259045"/>
    <xdr:sp macro="" textlink="">
      <xdr:nvSpPr>
        <xdr:cNvPr id="678" name="【公民館】&#10;有形固定資産減価償却率該当値テキスト">
          <a:extLst>
            <a:ext uri="{FF2B5EF4-FFF2-40B4-BE49-F238E27FC236}">
              <a16:creationId xmlns:a16="http://schemas.microsoft.com/office/drawing/2014/main" id="{0D114888-BFE1-4477-A49B-A18016E98C3D}"/>
            </a:ext>
          </a:extLst>
        </xdr:cNvPr>
        <xdr:cNvSpPr txBox="1"/>
      </xdr:nvSpPr>
      <xdr:spPr>
        <a:xfrm>
          <a:off x="14414500" y="17321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30299</xdr:rowOff>
    </xdr:from>
    <xdr:to>
      <xdr:col>81</xdr:col>
      <xdr:colOff>101600</xdr:colOff>
      <xdr:row>105</xdr:row>
      <xdr:rowOff>131899</xdr:rowOff>
    </xdr:to>
    <xdr:sp macro="" textlink="">
      <xdr:nvSpPr>
        <xdr:cNvPr id="679" name="楕円 678">
          <a:extLst>
            <a:ext uri="{FF2B5EF4-FFF2-40B4-BE49-F238E27FC236}">
              <a16:creationId xmlns:a16="http://schemas.microsoft.com/office/drawing/2014/main" id="{D22CE7F3-D019-4969-86A5-98609DD4D634}"/>
            </a:ext>
          </a:extLst>
        </xdr:cNvPr>
        <xdr:cNvSpPr/>
      </xdr:nvSpPr>
      <xdr:spPr>
        <a:xfrm>
          <a:off x="13578840" y="1763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82731</xdr:rowOff>
    </xdr:from>
    <xdr:to>
      <xdr:col>85</xdr:col>
      <xdr:colOff>127000</xdr:colOff>
      <xdr:row>105</xdr:row>
      <xdr:rowOff>81099</xdr:rowOff>
    </xdr:to>
    <xdr:cxnSp macro="">
      <xdr:nvCxnSpPr>
        <xdr:cNvPr id="680" name="直線コネクタ 679">
          <a:extLst>
            <a:ext uri="{FF2B5EF4-FFF2-40B4-BE49-F238E27FC236}">
              <a16:creationId xmlns:a16="http://schemas.microsoft.com/office/drawing/2014/main" id="{6B40D1B7-12C2-4A92-8809-7E8A4FB1098D}"/>
            </a:ext>
          </a:extLst>
        </xdr:cNvPr>
        <xdr:cNvCxnSpPr/>
      </xdr:nvCxnSpPr>
      <xdr:spPr>
        <a:xfrm flipV="1">
          <a:off x="13629640" y="17517291"/>
          <a:ext cx="746760" cy="166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9071</xdr:rowOff>
    </xdr:from>
    <xdr:to>
      <xdr:col>76</xdr:col>
      <xdr:colOff>165100</xdr:colOff>
      <xdr:row>105</xdr:row>
      <xdr:rowOff>110671</xdr:rowOff>
    </xdr:to>
    <xdr:sp macro="" textlink="">
      <xdr:nvSpPr>
        <xdr:cNvPr id="681" name="楕円 680">
          <a:extLst>
            <a:ext uri="{FF2B5EF4-FFF2-40B4-BE49-F238E27FC236}">
              <a16:creationId xmlns:a16="http://schemas.microsoft.com/office/drawing/2014/main" id="{60F99A92-3F2B-4DA4-B203-7E4A41F98660}"/>
            </a:ext>
          </a:extLst>
        </xdr:cNvPr>
        <xdr:cNvSpPr/>
      </xdr:nvSpPr>
      <xdr:spPr>
        <a:xfrm>
          <a:off x="12804140" y="1761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59871</xdr:rowOff>
    </xdr:from>
    <xdr:to>
      <xdr:col>81</xdr:col>
      <xdr:colOff>50800</xdr:colOff>
      <xdr:row>105</xdr:row>
      <xdr:rowOff>81099</xdr:rowOff>
    </xdr:to>
    <xdr:cxnSp macro="">
      <xdr:nvCxnSpPr>
        <xdr:cNvPr id="682" name="直線コネクタ 681">
          <a:extLst>
            <a:ext uri="{FF2B5EF4-FFF2-40B4-BE49-F238E27FC236}">
              <a16:creationId xmlns:a16="http://schemas.microsoft.com/office/drawing/2014/main" id="{D228D19F-1AB4-4B70-8920-6DAE8A7060B6}"/>
            </a:ext>
          </a:extLst>
        </xdr:cNvPr>
        <xdr:cNvCxnSpPr/>
      </xdr:nvCxnSpPr>
      <xdr:spPr>
        <a:xfrm>
          <a:off x="12854940" y="17662071"/>
          <a:ext cx="7747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152763</xdr:rowOff>
    </xdr:from>
    <xdr:to>
      <xdr:col>72</xdr:col>
      <xdr:colOff>38100</xdr:colOff>
      <xdr:row>105</xdr:row>
      <xdr:rowOff>82913</xdr:rowOff>
    </xdr:to>
    <xdr:sp macro="" textlink="">
      <xdr:nvSpPr>
        <xdr:cNvPr id="683" name="楕円 682">
          <a:extLst>
            <a:ext uri="{FF2B5EF4-FFF2-40B4-BE49-F238E27FC236}">
              <a16:creationId xmlns:a16="http://schemas.microsoft.com/office/drawing/2014/main" id="{0AB57FE0-405D-4996-866E-97F44C88FA81}"/>
            </a:ext>
          </a:extLst>
        </xdr:cNvPr>
        <xdr:cNvSpPr/>
      </xdr:nvSpPr>
      <xdr:spPr>
        <a:xfrm>
          <a:off x="12029440" y="175873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32113</xdr:rowOff>
    </xdr:from>
    <xdr:to>
      <xdr:col>76</xdr:col>
      <xdr:colOff>114300</xdr:colOff>
      <xdr:row>105</xdr:row>
      <xdr:rowOff>59871</xdr:rowOff>
    </xdr:to>
    <xdr:cxnSp macro="">
      <xdr:nvCxnSpPr>
        <xdr:cNvPr id="684" name="直線コネクタ 683">
          <a:extLst>
            <a:ext uri="{FF2B5EF4-FFF2-40B4-BE49-F238E27FC236}">
              <a16:creationId xmlns:a16="http://schemas.microsoft.com/office/drawing/2014/main" id="{F5806228-5AC2-4584-BA13-E47316FC0152}"/>
            </a:ext>
          </a:extLst>
        </xdr:cNvPr>
        <xdr:cNvCxnSpPr/>
      </xdr:nvCxnSpPr>
      <xdr:spPr>
        <a:xfrm>
          <a:off x="12072620" y="17634313"/>
          <a:ext cx="78232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118473</xdr:rowOff>
    </xdr:from>
    <xdr:to>
      <xdr:col>67</xdr:col>
      <xdr:colOff>101600</xdr:colOff>
      <xdr:row>105</xdr:row>
      <xdr:rowOff>48623</xdr:rowOff>
    </xdr:to>
    <xdr:sp macro="" textlink="">
      <xdr:nvSpPr>
        <xdr:cNvPr id="685" name="楕円 684">
          <a:extLst>
            <a:ext uri="{FF2B5EF4-FFF2-40B4-BE49-F238E27FC236}">
              <a16:creationId xmlns:a16="http://schemas.microsoft.com/office/drawing/2014/main" id="{57366801-4D11-4CF1-AB7A-8A284CC1ADDC}"/>
            </a:ext>
          </a:extLst>
        </xdr:cNvPr>
        <xdr:cNvSpPr/>
      </xdr:nvSpPr>
      <xdr:spPr>
        <a:xfrm>
          <a:off x="11231880" y="175530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169273</xdr:rowOff>
    </xdr:from>
    <xdr:to>
      <xdr:col>71</xdr:col>
      <xdr:colOff>177800</xdr:colOff>
      <xdr:row>105</xdr:row>
      <xdr:rowOff>32113</xdr:rowOff>
    </xdr:to>
    <xdr:cxnSp macro="">
      <xdr:nvCxnSpPr>
        <xdr:cNvPr id="686" name="直線コネクタ 685">
          <a:extLst>
            <a:ext uri="{FF2B5EF4-FFF2-40B4-BE49-F238E27FC236}">
              <a16:creationId xmlns:a16="http://schemas.microsoft.com/office/drawing/2014/main" id="{F345F981-B1BC-4C0A-A106-5BB805529747}"/>
            </a:ext>
          </a:extLst>
        </xdr:cNvPr>
        <xdr:cNvCxnSpPr/>
      </xdr:nvCxnSpPr>
      <xdr:spPr>
        <a:xfrm>
          <a:off x="11282680" y="17603833"/>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8726</xdr:rowOff>
    </xdr:from>
    <xdr:ext cx="405111" cy="259045"/>
    <xdr:sp macro="" textlink="">
      <xdr:nvSpPr>
        <xdr:cNvPr id="687" name="n_1aveValue【公民館】&#10;有形固定資産減価償却率">
          <a:extLst>
            <a:ext uri="{FF2B5EF4-FFF2-40B4-BE49-F238E27FC236}">
              <a16:creationId xmlns:a16="http://schemas.microsoft.com/office/drawing/2014/main" id="{E20BAC5E-8C26-4887-826E-0A62C024139A}"/>
            </a:ext>
          </a:extLst>
        </xdr:cNvPr>
        <xdr:cNvSpPr txBox="1"/>
      </xdr:nvSpPr>
      <xdr:spPr>
        <a:xfrm>
          <a:off x="13437244" y="1777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20156</xdr:rowOff>
    </xdr:from>
    <xdr:ext cx="405111" cy="259045"/>
    <xdr:sp macro="" textlink="">
      <xdr:nvSpPr>
        <xdr:cNvPr id="688" name="n_2aveValue【公民館】&#10;有形固定資産減価償却率">
          <a:extLst>
            <a:ext uri="{FF2B5EF4-FFF2-40B4-BE49-F238E27FC236}">
              <a16:creationId xmlns:a16="http://schemas.microsoft.com/office/drawing/2014/main" id="{BF36E48E-C73A-4F36-898A-6C10E02908BE}"/>
            </a:ext>
          </a:extLst>
        </xdr:cNvPr>
        <xdr:cNvSpPr txBox="1"/>
      </xdr:nvSpPr>
      <xdr:spPr>
        <a:xfrm>
          <a:off x="12675244" y="17789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5459</xdr:rowOff>
    </xdr:from>
    <xdr:ext cx="405111" cy="259045"/>
    <xdr:sp macro="" textlink="">
      <xdr:nvSpPr>
        <xdr:cNvPr id="689" name="n_3aveValue【公民館】&#10;有形固定資産減価償却率">
          <a:extLst>
            <a:ext uri="{FF2B5EF4-FFF2-40B4-BE49-F238E27FC236}">
              <a16:creationId xmlns:a16="http://schemas.microsoft.com/office/drawing/2014/main" id="{5BEDC851-2763-4577-875B-F2BB32B2E350}"/>
            </a:ext>
          </a:extLst>
        </xdr:cNvPr>
        <xdr:cNvSpPr txBox="1"/>
      </xdr:nvSpPr>
      <xdr:spPr>
        <a:xfrm>
          <a:off x="11900544" y="17775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142620</xdr:rowOff>
    </xdr:from>
    <xdr:ext cx="405111" cy="259045"/>
    <xdr:sp macro="" textlink="">
      <xdr:nvSpPr>
        <xdr:cNvPr id="690" name="n_4aveValue【公民館】&#10;有形固定資産減価償却率">
          <a:extLst>
            <a:ext uri="{FF2B5EF4-FFF2-40B4-BE49-F238E27FC236}">
              <a16:creationId xmlns:a16="http://schemas.microsoft.com/office/drawing/2014/main" id="{41EF80D6-E4CC-4912-AAFD-4C732A8355A2}"/>
            </a:ext>
          </a:extLst>
        </xdr:cNvPr>
        <xdr:cNvSpPr txBox="1"/>
      </xdr:nvSpPr>
      <xdr:spPr>
        <a:xfrm>
          <a:off x="11102984" y="17744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148426</xdr:rowOff>
    </xdr:from>
    <xdr:ext cx="405111" cy="259045"/>
    <xdr:sp macro="" textlink="">
      <xdr:nvSpPr>
        <xdr:cNvPr id="691" name="n_1mainValue【公民館】&#10;有形固定資産減価償却率">
          <a:extLst>
            <a:ext uri="{FF2B5EF4-FFF2-40B4-BE49-F238E27FC236}">
              <a16:creationId xmlns:a16="http://schemas.microsoft.com/office/drawing/2014/main" id="{592A11E2-7093-47BF-AAF2-52CA8730194A}"/>
            </a:ext>
          </a:extLst>
        </xdr:cNvPr>
        <xdr:cNvSpPr txBox="1"/>
      </xdr:nvSpPr>
      <xdr:spPr>
        <a:xfrm>
          <a:off x="13437244" y="17415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127198</xdr:rowOff>
    </xdr:from>
    <xdr:ext cx="405111" cy="259045"/>
    <xdr:sp macro="" textlink="">
      <xdr:nvSpPr>
        <xdr:cNvPr id="692" name="n_2mainValue【公民館】&#10;有形固定資産減価償却率">
          <a:extLst>
            <a:ext uri="{FF2B5EF4-FFF2-40B4-BE49-F238E27FC236}">
              <a16:creationId xmlns:a16="http://schemas.microsoft.com/office/drawing/2014/main" id="{321AFA79-731D-45FE-B41C-B356616D9FD2}"/>
            </a:ext>
          </a:extLst>
        </xdr:cNvPr>
        <xdr:cNvSpPr txBox="1"/>
      </xdr:nvSpPr>
      <xdr:spPr>
        <a:xfrm>
          <a:off x="12675244" y="17394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99440</xdr:rowOff>
    </xdr:from>
    <xdr:ext cx="405111" cy="259045"/>
    <xdr:sp macro="" textlink="">
      <xdr:nvSpPr>
        <xdr:cNvPr id="693" name="n_3mainValue【公民館】&#10;有形固定資産減価償却率">
          <a:extLst>
            <a:ext uri="{FF2B5EF4-FFF2-40B4-BE49-F238E27FC236}">
              <a16:creationId xmlns:a16="http://schemas.microsoft.com/office/drawing/2014/main" id="{20FD5857-5BF2-430E-B587-C14F9D2E581B}"/>
            </a:ext>
          </a:extLst>
        </xdr:cNvPr>
        <xdr:cNvSpPr txBox="1"/>
      </xdr:nvSpPr>
      <xdr:spPr>
        <a:xfrm>
          <a:off x="11900544" y="17366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65150</xdr:rowOff>
    </xdr:from>
    <xdr:ext cx="405111" cy="259045"/>
    <xdr:sp macro="" textlink="">
      <xdr:nvSpPr>
        <xdr:cNvPr id="694" name="n_4mainValue【公民館】&#10;有形固定資産減価償却率">
          <a:extLst>
            <a:ext uri="{FF2B5EF4-FFF2-40B4-BE49-F238E27FC236}">
              <a16:creationId xmlns:a16="http://schemas.microsoft.com/office/drawing/2014/main" id="{7267B721-726E-42D3-B9B9-9C46A98A8FB8}"/>
            </a:ext>
          </a:extLst>
        </xdr:cNvPr>
        <xdr:cNvSpPr txBox="1"/>
      </xdr:nvSpPr>
      <xdr:spPr>
        <a:xfrm>
          <a:off x="11102984" y="17332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a:extLst>
            <a:ext uri="{FF2B5EF4-FFF2-40B4-BE49-F238E27FC236}">
              <a16:creationId xmlns:a16="http://schemas.microsoft.com/office/drawing/2014/main" id="{550CC2A0-0D76-4CC7-9855-8075DD332AEB}"/>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a:extLst>
            <a:ext uri="{FF2B5EF4-FFF2-40B4-BE49-F238E27FC236}">
              <a16:creationId xmlns:a16="http://schemas.microsoft.com/office/drawing/2014/main" id="{E8C2DA9D-4FAB-4745-9A88-3B70C6F7E74A}"/>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a:extLst>
            <a:ext uri="{FF2B5EF4-FFF2-40B4-BE49-F238E27FC236}">
              <a16:creationId xmlns:a16="http://schemas.microsoft.com/office/drawing/2014/main" id="{0FDDE323-A723-4E26-AAC4-44231808800E}"/>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a:extLst>
            <a:ext uri="{FF2B5EF4-FFF2-40B4-BE49-F238E27FC236}">
              <a16:creationId xmlns:a16="http://schemas.microsoft.com/office/drawing/2014/main" id="{7E501402-6D60-439F-9FE9-F4979E83FF7B}"/>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a:extLst>
            <a:ext uri="{FF2B5EF4-FFF2-40B4-BE49-F238E27FC236}">
              <a16:creationId xmlns:a16="http://schemas.microsoft.com/office/drawing/2014/main" id="{6251DE34-E76A-42A6-A63F-02ECE7C79E18}"/>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a:extLst>
            <a:ext uri="{FF2B5EF4-FFF2-40B4-BE49-F238E27FC236}">
              <a16:creationId xmlns:a16="http://schemas.microsoft.com/office/drawing/2014/main" id="{E919201A-7CD7-41E6-AE0B-1328C0F38CEB}"/>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a:extLst>
            <a:ext uri="{FF2B5EF4-FFF2-40B4-BE49-F238E27FC236}">
              <a16:creationId xmlns:a16="http://schemas.microsoft.com/office/drawing/2014/main" id="{65F194DB-8C9A-4D4A-9DEF-AF9D7C053B4F}"/>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a:extLst>
            <a:ext uri="{FF2B5EF4-FFF2-40B4-BE49-F238E27FC236}">
              <a16:creationId xmlns:a16="http://schemas.microsoft.com/office/drawing/2014/main" id="{8A599BC6-5529-4B66-9C17-BA8BAC40B9A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3" name="テキスト ボックス 702">
          <a:extLst>
            <a:ext uri="{FF2B5EF4-FFF2-40B4-BE49-F238E27FC236}">
              <a16:creationId xmlns:a16="http://schemas.microsoft.com/office/drawing/2014/main" id="{D4FE44DB-1EA8-40AD-8BE2-A582DB160171}"/>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a:extLst>
            <a:ext uri="{FF2B5EF4-FFF2-40B4-BE49-F238E27FC236}">
              <a16:creationId xmlns:a16="http://schemas.microsoft.com/office/drawing/2014/main" id="{27BF1D49-FA25-4072-B29C-7A60014CDCA3}"/>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5" name="直線コネクタ 704">
          <a:extLst>
            <a:ext uri="{FF2B5EF4-FFF2-40B4-BE49-F238E27FC236}">
              <a16:creationId xmlns:a16="http://schemas.microsoft.com/office/drawing/2014/main" id="{CD5B194D-01EA-418C-B1B5-2827B04C4D8F}"/>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6" name="テキスト ボックス 705">
          <a:extLst>
            <a:ext uri="{FF2B5EF4-FFF2-40B4-BE49-F238E27FC236}">
              <a16:creationId xmlns:a16="http://schemas.microsoft.com/office/drawing/2014/main" id="{62FBF94F-5834-4BE2-BCFC-FFF1A2FBFB80}"/>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7" name="直線コネクタ 706">
          <a:extLst>
            <a:ext uri="{FF2B5EF4-FFF2-40B4-BE49-F238E27FC236}">
              <a16:creationId xmlns:a16="http://schemas.microsoft.com/office/drawing/2014/main" id="{86C3F911-C828-4613-BDE0-DC888BE93BB1}"/>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8" name="テキスト ボックス 707">
          <a:extLst>
            <a:ext uri="{FF2B5EF4-FFF2-40B4-BE49-F238E27FC236}">
              <a16:creationId xmlns:a16="http://schemas.microsoft.com/office/drawing/2014/main" id="{C2014F29-FAF8-445B-B536-455AD6A40A52}"/>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9" name="直線コネクタ 708">
          <a:extLst>
            <a:ext uri="{FF2B5EF4-FFF2-40B4-BE49-F238E27FC236}">
              <a16:creationId xmlns:a16="http://schemas.microsoft.com/office/drawing/2014/main" id="{AA60E92F-1DE8-4C78-B011-C2FA7A341E40}"/>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0" name="テキスト ボックス 709">
          <a:extLst>
            <a:ext uri="{FF2B5EF4-FFF2-40B4-BE49-F238E27FC236}">
              <a16:creationId xmlns:a16="http://schemas.microsoft.com/office/drawing/2014/main" id="{072D0E1C-4F8B-401F-8CC9-6F7E7F2F11DF}"/>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1" name="直線コネクタ 710">
          <a:extLst>
            <a:ext uri="{FF2B5EF4-FFF2-40B4-BE49-F238E27FC236}">
              <a16:creationId xmlns:a16="http://schemas.microsoft.com/office/drawing/2014/main" id="{B3A6ED69-8737-4F01-82B8-D1DA1EB0ED8A}"/>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2" name="テキスト ボックス 711">
          <a:extLst>
            <a:ext uri="{FF2B5EF4-FFF2-40B4-BE49-F238E27FC236}">
              <a16:creationId xmlns:a16="http://schemas.microsoft.com/office/drawing/2014/main" id="{C3DBAF4C-14AB-4064-8BBE-0935126B7077}"/>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a:extLst>
            <a:ext uri="{FF2B5EF4-FFF2-40B4-BE49-F238E27FC236}">
              <a16:creationId xmlns:a16="http://schemas.microsoft.com/office/drawing/2014/main" id="{57C399C8-2792-45E2-B0E3-9258B5637D6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4" name="テキスト ボックス 713">
          <a:extLst>
            <a:ext uri="{FF2B5EF4-FFF2-40B4-BE49-F238E27FC236}">
              <a16:creationId xmlns:a16="http://schemas.microsoft.com/office/drawing/2014/main" id="{D109F4A8-7382-4621-AC9F-9336709D5714}"/>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公民館】&#10;一人当たり面積グラフ枠">
          <a:extLst>
            <a:ext uri="{FF2B5EF4-FFF2-40B4-BE49-F238E27FC236}">
              <a16:creationId xmlns:a16="http://schemas.microsoft.com/office/drawing/2014/main" id="{90F0D338-2826-401E-9C94-02DC72E00701}"/>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25908</xdr:rowOff>
    </xdr:to>
    <xdr:cxnSp macro="">
      <xdr:nvCxnSpPr>
        <xdr:cNvPr id="716" name="直線コネクタ 715">
          <a:extLst>
            <a:ext uri="{FF2B5EF4-FFF2-40B4-BE49-F238E27FC236}">
              <a16:creationId xmlns:a16="http://schemas.microsoft.com/office/drawing/2014/main" id="{B1085352-E8DA-48EF-A0CD-8F3FD8ADB6E4}"/>
            </a:ext>
          </a:extLst>
        </xdr:cNvPr>
        <xdr:cNvCxnSpPr/>
      </xdr:nvCxnSpPr>
      <xdr:spPr>
        <a:xfrm flipV="1">
          <a:off x="19509104" y="16869918"/>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717" name="【公民館】&#10;一人当たり面積最小値テキスト">
          <a:extLst>
            <a:ext uri="{FF2B5EF4-FFF2-40B4-BE49-F238E27FC236}">
              <a16:creationId xmlns:a16="http://schemas.microsoft.com/office/drawing/2014/main" id="{D1787A8F-A948-435C-B939-EF72AD4739D5}"/>
            </a:ext>
          </a:extLst>
        </xdr:cNvPr>
        <xdr:cNvSpPr txBox="1"/>
      </xdr:nvSpPr>
      <xdr:spPr>
        <a:xfrm>
          <a:off x="19547840" y="1813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718" name="直線コネクタ 717">
          <a:extLst>
            <a:ext uri="{FF2B5EF4-FFF2-40B4-BE49-F238E27FC236}">
              <a16:creationId xmlns:a16="http://schemas.microsoft.com/office/drawing/2014/main" id="{7474FBC4-02FB-42F9-87C9-B135C77405C9}"/>
            </a:ext>
          </a:extLst>
        </xdr:cNvPr>
        <xdr:cNvCxnSpPr/>
      </xdr:nvCxnSpPr>
      <xdr:spPr>
        <a:xfrm>
          <a:off x="19443700" y="181310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469744" cy="259045"/>
    <xdr:sp macro="" textlink="">
      <xdr:nvSpPr>
        <xdr:cNvPr id="719" name="【公民館】&#10;一人当たり面積最大値テキスト">
          <a:extLst>
            <a:ext uri="{FF2B5EF4-FFF2-40B4-BE49-F238E27FC236}">
              <a16:creationId xmlns:a16="http://schemas.microsoft.com/office/drawing/2014/main" id="{E2729568-0297-445B-85FC-0751187D4E72}"/>
            </a:ext>
          </a:extLst>
        </xdr:cNvPr>
        <xdr:cNvSpPr txBox="1"/>
      </xdr:nvSpPr>
      <xdr:spPr>
        <a:xfrm>
          <a:off x="19547840" y="16648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20" name="直線コネクタ 719">
          <a:extLst>
            <a:ext uri="{FF2B5EF4-FFF2-40B4-BE49-F238E27FC236}">
              <a16:creationId xmlns:a16="http://schemas.microsoft.com/office/drawing/2014/main" id="{8BB0AF8A-BFA7-473D-B005-36BD5B62C51F}"/>
            </a:ext>
          </a:extLst>
        </xdr:cNvPr>
        <xdr:cNvCxnSpPr/>
      </xdr:nvCxnSpPr>
      <xdr:spPr>
        <a:xfrm>
          <a:off x="19443700" y="168699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129557</xdr:rowOff>
    </xdr:from>
    <xdr:ext cx="469744" cy="259045"/>
    <xdr:sp macro="" textlink="">
      <xdr:nvSpPr>
        <xdr:cNvPr id="721" name="【公民館】&#10;一人当たり面積平均値テキスト">
          <a:extLst>
            <a:ext uri="{FF2B5EF4-FFF2-40B4-BE49-F238E27FC236}">
              <a16:creationId xmlns:a16="http://schemas.microsoft.com/office/drawing/2014/main" id="{7FD66CF9-1E03-4A1C-BD30-2235C294F749}"/>
            </a:ext>
          </a:extLst>
        </xdr:cNvPr>
        <xdr:cNvSpPr txBox="1"/>
      </xdr:nvSpPr>
      <xdr:spPr>
        <a:xfrm>
          <a:off x="19547840" y="17731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722" name="フローチャート: 判断 721">
          <a:extLst>
            <a:ext uri="{FF2B5EF4-FFF2-40B4-BE49-F238E27FC236}">
              <a16:creationId xmlns:a16="http://schemas.microsoft.com/office/drawing/2014/main" id="{201119F0-91D3-4901-9017-02D60EA5731F}"/>
            </a:ext>
          </a:extLst>
        </xdr:cNvPr>
        <xdr:cNvSpPr/>
      </xdr:nvSpPr>
      <xdr:spPr>
        <a:xfrm>
          <a:off x="19458940" y="17753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723" name="フローチャート: 判断 722">
          <a:extLst>
            <a:ext uri="{FF2B5EF4-FFF2-40B4-BE49-F238E27FC236}">
              <a16:creationId xmlns:a16="http://schemas.microsoft.com/office/drawing/2014/main" id="{5ACDC05B-5B9A-447D-B28C-C048FB7CA059}"/>
            </a:ext>
          </a:extLst>
        </xdr:cNvPr>
        <xdr:cNvSpPr/>
      </xdr:nvSpPr>
      <xdr:spPr>
        <a:xfrm>
          <a:off x="18735040" y="177533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162561</xdr:rowOff>
    </xdr:from>
    <xdr:to>
      <xdr:col>107</xdr:col>
      <xdr:colOff>101600</xdr:colOff>
      <xdr:row>106</xdr:row>
      <xdr:rowOff>92711</xdr:rowOff>
    </xdr:to>
    <xdr:sp macro="" textlink="">
      <xdr:nvSpPr>
        <xdr:cNvPr id="724" name="フローチャート: 判断 723">
          <a:extLst>
            <a:ext uri="{FF2B5EF4-FFF2-40B4-BE49-F238E27FC236}">
              <a16:creationId xmlns:a16="http://schemas.microsoft.com/office/drawing/2014/main" id="{BD8B9F97-4216-478A-B9E9-BB2A5E7D4DC5}"/>
            </a:ext>
          </a:extLst>
        </xdr:cNvPr>
        <xdr:cNvSpPr/>
      </xdr:nvSpPr>
      <xdr:spPr>
        <a:xfrm>
          <a:off x="17937480" y="177647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725" name="フローチャート: 判断 724">
          <a:extLst>
            <a:ext uri="{FF2B5EF4-FFF2-40B4-BE49-F238E27FC236}">
              <a16:creationId xmlns:a16="http://schemas.microsoft.com/office/drawing/2014/main" id="{5FE84F6F-1D59-4296-843F-5A1E849F1F5F}"/>
            </a:ext>
          </a:extLst>
        </xdr:cNvPr>
        <xdr:cNvSpPr/>
      </xdr:nvSpPr>
      <xdr:spPr>
        <a:xfrm>
          <a:off x="17162780" y="17753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153415</xdr:rowOff>
    </xdr:from>
    <xdr:to>
      <xdr:col>98</xdr:col>
      <xdr:colOff>38100</xdr:colOff>
      <xdr:row>106</xdr:row>
      <xdr:rowOff>83565</xdr:rowOff>
    </xdr:to>
    <xdr:sp macro="" textlink="">
      <xdr:nvSpPr>
        <xdr:cNvPr id="726" name="フローチャート: 判断 725">
          <a:extLst>
            <a:ext uri="{FF2B5EF4-FFF2-40B4-BE49-F238E27FC236}">
              <a16:creationId xmlns:a16="http://schemas.microsoft.com/office/drawing/2014/main" id="{D92E23D3-4061-4D89-BB4B-2AE47F2DC816}"/>
            </a:ext>
          </a:extLst>
        </xdr:cNvPr>
        <xdr:cNvSpPr/>
      </xdr:nvSpPr>
      <xdr:spPr>
        <a:xfrm>
          <a:off x="16388080" y="177556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81EC7667-465B-4577-A491-48812678EF6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8401110A-0B03-468A-BEB5-E9682050E4F2}"/>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95CDA489-D9C1-48F8-9586-3CC6A8204211}"/>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63A19B28-E488-4CB5-A190-F45280011ACC}"/>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CF6FC745-BE78-4FDF-84BF-E5285FF5EA63}"/>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55118</xdr:rowOff>
    </xdr:from>
    <xdr:to>
      <xdr:col>116</xdr:col>
      <xdr:colOff>114300</xdr:colOff>
      <xdr:row>100</xdr:row>
      <xdr:rowOff>156718</xdr:rowOff>
    </xdr:to>
    <xdr:sp macro="" textlink="">
      <xdr:nvSpPr>
        <xdr:cNvPr id="732" name="楕円 731">
          <a:extLst>
            <a:ext uri="{FF2B5EF4-FFF2-40B4-BE49-F238E27FC236}">
              <a16:creationId xmlns:a16="http://schemas.microsoft.com/office/drawing/2014/main" id="{C45A4103-74C7-4D85-AA50-66C9C432983A}"/>
            </a:ext>
          </a:extLst>
        </xdr:cNvPr>
        <xdr:cNvSpPr/>
      </xdr:nvSpPr>
      <xdr:spPr>
        <a:xfrm>
          <a:off x="19458940" y="1681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8145</xdr:rowOff>
    </xdr:from>
    <xdr:ext cx="469744" cy="259045"/>
    <xdr:sp macro="" textlink="">
      <xdr:nvSpPr>
        <xdr:cNvPr id="733" name="【公民館】&#10;一人当たり面積該当値テキスト">
          <a:extLst>
            <a:ext uri="{FF2B5EF4-FFF2-40B4-BE49-F238E27FC236}">
              <a16:creationId xmlns:a16="http://schemas.microsoft.com/office/drawing/2014/main" id="{090C537C-9ADD-4D41-8456-6F80992DFA52}"/>
            </a:ext>
          </a:extLst>
        </xdr:cNvPr>
        <xdr:cNvSpPr txBox="1"/>
      </xdr:nvSpPr>
      <xdr:spPr>
        <a:xfrm>
          <a:off x="19547840" y="16772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151130</xdr:rowOff>
    </xdr:from>
    <xdr:to>
      <xdr:col>112</xdr:col>
      <xdr:colOff>38100</xdr:colOff>
      <xdr:row>101</xdr:row>
      <xdr:rowOff>81280</xdr:rowOff>
    </xdr:to>
    <xdr:sp macro="" textlink="">
      <xdr:nvSpPr>
        <xdr:cNvPr id="734" name="楕円 733">
          <a:extLst>
            <a:ext uri="{FF2B5EF4-FFF2-40B4-BE49-F238E27FC236}">
              <a16:creationId xmlns:a16="http://schemas.microsoft.com/office/drawing/2014/main" id="{1C71446D-C9FF-41FE-B82C-9A690D0274CC}"/>
            </a:ext>
          </a:extLst>
        </xdr:cNvPr>
        <xdr:cNvSpPr/>
      </xdr:nvSpPr>
      <xdr:spPr>
        <a:xfrm>
          <a:off x="18735040" y="169151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105918</xdr:rowOff>
    </xdr:from>
    <xdr:to>
      <xdr:col>116</xdr:col>
      <xdr:colOff>63500</xdr:colOff>
      <xdr:row>101</xdr:row>
      <xdr:rowOff>30480</xdr:rowOff>
    </xdr:to>
    <xdr:cxnSp macro="">
      <xdr:nvCxnSpPr>
        <xdr:cNvPr id="735" name="直線コネクタ 734">
          <a:extLst>
            <a:ext uri="{FF2B5EF4-FFF2-40B4-BE49-F238E27FC236}">
              <a16:creationId xmlns:a16="http://schemas.microsoft.com/office/drawing/2014/main" id="{7C46E786-168F-4C04-859F-543DB8A52FBD}"/>
            </a:ext>
          </a:extLst>
        </xdr:cNvPr>
        <xdr:cNvCxnSpPr/>
      </xdr:nvCxnSpPr>
      <xdr:spPr>
        <a:xfrm flipV="1">
          <a:off x="18778220" y="16869918"/>
          <a:ext cx="731520" cy="9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2539</xdr:rowOff>
    </xdr:from>
    <xdr:to>
      <xdr:col>107</xdr:col>
      <xdr:colOff>101600</xdr:colOff>
      <xdr:row>101</xdr:row>
      <xdr:rowOff>104139</xdr:rowOff>
    </xdr:to>
    <xdr:sp macro="" textlink="">
      <xdr:nvSpPr>
        <xdr:cNvPr id="736" name="楕円 735">
          <a:extLst>
            <a:ext uri="{FF2B5EF4-FFF2-40B4-BE49-F238E27FC236}">
              <a16:creationId xmlns:a16="http://schemas.microsoft.com/office/drawing/2014/main" id="{69709BAC-2FDB-4EAB-AFF2-D7F18883236C}"/>
            </a:ext>
          </a:extLst>
        </xdr:cNvPr>
        <xdr:cNvSpPr/>
      </xdr:nvSpPr>
      <xdr:spPr>
        <a:xfrm>
          <a:off x="17937480" y="16934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30480</xdr:rowOff>
    </xdr:from>
    <xdr:to>
      <xdr:col>111</xdr:col>
      <xdr:colOff>177800</xdr:colOff>
      <xdr:row>101</xdr:row>
      <xdr:rowOff>53339</xdr:rowOff>
    </xdr:to>
    <xdr:cxnSp macro="">
      <xdr:nvCxnSpPr>
        <xdr:cNvPr id="737" name="直線コネクタ 736">
          <a:extLst>
            <a:ext uri="{FF2B5EF4-FFF2-40B4-BE49-F238E27FC236}">
              <a16:creationId xmlns:a16="http://schemas.microsoft.com/office/drawing/2014/main" id="{06533B0E-0601-4CEE-B470-7C9C542EFBB9}"/>
            </a:ext>
          </a:extLst>
        </xdr:cNvPr>
        <xdr:cNvCxnSpPr/>
      </xdr:nvCxnSpPr>
      <xdr:spPr>
        <a:xfrm flipV="1">
          <a:off x="17988280" y="16962120"/>
          <a:ext cx="78994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23113</xdr:rowOff>
    </xdr:from>
    <xdr:to>
      <xdr:col>102</xdr:col>
      <xdr:colOff>165100</xdr:colOff>
      <xdr:row>101</xdr:row>
      <xdr:rowOff>124713</xdr:rowOff>
    </xdr:to>
    <xdr:sp macro="" textlink="">
      <xdr:nvSpPr>
        <xdr:cNvPr id="738" name="楕円 737">
          <a:extLst>
            <a:ext uri="{FF2B5EF4-FFF2-40B4-BE49-F238E27FC236}">
              <a16:creationId xmlns:a16="http://schemas.microsoft.com/office/drawing/2014/main" id="{A71DDDEC-7DCE-4B2A-9EED-D2941F1EAD12}"/>
            </a:ext>
          </a:extLst>
        </xdr:cNvPr>
        <xdr:cNvSpPr/>
      </xdr:nvSpPr>
      <xdr:spPr>
        <a:xfrm>
          <a:off x="17162780" y="1695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53339</xdr:rowOff>
    </xdr:from>
    <xdr:to>
      <xdr:col>107</xdr:col>
      <xdr:colOff>50800</xdr:colOff>
      <xdr:row>101</xdr:row>
      <xdr:rowOff>73913</xdr:rowOff>
    </xdr:to>
    <xdr:cxnSp macro="">
      <xdr:nvCxnSpPr>
        <xdr:cNvPr id="739" name="直線コネクタ 738">
          <a:extLst>
            <a:ext uri="{FF2B5EF4-FFF2-40B4-BE49-F238E27FC236}">
              <a16:creationId xmlns:a16="http://schemas.microsoft.com/office/drawing/2014/main" id="{6E4E09A1-CB4F-4474-8B35-C39BD633449C}"/>
            </a:ext>
          </a:extLst>
        </xdr:cNvPr>
        <xdr:cNvCxnSpPr/>
      </xdr:nvCxnSpPr>
      <xdr:spPr>
        <a:xfrm flipV="1">
          <a:off x="17213580" y="16984979"/>
          <a:ext cx="7747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43687</xdr:rowOff>
    </xdr:from>
    <xdr:to>
      <xdr:col>98</xdr:col>
      <xdr:colOff>38100</xdr:colOff>
      <xdr:row>101</xdr:row>
      <xdr:rowOff>145287</xdr:rowOff>
    </xdr:to>
    <xdr:sp macro="" textlink="">
      <xdr:nvSpPr>
        <xdr:cNvPr id="740" name="楕円 739">
          <a:extLst>
            <a:ext uri="{FF2B5EF4-FFF2-40B4-BE49-F238E27FC236}">
              <a16:creationId xmlns:a16="http://schemas.microsoft.com/office/drawing/2014/main" id="{4333F7BE-E91F-447F-9748-86BE859B929D}"/>
            </a:ext>
          </a:extLst>
        </xdr:cNvPr>
        <xdr:cNvSpPr/>
      </xdr:nvSpPr>
      <xdr:spPr>
        <a:xfrm>
          <a:off x="16388080" y="169753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73913</xdr:rowOff>
    </xdr:from>
    <xdr:to>
      <xdr:col>102</xdr:col>
      <xdr:colOff>114300</xdr:colOff>
      <xdr:row>101</xdr:row>
      <xdr:rowOff>94487</xdr:rowOff>
    </xdr:to>
    <xdr:cxnSp macro="">
      <xdr:nvCxnSpPr>
        <xdr:cNvPr id="741" name="直線コネクタ 740">
          <a:extLst>
            <a:ext uri="{FF2B5EF4-FFF2-40B4-BE49-F238E27FC236}">
              <a16:creationId xmlns:a16="http://schemas.microsoft.com/office/drawing/2014/main" id="{30B31DD0-F73A-4A4E-9DBC-C5589B66FB80}"/>
            </a:ext>
          </a:extLst>
        </xdr:cNvPr>
        <xdr:cNvCxnSpPr/>
      </xdr:nvCxnSpPr>
      <xdr:spPr>
        <a:xfrm flipV="1">
          <a:off x="16431260" y="17005553"/>
          <a:ext cx="78232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72407</xdr:rowOff>
    </xdr:from>
    <xdr:ext cx="469744" cy="259045"/>
    <xdr:sp macro="" textlink="">
      <xdr:nvSpPr>
        <xdr:cNvPr id="742" name="n_1aveValue【公民館】&#10;一人当たり面積">
          <a:extLst>
            <a:ext uri="{FF2B5EF4-FFF2-40B4-BE49-F238E27FC236}">
              <a16:creationId xmlns:a16="http://schemas.microsoft.com/office/drawing/2014/main" id="{2E209FFA-40B6-40F5-A54D-31C9F83772CA}"/>
            </a:ext>
          </a:extLst>
        </xdr:cNvPr>
        <xdr:cNvSpPr txBox="1"/>
      </xdr:nvSpPr>
      <xdr:spPr>
        <a:xfrm>
          <a:off x="18561127" y="1784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83838</xdr:rowOff>
    </xdr:from>
    <xdr:ext cx="469744" cy="259045"/>
    <xdr:sp macro="" textlink="">
      <xdr:nvSpPr>
        <xdr:cNvPr id="743" name="n_2aveValue【公民館】&#10;一人当たり面積">
          <a:extLst>
            <a:ext uri="{FF2B5EF4-FFF2-40B4-BE49-F238E27FC236}">
              <a16:creationId xmlns:a16="http://schemas.microsoft.com/office/drawing/2014/main" id="{DF3E84A0-E088-49FC-AEC9-74967CDBA102}"/>
            </a:ext>
          </a:extLst>
        </xdr:cNvPr>
        <xdr:cNvSpPr txBox="1"/>
      </xdr:nvSpPr>
      <xdr:spPr>
        <a:xfrm>
          <a:off x="17776267" y="1785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72407</xdr:rowOff>
    </xdr:from>
    <xdr:ext cx="469744" cy="259045"/>
    <xdr:sp macro="" textlink="">
      <xdr:nvSpPr>
        <xdr:cNvPr id="744" name="n_3aveValue【公民館】&#10;一人当たり面積">
          <a:extLst>
            <a:ext uri="{FF2B5EF4-FFF2-40B4-BE49-F238E27FC236}">
              <a16:creationId xmlns:a16="http://schemas.microsoft.com/office/drawing/2014/main" id="{5019CAF4-8C0F-4381-8281-8853D24ADE5E}"/>
            </a:ext>
          </a:extLst>
        </xdr:cNvPr>
        <xdr:cNvSpPr txBox="1"/>
      </xdr:nvSpPr>
      <xdr:spPr>
        <a:xfrm>
          <a:off x="17001567" y="1784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74692</xdr:rowOff>
    </xdr:from>
    <xdr:ext cx="469744" cy="259045"/>
    <xdr:sp macro="" textlink="">
      <xdr:nvSpPr>
        <xdr:cNvPr id="745" name="n_4aveValue【公民館】&#10;一人当たり面積">
          <a:extLst>
            <a:ext uri="{FF2B5EF4-FFF2-40B4-BE49-F238E27FC236}">
              <a16:creationId xmlns:a16="http://schemas.microsoft.com/office/drawing/2014/main" id="{45A8AC7C-3DFA-489C-8138-E366F0B19E78}"/>
            </a:ext>
          </a:extLst>
        </xdr:cNvPr>
        <xdr:cNvSpPr txBox="1"/>
      </xdr:nvSpPr>
      <xdr:spPr>
        <a:xfrm>
          <a:off x="16226867" y="17844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97807</xdr:rowOff>
    </xdr:from>
    <xdr:ext cx="469744" cy="259045"/>
    <xdr:sp macro="" textlink="">
      <xdr:nvSpPr>
        <xdr:cNvPr id="746" name="n_1mainValue【公民館】&#10;一人当たり面積">
          <a:extLst>
            <a:ext uri="{FF2B5EF4-FFF2-40B4-BE49-F238E27FC236}">
              <a16:creationId xmlns:a16="http://schemas.microsoft.com/office/drawing/2014/main" id="{BEC9A74C-C8AD-423F-9D56-A7B2C6E7605B}"/>
            </a:ext>
          </a:extLst>
        </xdr:cNvPr>
        <xdr:cNvSpPr txBox="1"/>
      </xdr:nvSpPr>
      <xdr:spPr>
        <a:xfrm>
          <a:off x="18561127" y="1669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120666</xdr:rowOff>
    </xdr:from>
    <xdr:ext cx="469744" cy="259045"/>
    <xdr:sp macro="" textlink="">
      <xdr:nvSpPr>
        <xdr:cNvPr id="747" name="n_2mainValue【公民館】&#10;一人当たり面積">
          <a:extLst>
            <a:ext uri="{FF2B5EF4-FFF2-40B4-BE49-F238E27FC236}">
              <a16:creationId xmlns:a16="http://schemas.microsoft.com/office/drawing/2014/main" id="{AE8C1AE5-4B81-499A-A845-66CDD131E457}"/>
            </a:ext>
          </a:extLst>
        </xdr:cNvPr>
        <xdr:cNvSpPr txBox="1"/>
      </xdr:nvSpPr>
      <xdr:spPr>
        <a:xfrm>
          <a:off x="17776267" y="1671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141240</xdr:rowOff>
    </xdr:from>
    <xdr:ext cx="469744" cy="259045"/>
    <xdr:sp macro="" textlink="">
      <xdr:nvSpPr>
        <xdr:cNvPr id="748" name="n_3mainValue【公民館】&#10;一人当たり面積">
          <a:extLst>
            <a:ext uri="{FF2B5EF4-FFF2-40B4-BE49-F238E27FC236}">
              <a16:creationId xmlns:a16="http://schemas.microsoft.com/office/drawing/2014/main" id="{1E9738D1-8BD7-4DF8-A599-490C78FBE6C3}"/>
            </a:ext>
          </a:extLst>
        </xdr:cNvPr>
        <xdr:cNvSpPr txBox="1"/>
      </xdr:nvSpPr>
      <xdr:spPr>
        <a:xfrm>
          <a:off x="17001567" y="16737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161814</xdr:rowOff>
    </xdr:from>
    <xdr:ext cx="469744" cy="259045"/>
    <xdr:sp macro="" textlink="">
      <xdr:nvSpPr>
        <xdr:cNvPr id="749" name="n_4mainValue【公民館】&#10;一人当たり面積">
          <a:extLst>
            <a:ext uri="{FF2B5EF4-FFF2-40B4-BE49-F238E27FC236}">
              <a16:creationId xmlns:a16="http://schemas.microsoft.com/office/drawing/2014/main" id="{0C00AE16-2E11-46EE-84F1-993F814225B9}"/>
            </a:ext>
          </a:extLst>
        </xdr:cNvPr>
        <xdr:cNvSpPr txBox="1"/>
      </xdr:nvSpPr>
      <xdr:spPr>
        <a:xfrm>
          <a:off x="16226867" y="16758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E8BCF519-9443-44EA-ADBA-89A2409E7549}"/>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0FE27439-4C9B-4D66-8CBE-A64371DA62C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54C3F616-267E-4917-B7D2-1E382860DC72}"/>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に比べて有形固定資産減価償却率が高い施設は、認定こども園・幼稚園・保育所、橋りょう・トンネル、学校施設である。このうち認定こども園・幼稚園・保育所は、児童館から認定こども園となった１園は築</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年と比較的に新しいが、４園中２園が</a:t>
          </a:r>
          <a:r>
            <a:rPr kumimoji="1" lang="en-US" altLang="ja-JP" sz="1300">
              <a:latin typeface="ＭＳ Ｐゴシック" panose="020B0600070205080204" pitchFamily="50" charset="-128"/>
              <a:ea typeface="ＭＳ Ｐゴシック" panose="020B0600070205080204" pitchFamily="50" charset="-128"/>
            </a:rPr>
            <a:t>85</a:t>
          </a:r>
          <a:r>
            <a:rPr kumimoji="1" lang="ja-JP" altLang="en-US" sz="1300">
              <a:latin typeface="ＭＳ Ｐゴシック" panose="020B0600070205080204" pitchFamily="50" charset="-128"/>
              <a:ea typeface="ＭＳ Ｐゴシック" panose="020B0600070205080204" pitchFamily="50" charset="-128"/>
            </a:rPr>
            <a:t>％を超える減価償却となっている。また、学校施設は、中学校が築８年と新しいが、小学校</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校のうち</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校がほぼ減価償却が終了しており、いずれの施設も、引き続き子ども達の安全に配慮し、日常の点検を行いながら維持修繕・改修を行っていく。一方、類似団体に比べて有形固定資産減価償却率が低い施設は、道路、公営住宅、公民館である。公営住宅は、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となる２住宅について４年前に除却した。その他の公営住宅は、昨年度改定した町営住宅等長寿命化計画に基づき計画的に維持修繕、改修等を行っていく。公民館は、７施設中３施設が比較的新しい施設であり、他の４施設は、減価償却がほぼ終了する施設である。この４施設のうち１施設は除却、２施設は改築の予定である。建設から年数が経過した施設については、公共施設等総合管理計画や個別施設計画に基づき適切に対応していく。なお、児童館は、令和元年度まで町内に１施設あったが、３年前に認定こども園になったため、該当施設がなくなった。</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E0C5C1A-CD36-4028-8AFC-DE7F9E95A804}"/>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E03F229-F79F-478C-BA09-440434A323F1}"/>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2ADD8F1-45E6-4088-8280-EDCC60DC87A6}"/>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C3A21EE-4795-42EE-8207-8F5E99B88B1D}"/>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D03612C-A4F2-40E3-A7E0-19707254EFD5}"/>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EDD41D2-E1B7-4076-9D75-10690BE0B028}"/>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068ACDC-7429-4718-A25F-A761284F7A37}"/>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DBCDC8C-07E2-4C84-8EA5-E5DFC781EF63}"/>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8310FBE-81BD-49CC-A5ED-271335AFBBC4}"/>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40893FE-337D-45D8-AEE2-7400D2F21601}"/>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21,306
21,082
180.26
16,621,686
15,656,448
747,574
6,985,740
14,624,807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41A86D4-1BFA-4CBE-B1D0-074FC66C02EE}"/>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774BB88-E5DD-4D04-8AD7-6627D3C95FBC}"/>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2570955-0981-49A0-A60B-6F894A1A88F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99.5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F62004E-41BE-459B-A4B4-ACBCD9A196D3}"/>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5DE5DC2-BDD5-4988-9D58-A5AF36BC460B}"/>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EA3FFAC-193A-4CCE-8C3B-E0C700713464}"/>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E98A116-D0C2-47B1-A44E-3B3BD7C3B089}"/>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807F1C7-2993-41E9-93A8-2E264317423D}"/>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2A46872-866A-4A03-8D51-F1B90E43A31A}"/>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8ECB30F-A5AA-40B8-8910-E336FFD23A54}"/>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0E83EC9-7F4F-4DCB-9328-3E4916DB92E4}"/>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FE695FC-C36E-464F-B954-0F27F1BAFF15}"/>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820C3C3-99D8-4CDA-A629-53E3392A15A4}"/>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F248D3E-7229-404C-9238-737DAE5E4C94}"/>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3B248D6-DB48-471F-BDD4-85C7C07E3B81}"/>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D65BC06-4082-46EB-934C-9B3D6E91AA31}"/>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A65A0E1-E135-4671-83C9-3B9E4E2B9C91}"/>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F58D7F1-9132-4DDB-97D1-8FF4561936E4}"/>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C197AFE-37A3-455D-B552-549E0E46D839}"/>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D55A76C-AF3B-47B6-B234-96A56D89629D}"/>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843AC63-CCD9-485B-A7BD-837B1ABF58DE}"/>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EFA4FCF-48D4-4AB2-88B0-A067A466F8B4}"/>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6AAEF77-DF6B-4B65-93C1-79727068DDFB}"/>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42E3AAE-B357-4462-A1A8-BAEB78A63F6D}"/>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5423B3E-95F5-4664-9C79-EC318014C1A3}"/>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BECACAE-9D2B-4AF6-BEC1-63D0545441DE}"/>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73D7E1-F83D-4DAC-928B-C8D9F943AC09}"/>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75C2B8D-4867-41CB-85B7-415145C56EA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93C53DA-3617-4B90-9B89-7A605D319B37}"/>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6106382-58F8-4F16-944C-12C09D027CB8}"/>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7ED0D0C-866D-4358-9104-E842209DD36C}"/>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41AB3A3-90B5-4CE5-B760-F2C96CA8127E}"/>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E1AD1B5-131D-48BB-8274-199F0B8FD76B}"/>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33C34F9-C5AF-42F0-BB4C-E5EFD2985E6C}"/>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8BA01D1-5DE3-4515-9048-DDE772223FA8}"/>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9263E9F-D648-40D0-A9BF-3DE009315740}"/>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3DCCB0D-A336-40A7-AFB7-494D1EEA44DF}"/>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E3AAB89-B87C-4EF2-8FB2-BCD94F5D6396}"/>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4D12443-9EF1-4432-8462-E743B14EB5CF}"/>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F081667-55C7-431B-9126-462C3A5EDA82}"/>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AEF11ED-70FB-48A9-92DB-2D98F7BA5953}"/>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B6B40F0-F2FC-4E9E-838C-6E940BD48E3F}"/>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F8E587F-AA8C-490C-BC5D-E5805219898F}"/>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D97583D-C7B0-4C19-B725-3A0C8B3068D0}"/>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1DBD7AE9-EBBF-4767-B037-288F0C96030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278552C0-8CBE-43D7-81E4-09BA70220F5D}"/>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146413</xdr:rowOff>
    </xdr:from>
    <xdr:to>
      <xdr:col>24</xdr:col>
      <xdr:colOff>62865</xdr:colOff>
      <xdr:row>41</xdr:row>
      <xdr:rowOff>30480</xdr:rowOff>
    </xdr:to>
    <xdr:cxnSp macro="">
      <xdr:nvCxnSpPr>
        <xdr:cNvPr id="58" name="直線コネクタ 57">
          <a:extLst>
            <a:ext uri="{FF2B5EF4-FFF2-40B4-BE49-F238E27FC236}">
              <a16:creationId xmlns:a16="http://schemas.microsoft.com/office/drawing/2014/main" id="{8883F02F-A425-4B16-B776-AB17984B607A}"/>
            </a:ext>
          </a:extLst>
        </xdr:cNvPr>
        <xdr:cNvCxnSpPr/>
      </xdr:nvCxnSpPr>
      <xdr:spPr>
        <a:xfrm flipV="1">
          <a:off x="4086225" y="5846173"/>
          <a:ext cx="0" cy="1057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F943BAF4-DADC-4A0E-90AB-492174277087}"/>
            </a:ext>
          </a:extLst>
        </xdr:cNvPr>
        <xdr:cNvSpPr txBox="1"/>
      </xdr:nvSpPr>
      <xdr:spPr>
        <a:xfrm>
          <a:off x="4124960" y="690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30480</xdr:rowOff>
    </xdr:from>
    <xdr:to>
      <xdr:col>24</xdr:col>
      <xdr:colOff>152400</xdr:colOff>
      <xdr:row>41</xdr:row>
      <xdr:rowOff>30480</xdr:rowOff>
    </xdr:to>
    <xdr:cxnSp macro="">
      <xdr:nvCxnSpPr>
        <xdr:cNvPr id="60" name="直線コネクタ 59">
          <a:extLst>
            <a:ext uri="{FF2B5EF4-FFF2-40B4-BE49-F238E27FC236}">
              <a16:creationId xmlns:a16="http://schemas.microsoft.com/office/drawing/2014/main" id="{57C2A897-15C9-45F7-B072-EDE2AD8F87D6}"/>
            </a:ext>
          </a:extLst>
        </xdr:cNvPr>
        <xdr:cNvCxnSpPr/>
      </xdr:nvCxnSpPr>
      <xdr:spPr>
        <a:xfrm>
          <a:off x="4020820" y="69037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93090</xdr:rowOff>
    </xdr:from>
    <xdr:ext cx="405111" cy="259045"/>
    <xdr:sp macro="" textlink="">
      <xdr:nvSpPr>
        <xdr:cNvPr id="61" name="【図書館】&#10;有形固定資産減価償却率最大値テキスト">
          <a:extLst>
            <a:ext uri="{FF2B5EF4-FFF2-40B4-BE49-F238E27FC236}">
              <a16:creationId xmlns:a16="http://schemas.microsoft.com/office/drawing/2014/main" id="{1AE35C9B-A6D0-4A08-AC54-271224636F8B}"/>
            </a:ext>
          </a:extLst>
        </xdr:cNvPr>
        <xdr:cNvSpPr txBox="1"/>
      </xdr:nvSpPr>
      <xdr:spPr>
        <a:xfrm>
          <a:off x="4124960" y="5625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146413</xdr:rowOff>
    </xdr:from>
    <xdr:to>
      <xdr:col>24</xdr:col>
      <xdr:colOff>152400</xdr:colOff>
      <xdr:row>34</xdr:row>
      <xdr:rowOff>146413</xdr:rowOff>
    </xdr:to>
    <xdr:cxnSp macro="">
      <xdr:nvCxnSpPr>
        <xdr:cNvPr id="62" name="直線コネクタ 61">
          <a:extLst>
            <a:ext uri="{FF2B5EF4-FFF2-40B4-BE49-F238E27FC236}">
              <a16:creationId xmlns:a16="http://schemas.microsoft.com/office/drawing/2014/main" id="{D3F210C0-4F02-4C1D-B166-645057DF28F2}"/>
            </a:ext>
          </a:extLst>
        </xdr:cNvPr>
        <xdr:cNvCxnSpPr/>
      </xdr:nvCxnSpPr>
      <xdr:spPr>
        <a:xfrm>
          <a:off x="4020820" y="58461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18523</xdr:rowOff>
    </xdr:from>
    <xdr:ext cx="405111" cy="259045"/>
    <xdr:sp macro="" textlink="">
      <xdr:nvSpPr>
        <xdr:cNvPr id="63" name="【図書館】&#10;有形固定資産減価償却率平均値テキスト">
          <a:extLst>
            <a:ext uri="{FF2B5EF4-FFF2-40B4-BE49-F238E27FC236}">
              <a16:creationId xmlns:a16="http://schemas.microsoft.com/office/drawing/2014/main" id="{E39A1F17-4EA8-4B72-8C49-D052124C6A29}"/>
            </a:ext>
          </a:extLst>
        </xdr:cNvPr>
        <xdr:cNvSpPr txBox="1"/>
      </xdr:nvSpPr>
      <xdr:spPr>
        <a:xfrm>
          <a:off x="4124960" y="63888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40096</xdr:rowOff>
    </xdr:from>
    <xdr:to>
      <xdr:col>24</xdr:col>
      <xdr:colOff>114300</xdr:colOff>
      <xdr:row>38</xdr:row>
      <xdr:rowOff>141696</xdr:rowOff>
    </xdr:to>
    <xdr:sp macro="" textlink="">
      <xdr:nvSpPr>
        <xdr:cNvPr id="64" name="フローチャート: 判断 63">
          <a:extLst>
            <a:ext uri="{FF2B5EF4-FFF2-40B4-BE49-F238E27FC236}">
              <a16:creationId xmlns:a16="http://schemas.microsoft.com/office/drawing/2014/main" id="{43C2E4D7-0810-4E13-9389-0EDDD4F6DE5D}"/>
            </a:ext>
          </a:extLst>
        </xdr:cNvPr>
        <xdr:cNvSpPr/>
      </xdr:nvSpPr>
      <xdr:spPr>
        <a:xfrm>
          <a:off x="4036060" y="6410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13970</xdr:rowOff>
    </xdr:from>
    <xdr:to>
      <xdr:col>20</xdr:col>
      <xdr:colOff>38100</xdr:colOff>
      <xdr:row>38</xdr:row>
      <xdr:rowOff>115570</xdr:rowOff>
    </xdr:to>
    <xdr:sp macro="" textlink="">
      <xdr:nvSpPr>
        <xdr:cNvPr id="65" name="フローチャート: 判断 64">
          <a:extLst>
            <a:ext uri="{FF2B5EF4-FFF2-40B4-BE49-F238E27FC236}">
              <a16:creationId xmlns:a16="http://schemas.microsoft.com/office/drawing/2014/main" id="{19CF3B99-2621-46D4-8131-03E52D682753}"/>
            </a:ext>
          </a:extLst>
        </xdr:cNvPr>
        <xdr:cNvSpPr/>
      </xdr:nvSpPr>
      <xdr:spPr>
        <a:xfrm>
          <a:off x="3312160" y="63842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38</xdr:row>
      <xdr:rowOff>106697</xdr:rowOff>
    </xdr:from>
    <xdr:ext cx="405111" cy="259045"/>
    <xdr:sp macro="" textlink="">
      <xdr:nvSpPr>
        <xdr:cNvPr id="66" name="n_1aveValue【図書館】&#10;有形固定資産減価償却率">
          <a:extLst>
            <a:ext uri="{FF2B5EF4-FFF2-40B4-BE49-F238E27FC236}">
              <a16:creationId xmlns:a16="http://schemas.microsoft.com/office/drawing/2014/main" id="{CBE46181-9BFD-4857-A01E-66172EA2CE05}"/>
            </a:ext>
          </a:extLst>
        </xdr:cNvPr>
        <xdr:cNvSpPr txBox="1"/>
      </xdr:nvSpPr>
      <xdr:spPr>
        <a:xfrm>
          <a:off x="317056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15603</xdr:rowOff>
    </xdr:from>
    <xdr:to>
      <xdr:col>15</xdr:col>
      <xdr:colOff>101600</xdr:colOff>
      <xdr:row>38</xdr:row>
      <xdr:rowOff>117203</xdr:rowOff>
    </xdr:to>
    <xdr:sp macro="" textlink="">
      <xdr:nvSpPr>
        <xdr:cNvPr id="67" name="フローチャート: 判断 66">
          <a:extLst>
            <a:ext uri="{FF2B5EF4-FFF2-40B4-BE49-F238E27FC236}">
              <a16:creationId xmlns:a16="http://schemas.microsoft.com/office/drawing/2014/main" id="{7DE50295-87FD-4ACB-B163-76B0315C739C}"/>
            </a:ext>
          </a:extLst>
        </xdr:cNvPr>
        <xdr:cNvSpPr/>
      </xdr:nvSpPr>
      <xdr:spPr>
        <a:xfrm>
          <a:off x="2514600" y="6385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38</xdr:row>
      <xdr:rowOff>108330</xdr:rowOff>
    </xdr:from>
    <xdr:ext cx="405111" cy="259045"/>
    <xdr:sp macro="" textlink="">
      <xdr:nvSpPr>
        <xdr:cNvPr id="68" name="n_2aveValue【図書館】&#10;有形固定資産減価償却率">
          <a:extLst>
            <a:ext uri="{FF2B5EF4-FFF2-40B4-BE49-F238E27FC236}">
              <a16:creationId xmlns:a16="http://schemas.microsoft.com/office/drawing/2014/main" id="{66DA003A-8340-4C91-988D-7E656AA0B29C}"/>
            </a:ext>
          </a:extLst>
        </xdr:cNvPr>
        <xdr:cNvSpPr txBox="1"/>
      </xdr:nvSpPr>
      <xdr:spPr>
        <a:xfrm>
          <a:off x="2385704" y="6478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154396</xdr:rowOff>
    </xdr:from>
    <xdr:to>
      <xdr:col>10</xdr:col>
      <xdr:colOff>165100</xdr:colOff>
      <xdr:row>38</xdr:row>
      <xdr:rowOff>84545</xdr:rowOff>
    </xdr:to>
    <xdr:sp macro="" textlink="">
      <xdr:nvSpPr>
        <xdr:cNvPr id="69" name="フローチャート: 判断 68">
          <a:extLst>
            <a:ext uri="{FF2B5EF4-FFF2-40B4-BE49-F238E27FC236}">
              <a16:creationId xmlns:a16="http://schemas.microsoft.com/office/drawing/2014/main" id="{862F9CE6-B9BD-4C5E-95E1-D65560F7554F}"/>
            </a:ext>
          </a:extLst>
        </xdr:cNvPr>
        <xdr:cNvSpPr/>
      </xdr:nvSpPr>
      <xdr:spPr>
        <a:xfrm>
          <a:off x="1739900" y="6357076"/>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38</xdr:row>
      <xdr:rowOff>75673</xdr:rowOff>
    </xdr:from>
    <xdr:ext cx="405111" cy="259045"/>
    <xdr:sp macro="" textlink="">
      <xdr:nvSpPr>
        <xdr:cNvPr id="70" name="n_3aveValue【図書館】&#10;有形固定資産減価償却率">
          <a:extLst>
            <a:ext uri="{FF2B5EF4-FFF2-40B4-BE49-F238E27FC236}">
              <a16:creationId xmlns:a16="http://schemas.microsoft.com/office/drawing/2014/main" id="{413A8484-72ED-4E14-AE1B-65A860066AA9}"/>
            </a:ext>
          </a:extLst>
        </xdr:cNvPr>
        <xdr:cNvSpPr txBox="1"/>
      </xdr:nvSpPr>
      <xdr:spPr>
        <a:xfrm>
          <a:off x="1611004" y="6445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151130</xdr:rowOff>
    </xdr:from>
    <xdr:to>
      <xdr:col>6</xdr:col>
      <xdr:colOff>38100</xdr:colOff>
      <xdr:row>38</xdr:row>
      <xdr:rowOff>81280</xdr:rowOff>
    </xdr:to>
    <xdr:sp macro="" textlink="">
      <xdr:nvSpPr>
        <xdr:cNvPr id="71" name="フローチャート: 判断 70">
          <a:extLst>
            <a:ext uri="{FF2B5EF4-FFF2-40B4-BE49-F238E27FC236}">
              <a16:creationId xmlns:a16="http://schemas.microsoft.com/office/drawing/2014/main" id="{7B1C46FC-053A-43CE-80C1-BB428C3D7E3F}"/>
            </a:ext>
          </a:extLst>
        </xdr:cNvPr>
        <xdr:cNvSpPr/>
      </xdr:nvSpPr>
      <xdr:spPr>
        <a:xfrm>
          <a:off x="965200" y="63538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38</xdr:row>
      <xdr:rowOff>72407</xdr:rowOff>
    </xdr:from>
    <xdr:ext cx="405111" cy="259045"/>
    <xdr:sp macro="" textlink="">
      <xdr:nvSpPr>
        <xdr:cNvPr id="72" name="n_4aveValue【図書館】&#10;有形固定資産減価償却率">
          <a:extLst>
            <a:ext uri="{FF2B5EF4-FFF2-40B4-BE49-F238E27FC236}">
              <a16:creationId xmlns:a16="http://schemas.microsoft.com/office/drawing/2014/main" id="{2B875BA9-C74B-4190-B01B-EF3E021F8EF5}"/>
            </a:ext>
          </a:extLst>
        </xdr:cNvPr>
        <xdr:cNvSpPr txBox="1"/>
      </xdr:nvSpPr>
      <xdr:spPr>
        <a:xfrm>
          <a:off x="836304" y="644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0DF2AC5-0806-48E4-8E58-52AAD8C850EA}"/>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D1244B2B-1450-4FD3-8A2E-166059D6C3D2}"/>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5" name="テキスト ボックス 74">
          <a:extLst>
            <a:ext uri="{FF2B5EF4-FFF2-40B4-BE49-F238E27FC236}">
              <a16:creationId xmlns:a16="http://schemas.microsoft.com/office/drawing/2014/main" id="{018EC971-6883-4349-82EB-B227C6AA9117}"/>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6" name="テキスト ボックス 75">
          <a:extLst>
            <a:ext uri="{FF2B5EF4-FFF2-40B4-BE49-F238E27FC236}">
              <a16:creationId xmlns:a16="http://schemas.microsoft.com/office/drawing/2014/main" id="{B1A3C84F-E088-4524-8645-008C39527C7F}"/>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7" name="テキスト ボックス 76">
          <a:extLst>
            <a:ext uri="{FF2B5EF4-FFF2-40B4-BE49-F238E27FC236}">
              <a16:creationId xmlns:a16="http://schemas.microsoft.com/office/drawing/2014/main" id="{2A7F3965-FC75-46E4-8A16-FF61F6E8535B}"/>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95613</xdr:rowOff>
    </xdr:from>
    <xdr:to>
      <xdr:col>24</xdr:col>
      <xdr:colOff>114300</xdr:colOff>
      <xdr:row>35</xdr:row>
      <xdr:rowOff>25763</xdr:rowOff>
    </xdr:to>
    <xdr:sp macro="" textlink="">
      <xdr:nvSpPr>
        <xdr:cNvPr id="78" name="楕円 77">
          <a:extLst>
            <a:ext uri="{FF2B5EF4-FFF2-40B4-BE49-F238E27FC236}">
              <a16:creationId xmlns:a16="http://schemas.microsoft.com/office/drawing/2014/main" id="{99802CCB-93BC-42A9-935E-1FA9D17EC1E3}"/>
            </a:ext>
          </a:extLst>
        </xdr:cNvPr>
        <xdr:cNvSpPr/>
      </xdr:nvSpPr>
      <xdr:spPr>
        <a:xfrm>
          <a:off x="4036060" y="57953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48640</xdr:rowOff>
    </xdr:from>
    <xdr:ext cx="405111" cy="259045"/>
    <xdr:sp macro="" textlink="">
      <xdr:nvSpPr>
        <xdr:cNvPr id="79" name="【図書館】&#10;有形固定資産減価償却率該当値テキスト">
          <a:extLst>
            <a:ext uri="{FF2B5EF4-FFF2-40B4-BE49-F238E27FC236}">
              <a16:creationId xmlns:a16="http://schemas.microsoft.com/office/drawing/2014/main" id="{C37D36A3-832F-46EB-A840-84702EC86F3E}"/>
            </a:ext>
          </a:extLst>
        </xdr:cNvPr>
        <xdr:cNvSpPr txBox="1"/>
      </xdr:nvSpPr>
      <xdr:spPr>
        <a:xfrm>
          <a:off x="4124960" y="5748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43361</xdr:rowOff>
    </xdr:from>
    <xdr:to>
      <xdr:col>20</xdr:col>
      <xdr:colOff>38100</xdr:colOff>
      <xdr:row>34</xdr:row>
      <xdr:rowOff>144961</xdr:rowOff>
    </xdr:to>
    <xdr:sp macro="" textlink="">
      <xdr:nvSpPr>
        <xdr:cNvPr id="80" name="楕円 79">
          <a:extLst>
            <a:ext uri="{FF2B5EF4-FFF2-40B4-BE49-F238E27FC236}">
              <a16:creationId xmlns:a16="http://schemas.microsoft.com/office/drawing/2014/main" id="{0522319B-C8B3-43B0-A614-E1E9C3FB3108}"/>
            </a:ext>
          </a:extLst>
        </xdr:cNvPr>
        <xdr:cNvSpPr/>
      </xdr:nvSpPr>
      <xdr:spPr>
        <a:xfrm>
          <a:off x="3312160" y="57431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94161</xdr:rowOff>
    </xdr:from>
    <xdr:to>
      <xdr:col>24</xdr:col>
      <xdr:colOff>63500</xdr:colOff>
      <xdr:row>34</xdr:row>
      <xdr:rowOff>146413</xdr:rowOff>
    </xdr:to>
    <xdr:cxnSp macro="">
      <xdr:nvCxnSpPr>
        <xdr:cNvPr id="81" name="直線コネクタ 80">
          <a:extLst>
            <a:ext uri="{FF2B5EF4-FFF2-40B4-BE49-F238E27FC236}">
              <a16:creationId xmlns:a16="http://schemas.microsoft.com/office/drawing/2014/main" id="{16B8716F-2398-42B3-8093-D026B01322EA}"/>
            </a:ext>
          </a:extLst>
        </xdr:cNvPr>
        <xdr:cNvCxnSpPr/>
      </xdr:nvCxnSpPr>
      <xdr:spPr>
        <a:xfrm>
          <a:off x="3355340" y="5793921"/>
          <a:ext cx="73152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160927</xdr:rowOff>
    </xdr:from>
    <xdr:to>
      <xdr:col>15</xdr:col>
      <xdr:colOff>101600</xdr:colOff>
      <xdr:row>34</xdr:row>
      <xdr:rowOff>91077</xdr:rowOff>
    </xdr:to>
    <xdr:sp macro="" textlink="">
      <xdr:nvSpPr>
        <xdr:cNvPr id="82" name="楕円 81">
          <a:extLst>
            <a:ext uri="{FF2B5EF4-FFF2-40B4-BE49-F238E27FC236}">
              <a16:creationId xmlns:a16="http://schemas.microsoft.com/office/drawing/2014/main" id="{7E6B7C4A-7CD1-4407-8EBB-029125FC6C38}"/>
            </a:ext>
          </a:extLst>
        </xdr:cNvPr>
        <xdr:cNvSpPr/>
      </xdr:nvSpPr>
      <xdr:spPr>
        <a:xfrm>
          <a:off x="2514600" y="56930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40277</xdr:rowOff>
    </xdr:from>
    <xdr:to>
      <xdr:col>19</xdr:col>
      <xdr:colOff>177800</xdr:colOff>
      <xdr:row>34</xdr:row>
      <xdr:rowOff>94161</xdr:rowOff>
    </xdr:to>
    <xdr:cxnSp macro="">
      <xdr:nvCxnSpPr>
        <xdr:cNvPr id="83" name="直線コネクタ 82">
          <a:extLst>
            <a:ext uri="{FF2B5EF4-FFF2-40B4-BE49-F238E27FC236}">
              <a16:creationId xmlns:a16="http://schemas.microsoft.com/office/drawing/2014/main" id="{000D20A8-9004-4574-AE30-19C74345CE63}"/>
            </a:ext>
          </a:extLst>
        </xdr:cNvPr>
        <xdr:cNvCxnSpPr/>
      </xdr:nvCxnSpPr>
      <xdr:spPr>
        <a:xfrm>
          <a:off x="2565400" y="5740037"/>
          <a:ext cx="78994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136434</xdr:rowOff>
    </xdr:from>
    <xdr:to>
      <xdr:col>10</xdr:col>
      <xdr:colOff>165100</xdr:colOff>
      <xdr:row>34</xdr:row>
      <xdr:rowOff>66584</xdr:rowOff>
    </xdr:to>
    <xdr:sp macro="" textlink="">
      <xdr:nvSpPr>
        <xdr:cNvPr id="84" name="楕円 83">
          <a:extLst>
            <a:ext uri="{FF2B5EF4-FFF2-40B4-BE49-F238E27FC236}">
              <a16:creationId xmlns:a16="http://schemas.microsoft.com/office/drawing/2014/main" id="{1763432C-FFA7-475F-82F0-BAF97792793E}"/>
            </a:ext>
          </a:extLst>
        </xdr:cNvPr>
        <xdr:cNvSpPr/>
      </xdr:nvSpPr>
      <xdr:spPr>
        <a:xfrm>
          <a:off x="1739900" y="56685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15784</xdr:rowOff>
    </xdr:from>
    <xdr:to>
      <xdr:col>15</xdr:col>
      <xdr:colOff>50800</xdr:colOff>
      <xdr:row>34</xdr:row>
      <xdr:rowOff>40277</xdr:rowOff>
    </xdr:to>
    <xdr:cxnSp macro="">
      <xdr:nvCxnSpPr>
        <xdr:cNvPr id="85" name="直線コネクタ 84">
          <a:extLst>
            <a:ext uri="{FF2B5EF4-FFF2-40B4-BE49-F238E27FC236}">
              <a16:creationId xmlns:a16="http://schemas.microsoft.com/office/drawing/2014/main" id="{8E32F93B-0B00-47BE-873B-2DD11E986472}"/>
            </a:ext>
          </a:extLst>
        </xdr:cNvPr>
        <xdr:cNvCxnSpPr/>
      </xdr:nvCxnSpPr>
      <xdr:spPr>
        <a:xfrm>
          <a:off x="1790700" y="5715544"/>
          <a:ext cx="7747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84183</xdr:rowOff>
    </xdr:from>
    <xdr:to>
      <xdr:col>6</xdr:col>
      <xdr:colOff>38100</xdr:colOff>
      <xdr:row>34</xdr:row>
      <xdr:rowOff>14333</xdr:rowOff>
    </xdr:to>
    <xdr:sp macro="" textlink="">
      <xdr:nvSpPr>
        <xdr:cNvPr id="86" name="楕円 85">
          <a:extLst>
            <a:ext uri="{FF2B5EF4-FFF2-40B4-BE49-F238E27FC236}">
              <a16:creationId xmlns:a16="http://schemas.microsoft.com/office/drawing/2014/main" id="{6233763E-04DA-4E6C-93D4-6B89B391AD61}"/>
            </a:ext>
          </a:extLst>
        </xdr:cNvPr>
        <xdr:cNvSpPr/>
      </xdr:nvSpPr>
      <xdr:spPr>
        <a:xfrm>
          <a:off x="965200" y="56163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134983</xdr:rowOff>
    </xdr:from>
    <xdr:to>
      <xdr:col>10</xdr:col>
      <xdr:colOff>114300</xdr:colOff>
      <xdr:row>34</xdr:row>
      <xdr:rowOff>15784</xdr:rowOff>
    </xdr:to>
    <xdr:cxnSp macro="">
      <xdr:nvCxnSpPr>
        <xdr:cNvPr id="87" name="直線コネクタ 86">
          <a:extLst>
            <a:ext uri="{FF2B5EF4-FFF2-40B4-BE49-F238E27FC236}">
              <a16:creationId xmlns:a16="http://schemas.microsoft.com/office/drawing/2014/main" id="{D9AB751A-5DE6-4339-94A3-4053E60C7F47}"/>
            </a:ext>
          </a:extLst>
        </xdr:cNvPr>
        <xdr:cNvCxnSpPr/>
      </xdr:nvCxnSpPr>
      <xdr:spPr>
        <a:xfrm>
          <a:off x="1008380" y="5667103"/>
          <a:ext cx="782320" cy="4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32</xdr:row>
      <xdr:rowOff>161488</xdr:rowOff>
    </xdr:from>
    <xdr:ext cx="405111" cy="259045"/>
    <xdr:sp macro="" textlink="">
      <xdr:nvSpPr>
        <xdr:cNvPr id="88" name="n_1mainValue【図書館】&#10;有形固定資産減価償却率">
          <a:extLst>
            <a:ext uri="{FF2B5EF4-FFF2-40B4-BE49-F238E27FC236}">
              <a16:creationId xmlns:a16="http://schemas.microsoft.com/office/drawing/2014/main" id="{B22E5565-D71A-4518-9E88-794E252C4E23}"/>
            </a:ext>
          </a:extLst>
        </xdr:cNvPr>
        <xdr:cNvSpPr txBox="1"/>
      </xdr:nvSpPr>
      <xdr:spPr>
        <a:xfrm>
          <a:off x="3170564" y="5525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107604</xdr:rowOff>
    </xdr:from>
    <xdr:ext cx="405111" cy="259045"/>
    <xdr:sp macro="" textlink="">
      <xdr:nvSpPr>
        <xdr:cNvPr id="89" name="n_2mainValue【図書館】&#10;有形固定資産減価償却率">
          <a:extLst>
            <a:ext uri="{FF2B5EF4-FFF2-40B4-BE49-F238E27FC236}">
              <a16:creationId xmlns:a16="http://schemas.microsoft.com/office/drawing/2014/main" id="{3A992CB7-B418-45BA-BB81-AA9AE1417BF7}"/>
            </a:ext>
          </a:extLst>
        </xdr:cNvPr>
        <xdr:cNvSpPr txBox="1"/>
      </xdr:nvSpPr>
      <xdr:spPr>
        <a:xfrm>
          <a:off x="2385704" y="5472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83111</xdr:rowOff>
    </xdr:from>
    <xdr:ext cx="405111" cy="259045"/>
    <xdr:sp macro="" textlink="">
      <xdr:nvSpPr>
        <xdr:cNvPr id="90" name="n_3mainValue【図書館】&#10;有形固定資産減価償却率">
          <a:extLst>
            <a:ext uri="{FF2B5EF4-FFF2-40B4-BE49-F238E27FC236}">
              <a16:creationId xmlns:a16="http://schemas.microsoft.com/office/drawing/2014/main" id="{84437446-9AC0-46CF-BF77-6F94366F0642}"/>
            </a:ext>
          </a:extLst>
        </xdr:cNvPr>
        <xdr:cNvSpPr txBox="1"/>
      </xdr:nvSpPr>
      <xdr:spPr>
        <a:xfrm>
          <a:off x="1611004" y="544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32</xdr:row>
      <xdr:rowOff>30860</xdr:rowOff>
    </xdr:from>
    <xdr:ext cx="340478" cy="259045"/>
    <xdr:sp macro="" textlink="">
      <xdr:nvSpPr>
        <xdr:cNvPr id="91" name="n_4mainValue【図書館】&#10;有形固定資産減価償却率">
          <a:extLst>
            <a:ext uri="{FF2B5EF4-FFF2-40B4-BE49-F238E27FC236}">
              <a16:creationId xmlns:a16="http://schemas.microsoft.com/office/drawing/2014/main" id="{036D9714-57F1-4280-A1F9-8EE23EE0F874}"/>
            </a:ext>
          </a:extLst>
        </xdr:cNvPr>
        <xdr:cNvSpPr txBox="1"/>
      </xdr:nvSpPr>
      <xdr:spPr>
        <a:xfrm>
          <a:off x="845761" y="5395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C21354D-A564-442D-A7D2-0B177C594038}"/>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41BCADB-CD60-4C14-B440-8AD9D3EF0111}"/>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31FE8C4-FD29-4A3F-B0A8-4BB5FF2ABB66}"/>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AD7975F2-4B38-432F-BBD7-54689E33A778}"/>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9D4879D-64FE-4C0F-8A9C-AB91D9491F4D}"/>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207F885-A9C3-4DBA-998A-B3ECCD72D4F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CA7268A-1AE3-403A-919E-75E5AE953D6A}"/>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505D9D4-AF9D-4C20-AA57-F19819402BEC}"/>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8093EBF1-19DD-4BE0-BD89-86F99DE039B3}"/>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B43F111-762D-43F9-8176-44ECD4D9921F}"/>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CE803C99-E604-4952-864D-87C70A0F63FB}"/>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7472A463-2D19-4A97-8134-8DF188E291BA}"/>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CA7CC070-4E52-4D96-9F9D-6E2E92D93ECB}"/>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F6320A09-C7D3-442F-BFAF-7649CF68E466}"/>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C77D44CD-9F83-4C88-851A-E6C589E5B1DE}"/>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88635418-4C53-4B65-B4DE-D669DFEF3A9C}"/>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9974FB08-D679-4060-885A-B17640B8449F}"/>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714F95E6-A265-4EEF-986C-20CD3A75EBDB}"/>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50BB9DC1-4CCC-4F87-AD06-278999F5D31B}"/>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EB7303E3-0970-4804-A204-FC634E6AAC87}"/>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B404EEF1-ECD2-4731-BE5A-811D8C05FCB3}"/>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8081BDC-E85E-4D68-AD9C-41C2F22C9FDD}"/>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82AAEDCE-9139-449E-B1A9-BB91C0D62CB3}"/>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95250</xdr:rowOff>
    </xdr:from>
    <xdr:to>
      <xdr:col>54</xdr:col>
      <xdr:colOff>189865</xdr:colOff>
      <xdr:row>41</xdr:row>
      <xdr:rowOff>41910</xdr:rowOff>
    </xdr:to>
    <xdr:cxnSp macro="">
      <xdr:nvCxnSpPr>
        <xdr:cNvPr id="115" name="直線コネクタ 114">
          <a:extLst>
            <a:ext uri="{FF2B5EF4-FFF2-40B4-BE49-F238E27FC236}">
              <a16:creationId xmlns:a16="http://schemas.microsoft.com/office/drawing/2014/main" id="{6659DAB8-61C2-4953-A440-3B732F529436}"/>
            </a:ext>
          </a:extLst>
        </xdr:cNvPr>
        <xdr:cNvCxnSpPr/>
      </xdr:nvCxnSpPr>
      <xdr:spPr>
        <a:xfrm flipV="1">
          <a:off x="9219565" y="562737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6" name="【図書館】&#10;一人当たり面積最小値テキスト">
          <a:extLst>
            <a:ext uri="{FF2B5EF4-FFF2-40B4-BE49-F238E27FC236}">
              <a16:creationId xmlns:a16="http://schemas.microsoft.com/office/drawing/2014/main" id="{625EF3A0-5756-49BA-800F-5E5DD057E2CB}"/>
            </a:ext>
          </a:extLst>
        </xdr:cNvPr>
        <xdr:cNvSpPr txBox="1"/>
      </xdr:nvSpPr>
      <xdr:spPr>
        <a:xfrm>
          <a:off x="9258300"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7" name="直線コネクタ 116">
          <a:extLst>
            <a:ext uri="{FF2B5EF4-FFF2-40B4-BE49-F238E27FC236}">
              <a16:creationId xmlns:a16="http://schemas.microsoft.com/office/drawing/2014/main" id="{59F634CF-0B53-4649-B5BF-440A1462347F}"/>
            </a:ext>
          </a:extLst>
        </xdr:cNvPr>
        <xdr:cNvCxnSpPr/>
      </xdr:nvCxnSpPr>
      <xdr:spPr>
        <a:xfrm>
          <a:off x="9154160" y="6915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41927</xdr:rowOff>
    </xdr:from>
    <xdr:ext cx="469744" cy="259045"/>
    <xdr:sp macro="" textlink="">
      <xdr:nvSpPr>
        <xdr:cNvPr id="118" name="【図書館】&#10;一人当たり面積最大値テキスト">
          <a:extLst>
            <a:ext uri="{FF2B5EF4-FFF2-40B4-BE49-F238E27FC236}">
              <a16:creationId xmlns:a16="http://schemas.microsoft.com/office/drawing/2014/main" id="{685FCEB1-582E-409E-B57D-5B50A3DFC79B}"/>
            </a:ext>
          </a:extLst>
        </xdr:cNvPr>
        <xdr:cNvSpPr txBox="1"/>
      </xdr:nvSpPr>
      <xdr:spPr>
        <a:xfrm>
          <a:off x="9258300" y="540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95250</xdr:rowOff>
    </xdr:from>
    <xdr:to>
      <xdr:col>55</xdr:col>
      <xdr:colOff>88900</xdr:colOff>
      <xdr:row>33</xdr:row>
      <xdr:rowOff>95250</xdr:rowOff>
    </xdr:to>
    <xdr:cxnSp macro="">
      <xdr:nvCxnSpPr>
        <xdr:cNvPr id="119" name="直線コネクタ 118">
          <a:extLst>
            <a:ext uri="{FF2B5EF4-FFF2-40B4-BE49-F238E27FC236}">
              <a16:creationId xmlns:a16="http://schemas.microsoft.com/office/drawing/2014/main" id="{57224201-E0B1-4FD6-B5F0-0CDA9E8827CA}"/>
            </a:ext>
          </a:extLst>
        </xdr:cNvPr>
        <xdr:cNvCxnSpPr/>
      </xdr:nvCxnSpPr>
      <xdr:spPr>
        <a:xfrm>
          <a:off x="9154160" y="5627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118127</xdr:rowOff>
    </xdr:from>
    <xdr:ext cx="469744" cy="259045"/>
    <xdr:sp macro="" textlink="">
      <xdr:nvSpPr>
        <xdr:cNvPr id="120" name="【図書館】&#10;一人当たり面積平均値テキスト">
          <a:extLst>
            <a:ext uri="{FF2B5EF4-FFF2-40B4-BE49-F238E27FC236}">
              <a16:creationId xmlns:a16="http://schemas.microsoft.com/office/drawing/2014/main" id="{75C1DFEB-B064-4383-BE6C-9E14F52FDB4F}"/>
            </a:ext>
          </a:extLst>
        </xdr:cNvPr>
        <xdr:cNvSpPr txBox="1"/>
      </xdr:nvSpPr>
      <xdr:spPr>
        <a:xfrm>
          <a:off x="9258300" y="64884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1" name="フローチャート: 判断 120">
          <a:extLst>
            <a:ext uri="{FF2B5EF4-FFF2-40B4-BE49-F238E27FC236}">
              <a16:creationId xmlns:a16="http://schemas.microsoft.com/office/drawing/2014/main" id="{6ABEDD4D-819B-443D-820C-75587DC331FF}"/>
            </a:ext>
          </a:extLst>
        </xdr:cNvPr>
        <xdr:cNvSpPr/>
      </xdr:nvSpPr>
      <xdr:spPr>
        <a:xfrm>
          <a:off x="9192260" y="6510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154940</xdr:rowOff>
    </xdr:from>
    <xdr:to>
      <xdr:col>50</xdr:col>
      <xdr:colOff>165100</xdr:colOff>
      <xdr:row>39</xdr:row>
      <xdr:rowOff>85090</xdr:rowOff>
    </xdr:to>
    <xdr:sp macro="" textlink="">
      <xdr:nvSpPr>
        <xdr:cNvPr id="122" name="フローチャート: 判断 121">
          <a:extLst>
            <a:ext uri="{FF2B5EF4-FFF2-40B4-BE49-F238E27FC236}">
              <a16:creationId xmlns:a16="http://schemas.microsoft.com/office/drawing/2014/main" id="{A7780E6D-ECD1-4AC2-82E1-33A368AAEE33}"/>
            </a:ext>
          </a:extLst>
        </xdr:cNvPr>
        <xdr:cNvSpPr/>
      </xdr:nvSpPr>
      <xdr:spPr>
        <a:xfrm>
          <a:off x="8445500" y="6525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39</xdr:row>
      <xdr:rowOff>76217</xdr:rowOff>
    </xdr:from>
    <xdr:ext cx="469744" cy="259045"/>
    <xdr:sp macro="" textlink="">
      <xdr:nvSpPr>
        <xdr:cNvPr id="123" name="n_1aveValue【図書館】&#10;一人当たり面積">
          <a:extLst>
            <a:ext uri="{FF2B5EF4-FFF2-40B4-BE49-F238E27FC236}">
              <a16:creationId xmlns:a16="http://schemas.microsoft.com/office/drawing/2014/main" id="{A4EAB976-C670-4326-9B59-D3FDCB435205}"/>
            </a:ext>
          </a:extLst>
        </xdr:cNvPr>
        <xdr:cNvSpPr txBox="1"/>
      </xdr:nvSpPr>
      <xdr:spPr>
        <a:xfrm>
          <a:off x="8271587" y="661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170180</xdr:rowOff>
    </xdr:from>
    <xdr:to>
      <xdr:col>46</xdr:col>
      <xdr:colOff>38100</xdr:colOff>
      <xdr:row>39</xdr:row>
      <xdr:rowOff>100330</xdr:rowOff>
    </xdr:to>
    <xdr:sp macro="" textlink="">
      <xdr:nvSpPr>
        <xdr:cNvPr id="124" name="フローチャート: 判断 123">
          <a:extLst>
            <a:ext uri="{FF2B5EF4-FFF2-40B4-BE49-F238E27FC236}">
              <a16:creationId xmlns:a16="http://schemas.microsoft.com/office/drawing/2014/main" id="{B4BA7F5B-CC4B-44AE-A576-C31AC7DB2717}"/>
            </a:ext>
          </a:extLst>
        </xdr:cNvPr>
        <xdr:cNvSpPr/>
      </xdr:nvSpPr>
      <xdr:spPr>
        <a:xfrm>
          <a:off x="7670800" y="65405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39</xdr:row>
      <xdr:rowOff>91457</xdr:rowOff>
    </xdr:from>
    <xdr:ext cx="469744" cy="259045"/>
    <xdr:sp macro="" textlink="">
      <xdr:nvSpPr>
        <xdr:cNvPr id="125" name="n_2aveValue【図書館】&#10;一人当たり面積">
          <a:extLst>
            <a:ext uri="{FF2B5EF4-FFF2-40B4-BE49-F238E27FC236}">
              <a16:creationId xmlns:a16="http://schemas.microsoft.com/office/drawing/2014/main" id="{99C42566-C16D-46CB-801B-4CC13ED81945}"/>
            </a:ext>
          </a:extLst>
        </xdr:cNvPr>
        <xdr:cNvSpPr txBox="1"/>
      </xdr:nvSpPr>
      <xdr:spPr>
        <a:xfrm>
          <a:off x="7509587" y="662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170180</xdr:rowOff>
    </xdr:from>
    <xdr:to>
      <xdr:col>41</xdr:col>
      <xdr:colOff>101600</xdr:colOff>
      <xdr:row>39</xdr:row>
      <xdr:rowOff>100330</xdr:rowOff>
    </xdr:to>
    <xdr:sp macro="" textlink="">
      <xdr:nvSpPr>
        <xdr:cNvPr id="126" name="フローチャート: 判断 125">
          <a:extLst>
            <a:ext uri="{FF2B5EF4-FFF2-40B4-BE49-F238E27FC236}">
              <a16:creationId xmlns:a16="http://schemas.microsoft.com/office/drawing/2014/main" id="{6FA50DB8-EA5F-44BD-993B-DFB69ED7FDDF}"/>
            </a:ext>
          </a:extLst>
        </xdr:cNvPr>
        <xdr:cNvSpPr/>
      </xdr:nvSpPr>
      <xdr:spPr>
        <a:xfrm>
          <a:off x="6873240" y="6540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39</xdr:row>
      <xdr:rowOff>91457</xdr:rowOff>
    </xdr:from>
    <xdr:ext cx="469744" cy="259045"/>
    <xdr:sp macro="" textlink="">
      <xdr:nvSpPr>
        <xdr:cNvPr id="127" name="n_3aveValue【図書館】&#10;一人当たり面積">
          <a:extLst>
            <a:ext uri="{FF2B5EF4-FFF2-40B4-BE49-F238E27FC236}">
              <a16:creationId xmlns:a16="http://schemas.microsoft.com/office/drawing/2014/main" id="{698AEC31-CE29-4E33-989F-2CBC91C3D9A5}"/>
            </a:ext>
          </a:extLst>
        </xdr:cNvPr>
        <xdr:cNvSpPr txBox="1"/>
      </xdr:nvSpPr>
      <xdr:spPr>
        <a:xfrm>
          <a:off x="6712027" y="662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162560</xdr:rowOff>
    </xdr:from>
    <xdr:to>
      <xdr:col>36</xdr:col>
      <xdr:colOff>165100</xdr:colOff>
      <xdr:row>39</xdr:row>
      <xdr:rowOff>92710</xdr:rowOff>
    </xdr:to>
    <xdr:sp macro="" textlink="">
      <xdr:nvSpPr>
        <xdr:cNvPr id="128" name="フローチャート: 判断 127">
          <a:extLst>
            <a:ext uri="{FF2B5EF4-FFF2-40B4-BE49-F238E27FC236}">
              <a16:creationId xmlns:a16="http://schemas.microsoft.com/office/drawing/2014/main" id="{AF3B7CFB-BD54-4D11-8870-CDAA48688177}"/>
            </a:ext>
          </a:extLst>
        </xdr:cNvPr>
        <xdr:cNvSpPr/>
      </xdr:nvSpPr>
      <xdr:spPr>
        <a:xfrm>
          <a:off x="6098540" y="653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39</xdr:row>
      <xdr:rowOff>83837</xdr:rowOff>
    </xdr:from>
    <xdr:ext cx="469744" cy="259045"/>
    <xdr:sp macro="" textlink="">
      <xdr:nvSpPr>
        <xdr:cNvPr id="129" name="n_4aveValue【図書館】&#10;一人当たり面積">
          <a:extLst>
            <a:ext uri="{FF2B5EF4-FFF2-40B4-BE49-F238E27FC236}">
              <a16:creationId xmlns:a16="http://schemas.microsoft.com/office/drawing/2014/main" id="{48264ACE-8419-4EA0-95A9-02E52A47250C}"/>
            </a:ext>
          </a:extLst>
        </xdr:cNvPr>
        <xdr:cNvSpPr txBox="1"/>
      </xdr:nvSpPr>
      <xdr:spPr>
        <a:xfrm>
          <a:off x="5937327" y="662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ED41D37-DADC-4280-94CF-5E78CA484872}"/>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181B43A5-CFED-40B4-9051-8DA93C339B9E}"/>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B539941-5448-4521-9526-83422A80672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D8899157-5895-4A7F-9B68-7DD28C7625A9}"/>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9929AACE-D004-4274-A391-1DD762DD967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78740</xdr:rowOff>
    </xdr:from>
    <xdr:to>
      <xdr:col>55</xdr:col>
      <xdr:colOff>50800</xdr:colOff>
      <xdr:row>39</xdr:row>
      <xdr:rowOff>8890</xdr:rowOff>
    </xdr:to>
    <xdr:sp macro="" textlink="">
      <xdr:nvSpPr>
        <xdr:cNvPr id="135" name="楕円 134">
          <a:extLst>
            <a:ext uri="{FF2B5EF4-FFF2-40B4-BE49-F238E27FC236}">
              <a16:creationId xmlns:a16="http://schemas.microsoft.com/office/drawing/2014/main" id="{268D375F-0413-4D8B-8A89-FEE3FCFB1D39}"/>
            </a:ext>
          </a:extLst>
        </xdr:cNvPr>
        <xdr:cNvSpPr/>
      </xdr:nvSpPr>
      <xdr:spPr>
        <a:xfrm>
          <a:off x="9192260" y="6449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101617</xdr:rowOff>
    </xdr:from>
    <xdr:ext cx="469744" cy="259045"/>
    <xdr:sp macro="" textlink="">
      <xdr:nvSpPr>
        <xdr:cNvPr id="136" name="【図書館】&#10;一人当たり面積該当値テキスト">
          <a:extLst>
            <a:ext uri="{FF2B5EF4-FFF2-40B4-BE49-F238E27FC236}">
              <a16:creationId xmlns:a16="http://schemas.microsoft.com/office/drawing/2014/main" id="{E0E17E30-CEA2-4F35-8387-CAB437F43832}"/>
            </a:ext>
          </a:extLst>
        </xdr:cNvPr>
        <xdr:cNvSpPr txBox="1"/>
      </xdr:nvSpPr>
      <xdr:spPr>
        <a:xfrm>
          <a:off x="9258300" y="630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86360</xdr:rowOff>
    </xdr:from>
    <xdr:to>
      <xdr:col>50</xdr:col>
      <xdr:colOff>165100</xdr:colOff>
      <xdr:row>39</xdr:row>
      <xdr:rowOff>16510</xdr:rowOff>
    </xdr:to>
    <xdr:sp macro="" textlink="">
      <xdr:nvSpPr>
        <xdr:cNvPr id="137" name="楕円 136">
          <a:extLst>
            <a:ext uri="{FF2B5EF4-FFF2-40B4-BE49-F238E27FC236}">
              <a16:creationId xmlns:a16="http://schemas.microsoft.com/office/drawing/2014/main" id="{44386877-8382-4048-BF43-D32A3050B932}"/>
            </a:ext>
          </a:extLst>
        </xdr:cNvPr>
        <xdr:cNvSpPr/>
      </xdr:nvSpPr>
      <xdr:spPr>
        <a:xfrm>
          <a:off x="8445500" y="6456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129540</xdr:rowOff>
    </xdr:from>
    <xdr:to>
      <xdr:col>55</xdr:col>
      <xdr:colOff>0</xdr:colOff>
      <xdr:row>38</xdr:row>
      <xdr:rowOff>137160</xdr:rowOff>
    </xdr:to>
    <xdr:cxnSp macro="">
      <xdr:nvCxnSpPr>
        <xdr:cNvPr id="138" name="直線コネクタ 137">
          <a:extLst>
            <a:ext uri="{FF2B5EF4-FFF2-40B4-BE49-F238E27FC236}">
              <a16:creationId xmlns:a16="http://schemas.microsoft.com/office/drawing/2014/main" id="{B8949921-B646-45DC-BC50-23B3D1795933}"/>
            </a:ext>
          </a:extLst>
        </xdr:cNvPr>
        <xdr:cNvCxnSpPr/>
      </xdr:nvCxnSpPr>
      <xdr:spPr>
        <a:xfrm flipV="1">
          <a:off x="8496300" y="6499860"/>
          <a:ext cx="7239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101600</xdr:rowOff>
    </xdr:from>
    <xdr:to>
      <xdr:col>46</xdr:col>
      <xdr:colOff>38100</xdr:colOff>
      <xdr:row>39</xdr:row>
      <xdr:rowOff>31750</xdr:rowOff>
    </xdr:to>
    <xdr:sp macro="" textlink="">
      <xdr:nvSpPr>
        <xdr:cNvPr id="139" name="楕円 138">
          <a:extLst>
            <a:ext uri="{FF2B5EF4-FFF2-40B4-BE49-F238E27FC236}">
              <a16:creationId xmlns:a16="http://schemas.microsoft.com/office/drawing/2014/main" id="{88509586-2517-4EF3-BED2-EEB8E14A6BC4}"/>
            </a:ext>
          </a:extLst>
        </xdr:cNvPr>
        <xdr:cNvSpPr/>
      </xdr:nvSpPr>
      <xdr:spPr>
        <a:xfrm>
          <a:off x="7670800" y="64719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137160</xdr:rowOff>
    </xdr:from>
    <xdr:to>
      <xdr:col>50</xdr:col>
      <xdr:colOff>114300</xdr:colOff>
      <xdr:row>38</xdr:row>
      <xdr:rowOff>152400</xdr:rowOff>
    </xdr:to>
    <xdr:cxnSp macro="">
      <xdr:nvCxnSpPr>
        <xdr:cNvPr id="140" name="直線コネクタ 139">
          <a:extLst>
            <a:ext uri="{FF2B5EF4-FFF2-40B4-BE49-F238E27FC236}">
              <a16:creationId xmlns:a16="http://schemas.microsoft.com/office/drawing/2014/main" id="{ED205691-6C00-4D37-81F0-113F34EFA7BF}"/>
            </a:ext>
          </a:extLst>
        </xdr:cNvPr>
        <xdr:cNvCxnSpPr/>
      </xdr:nvCxnSpPr>
      <xdr:spPr>
        <a:xfrm flipV="1">
          <a:off x="7713980" y="6507480"/>
          <a:ext cx="7823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109220</xdr:rowOff>
    </xdr:from>
    <xdr:to>
      <xdr:col>41</xdr:col>
      <xdr:colOff>101600</xdr:colOff>
      <xdr:row>39</xdr:row>
      <xdr:rowOff>39370</xdr:rowOff>
    </xdr:to>
    <xdr:sp macro="" textlink="">
      <xdr:nvSpPr>
        <xdr:cNvPr id="141" name="楕円 140">
          <a:extLst>
            <a:ext uri="{FF2B5EF4-FFF2-40B4-BE49-F238E27FC236}">
              <a16:creationId xmlns:a16="http://schemas.microsoft.com/office/drawing/2014/main" id="{D96C09D6-3807-4435-A5A7-BF56329B0912}"/>
            </a:ext>
          </a:extLst>
        </xdr:cNvPr>
        <xdr:cNvSpPr/>
      </xdr:nvSpPr>
      <xdr:spPr>
        <a:xfrm>
          <a:off x="6873240" y="6479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152400</xdr:rowOff>
    </xdr:from>
    <xdr:to>
      <xdr:col>45</xdr:col>
      <xdr:colOff>177800</xdr:colOff>
      <xdr:row>38</xdr:row>
      <xdr:rowOff>160020</xdr:rowOff>
    </xdr:to>
    <xdr:cxnSp macro="">
      <xdr:nvCxnSpPr>
        <xdr:cNvPr id="142" name="直線コネクタ 141">
          <a:extLst>
            <a:ext uri="{FF2B5EF4-FFF2-40B4-BE49-F238E27FC236}">
              <a16:creationId xmlns:a16="http://schemas.microsoft.com/office/drawing/2014/main" id="{7969CE59-197E-47DD-A255-AE52C00F6945}"/>
            </a:ext>
          </a:extLst>
        </xdr:cNvPr>
        <xdr:cNvCxnSpPr/>
      </xdr:nvCxnSpPr>
      <xdr:spPr>
        <a:xfrm flipV="1">
          <a:off x="6924040" y="652272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116840</xdr:rowOff>
    </xdr:from>
    <xdr:to>
      <xdr:col>36</xdr:col>
      <xdr:colOff>165100</xdr:colOff>
      <xdr:row>39</xdr:row>
      <xdr:rowOff>46990</xdr:rowOff>
    </xdr:to>
    <xdr:sp macro="" textlink="">
      <xdr:nvSpPr>
        <xdr:cNvPr id="143" name="楕円 142">
          <a:extLst>
            <a:ext uri="{FF2B5EF4-FFF2-40B4-BE49-F238E27FC236}">
              <a16:creationId xmlns:a16="http://schemas.microsoft.com/office/drawing/2014/main" id="{992D16BC-B594-4565-87E0-6A1B041171E7}"/>
            </a:ext>
          </a:extLst>
        </xdr:cNvPr>
        <xdr:cNvSpPr/>
      </xdr:nvSpPr>
      <xdr:spPr>
        <a:xfrm>
          <a:off x="6098540" y="6487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160020</xdr:rowOff>
    </xdr:from>
    <xdr:to>
      <xdr:col>41</xdr:col>
      <xdr:colOff>50800</xdr:colOff>
      <xdr:row>38</xdr:row>
      <xdr:rowOff>167640</xdr:rowOff>
    </xdr:to>
    <xdr:cxnSp macro="">
      <xdr:nvCxnSpPr>
        <xdr:cNvPr id="144" name="直線コネクタ 143">
          <a:extLst>
            <a:ext uri="{FF2B5EF4-FFF2-40B4-BE49-F238E27FC236}">
              <a16:creationId xmlns:a16="http://schemas.microsoft.com/office/drawing/2014/main" id="{0694EEF9-66D6-4EE3-B1FF-19C75FB3D449}"/>
            </a:ext>
          </a:extLst>
        </xdr:cNvPr>
        <xdr:cNvCxnSpPr/>
      </xdr:nvCxnSpPr>
      <xdr:spPr>
        <a:xfrm flipV="1">
          <a:off x="6149340" y="653034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33037</xdr:rowOff>
    </xdr:from>
    <xdr:ext cx="469744" cy="259045"/>
    <xdr:sp macro="" textlink="">
      <xdr:nvSpPr>
        <xdr:cNvPr id="145" name="n_1mainValue【図書館】&#10;一人当たり面積">
          <a:extLst>
            <a:ext uri="{FF2B5EF4-FFF2-40B4-BE49-F238E27FC236}">
              <a16:creationId xmlns:a16="http://schemas.microsoft.com/office/drawing/2014/main" id="{7DD0CB90-2E87-4619-8959-A9AA91C7F563}"/>
            </a:ext>
          </a:extLst>
        </xdr:cNvPr>
        <xdr:cNvSpPr txBox="1"/>
      </xdr:nvSpPr>
      <xdr:spPr>
        <a:xfrm>
          <a:off x="8271587" y="623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48277</xdr:rowOff>
    </xdr:from>
    <xdr:ext cx="469744" cy="259045"/>
    <xdr:sp macro="" textlink="">
      <xdr:nvSpPr>
        <xdr:cNvPr id="146" name="n_2mainValue【図書館】&#10;一人当たり面積">
          <a:extLst>
            <a:ext uri="{FF2B5EF4-FFF2-40B4-BE49-F238E27FC236}">
              <a16:creationId xmlns:a16="http://schemas.microsoft.com/office/drawing/2014/main" id="{4F08356D-C952-444C-9371-05AB100DC0BD}"/>
            </a:ext>
          </a:extLst>
        </xdr:cNvPr>
        <xdr:cNvSpPr txBox="1"/>
      </xdr:nvSpPr>
      <xdr:spPr>
        <a:xfrm>
          <a:off x="7509587" y="625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55897</xdr:rowOff>
    </xdr:from>
    <xdr:ext cx="469744" cy="259045"/>
    <xdr:sp macro="" textlink="">
      <xdr:nvSpPr>
        <xdr:cNvPr id="147" name="n_3mainValue【図書館】&#10;一人当たり面積">
          <a:extLst>
            <a:ext uri="{FF2B5EF4-FFF2-40B4-BE49-F238E27FC236}">
              <a16:creationId xmlns:a16="http://schemas.microsoft.com/office/drawing/2014/main" id="{3F3CD6DE-2E7A-4EF0-8C0D-78083DD4904D}"/>
            </a:ext>
          </a:extLst>
        </xdr:cNvPr>
        <xdr:cNvSpPr txBox="1"/>
      </xdr:nvSpPr>
      <xdr:spPr>
        <a:xfrm>
          <a:off x="6712027" y="625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63517</xdr:rowOff>
    </xdr:from>
    <xdr:ext cx="469744" cy="259045"/>
    <xdr:sp macro="" textlink="">
      <xdr:nvSpPr>
        <xdr:cNvPr id="148" name="n_4mainValue【図書館】&#10;一人当たり面積">
          <a:extLst>
            <a:ext uri="{FF2B5EF4-FFF2-40B4-BE49-F238E27FC236}">
              <a16:creationId xmlns:a16="http://schemas.microsoft.com/office/drawing/2014/main" id="{BB2CB87A-CAF1-4EB3-8D97-792237C84102}"/>
            </a:ext>
          </a:extLst>
        </xdr:cNvPr>
        <xdr:cNvSpPr txBox="1"/>
      </xdr:nvSpPr>
      <xdr:spPr>
        <a:xfrm>
          <a:off x="5937327" y="626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AA691F18-D5C1-41B2-949D-E377AF9A98DC}"/>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7871ED82-9AF2-40F5-BB84-B713763CFE37}"/>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AFD2D8D6-0E81-4459-B651-70620FFB8716}"/>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9A652845-4DA7-442A-8C5C-50CB4AF6EBEF}"/>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887B7850-5D42-4D1A-B1C1-E7CCBD6AE5F7}"/>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48BCC72-9F5B-4D79-9782-BF46ED2BBB99}"/>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7D36E0E6-6A3E-4766-937E-2675D9986AE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91933654-2F30-40BF-90F4-CB115D933BBB}"/>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1C2B86E4-E2B0-4E25-80B8-47A19795C211}"/>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7CBD1775-D1CD-4EBB-96E1-9184C8E2A71A}"/>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F5AC863F-7CE3-428F-86AF-EDA3D123AAA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DEDA6F34-4E13-4814-8F93-084350DCD89C}"/>
            </a:ext>
          </a:extLst>
        </xdr:cNvPr>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1" name="テキスト ボックス 160">
          <a:extLst>
            <a:ext uri="{FF2B5EF4-FFF2-40B4-BE49-F238E27FC236}">
              <a16:creationId xmlns:a16="http://schemas.microsoft.com/office/drawing/2014/main" id="{63203F09-F54D-40A9-86B0-0682AFEC3B23}"/>
            </a:ext>
          </a:extLst>
        </xdr:cNvPr>
        <xdr:cNvSpPr txBox="1"/>
      </xdr:nvSpPr>
      <xdr:spPr>
        <a:xfrm>
          <a:off x="27196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6ABC6A2B-2925-4579-B2F5-9D365F527975}"/>
            </a:ext>
          </a:extLst>
        </xdr:cNvPr>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DF1F01F7-32ED-485D-A27E-5E36129F569B}"/>
            </a:ext>
          </a:extLst>
        </xdr:cNvPr>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2152F218-9AF2-44A9-B708-D5B6DF52AC5E}"/>
            </a:ext>
          </a:extLst>
        </xdr:cNvPr>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4E491E94-5AD1-4E3E-845C-389D1265F5DA}"/>
            </a:ext>
          </a:extLst>
        </xdr:cNvPr>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7AEA3B41-11F2-4CFD-85E8-8ED02AEA4C21}"/>
            </a:ext>
          </a:extLst>
        </xdr:cNvPr>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157D5919-78C0-4060-9115-8514BF6FBA7A}"/>
            </a:ext>
          </a:extLst>
        </xdr:cNvPr>
        <xdr:cNvSpPr txBox="1"/>
      </xdr:nvSpPr>
      <xdr:spPr>
        <a:xfrm>
          <a:off x="33608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813AEFBE-149E-4EC2-A2F4-081FA7DB079B}"/>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CF373CCB-1EE3-408A-8308-1CF39F9A75C3}"/>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28E23202-E5E5-449B-861D-836D9F2CE30E}"/>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171" name="直線コネクタ 170">
          <a:extLst>
            <a:ext uri="{FF2B5EF4-FFF2-40B4-BE49-F238E27FC236}">
              <a16:creationId xmlns:a16="http://schemas.microsoft.com/office/drawing/2014/main" id="{A6405CC1-D6B7-4538-8F7E-CD9A788DA700}"/>
            </a:ext>
          </a:extLst>
        </xdr:cNvPr>
        <xdr:cNvCxnSpPr/>
      </xdr:nvCxnSpPr>
      <xdr:spPr>
        <a:xfrm flipV="1">
          <a:off x="4086225" y="9435846"/>
          <a:ext cx="0" cy="1271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68949B2D-3B85-4C3E-8046-7DAD0FFF2D2B}"/>
            </a:ext>
          </a:extLst>
        </xdr:cNvPr>
        <xdr:cNvSpPr txBox="1"/>
      </xdr:nvSpPr>
      <xdr:spPr>
        <a:xfrm>
          <a:off x="4124960" y="10711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173" name="直線コネクタ 172">
          <a:extLst>
            <a:ext uri="{FF2B5EF4-FFF2-40B4-BE49-F238E27FC236}">
              <a16:creationId xmlns:a16="http://schemas.microsoft.com/office/drawing/2014/main" id="{8441364E-3728-4B23-835D-0F43220F5257}"/>
            </a:ext>
          </a:extLst>
        </xdr:cNvPr>
        <xdr:cNvCxnSpPr/>
      </xdr:nvCxnSpPr>
      <xdr:spPr>
        <a:xfrm>
          <a:off x="4020820" y="107076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A6B86A5-26B8-4E92-AE99-7DB3322AF30E}"/>
            </a:ext>
          </a:extLst>
        </xdr:cNvPr>
        <xdr:cNvSpPr txBox="1"/>
      </xdr:nvSpPr>
      <xdr:spPr>
        <a:xfrm>
          <a:off x="4124960" y="9218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175" name="直線コネクタ 174">
          <a:extLst>
            <a:ext uri="{FF2B5EF4-FFF2-40B4-BE49-F238E27FC236}">
              <a16:creationId xmlns:a16="http://schemas.microsoft.com/office/drawing/2014/main" id="{A28002BF-42B6-41C0-A61F-EEC01D84DA8C}"/>
            </a:ext>
          </a:extLst>
        </xdr:cNvPr>
        <xdr:cNvCxnSpPr/>
      </xdr:nvCxnSpPr>
      <xdr:spPr>
        <a:xfrm>
          <a:off x="4020820" y="94358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157243</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75D16C-FD08-401C-8758-FFC7E078BFFA}"/>
            </a:ext>
          </a:extLst>
        </xdr:cNvPr>
        <xdr:cNvSpPr txBox="1"/>
      </xdr:nvSpPr>
      <xdr:spPr>
        <a:xfrm>
          <a:off x="4124960" y="98803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177" name="フローチャート: 判断 176">
          <a:extLst>
            <a:ext uri="{FF2B5EF4-FFF2-40B4-BE49-F238E27FC236}">
              <a16:creationId xmlns:a16="http://schemas.microsoft.com/office/drawing/2014/main" id="{3B2893C8-7FE7-493A-8379-8787EC73683B}"/>
            </a:ext>
          </a:extLst>
        </xdr:cNvPr>
        <xdr:cNvSpPr/>
      </xdr:nvSpPr>
      <xdr:spPr>
        <a:xfrm>
          <a:off x="4036060" y="100251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178" name="フローチャート: 判断 177">
          <a:extLst>
            <a:ext uri="{FF2B5EF4-FFF2-40B4-BE49-F238E27FC236}">
              <a16:creationId xmlns:a16="http://schemas.microsoft.com/office/drawing/2014/main" id="{01FDC7C4-6299-4F5E-ACB3-FCC9FD0BF175}"/>
            </a:ext>
          </a:extLst>
        </xdr:cNvPr>
        <xdr:cNvSpPr/>
      </xdr:nvSpPr>
      <xdr:spPr>
        <a:xfrm>
          <a:off x="3312160" y="100342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58</xdr:row>
      <xdr:rowOff>90187</xdr:rowOff>
    </xdr:from>
    <xdr:ext cx="405111" cy="259045"/>
    <xdr:sp macro="" textlink="">
      <xdr:nvSpPr>
        <xdr:cNvPr id="179" name="n_1aveValue【体育館・プール】&#10;有形固定資産減価償却率">
          <a:extLst>
            <a:ext uri="{FF2B5EF4-FFF2-40B4-BE49-F238E27FC236}">
              <a16:creationId xmlns:a16="http://schemas.microsoft.com/office/drawing/2014/main" id="{D9498716-1153-4378-995C-3BB7EFDDCC71}"/>
            </a:ext>
          </a:extLst>
        </xdr:cNvPr>
        <xdr:cNvSpPr txBox="1"/>
      </xdr:nvSpPr>
      <xdr:spPr>
        <a:xfrm>
          <a:off x="3170564"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93218</xdr:rowOff>
    </xdr:from>
    <xdr:to>
      <xdr:col>15</xdr:col>
      <xdr:colOff>101600</xdr:colOff>
      <xdr:row>60</xdr:row>
      <xdr:rowOff>23368</xdr:rowOff>
    </xdr:to>
    <xdr:sp macro="" textlink="">
      <xdr:nvSpPr>
        <xdr:cNvPr id="180" name="フローチャート: 判断 179">
          <a:extLst>
            <a:ext uri="{FF2B5EF4-FFF2-40B4-BE49-F238E27FC236}">
              <a16:creationId xmlns:a16="http://schemas.microsoft.com/office/drawing/2014/main" id="{09651DA3-3523-4F14-9C9E-1C6554A3CDEE}"/>
            </a:ext>
          </a:extLst>
        </xdr:cNvPr>
        <xdr:cNvSpPr/>
      </xdr:nvSpPr>
      <xdr:spPr>
        <a:xfrm>
          <a:off x="2514600" y="99839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58</xdr:row>
      <xdr:rowOff>39895</xdr:rowOff>
    </xdr:from>
    <xdr:ext cx="405111" cy="259045"/>
    <xdr:sp macro="" textlink="">
      <xdr:nvSpPr>
        <xdr:cNvPr id="181" name="n_2aveValue【体育館・プール】&#10;有形固定資産減価償却率">
          <a:extLst>
            <a:ext uri="{FF2B5EF4-FFF2-40B4-BE49-F238E27FC236}">
              <a16:creationId xmlns:a16="http://schemas.microsoft.com/office/drawing/2014/main" id="{710C8CDA-167A-43A0-85F9-3F833B5EC960}"/>
            </a:ext>
          </a:extLst>
        </xdr:cNvPr>
        <xdr:cNvSpPr txBox="1"/>
      </xdr:nvSpPr>
      <xdr:spPr>
        <a:xfrm>
          <a:off x="2385704" y="9763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52070</xdr:rowOff>
    </xdr:from>
    <xdr:to>
      <xdr:col>10</xdr:col>
      <xdr:colOff>165100</xdr:colOff>
      <xdr:row>59</xdr:row>
      <xdr:rowOff>153670</xdr:rowOff>
    </xdr:to>
    <xdr:sp macro="" textlink="">
      <xdr:nvSpPr>
        <xdr:cNvPr id="182" name="フローチャート: 判断 181">
          <a:extLst>
            <a:ext uri="{FF2B5EF4-FFF2-40B4-BE49-F238E27FC236}">
              <a16:creationId xmlns:a16="http://schemas.microsoft.com/office/drawing/2014/main" id="{9FF264EE-EF4F-4D3D-AB7C-466F87337CF7}"/>
            </a:ext>
          </a:extLst>
        </xdr:cNvPr>
        <xdr:cNvSpPr/>
      </xdr:nvSpPr>
      <xdr:spPr>
        <a:xfrm>
          <a:off x="1739900" y="994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57</xdr:row>
      <xdr:rowOff>170197</xdr:rowOff>
    </xdr:from>
    <xdr:ext cx="405111" cy="259045"/>
    <xdr:sp macro="" textlink="">
      <xdr:nvSpPr>
        <xdr:cNvPr id="183" name="n_3aveValue【体育館・プール】&#10;有形固定資産減価償却率">
          <a:extLst>
            <a:ext uri="{FF2B5EF4-FFF2-40B4-BE49-F238E27FC236}">
              <a16:creationId xmlns:a16="http://schemas.microsoft.com/office/drawing/2014/main" id="{DACB3763-790C-4558-A6BC-E349B27985A0}"/>
            </a:ext>
          </a:extLst>
        </xdr:cNvPr>
        <xdr:cNvSpPr txBox="1"/>
      </xdr:nvSpPr>
      <xdr:spPr>
        <a:xfrm>
          <a:off x="161100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97790</xdr:rowOff>
    </xdr:from>
    <xdr:to>
      <xdr:col>6</xdr:col>
      <xdr:colOff>38100</xdr:colOff>
      <xdr:row>60</xdr:row>
      <xdr:rowOff>27940</xdr:rowOff>
    </xdr:to>
    <xdr:sp macro="" textlink="">
      <xdr:nvSpPr>
        <xdr:cNvPr id="184" name="フローチャート: 判断 183">
          <a:extLst>
            <a:ext uri="{FF2B5EF4-FFF2-40B4-BE49-F238E27FC236}">
              <a16:creationId xmlns:a16="http://schemas.microsoft.com/office/drawing/2014/main" id="{B008A33F-759C-42AD-9F88-181047296672}"/>
            </a:ext>
          </a:extLst>
        </xdr:cNvPr>
        <xdr:cNvSpPr/>
      </xdr:nvSpPr>
      <xdr:spPr>
        <a:xfrm>
          <a:off x="965200" y="9988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58</xdr:row>
      <xdr:rowOff>44467</xdr:rowOff>
    </xdr:from>
    <xdr:ext cx="405111" cy="259045"/>
    <xdr:sp macro="" textlink="">
      <xdr:nvSpPr>
        <xdr:cNvPr id="185" name="n_4aveValue【体育館・プール】&#10;有形固定資産減価償却率">
          <a:extLst>
            <a:ext uri="{FF2B5EF4-FFF2-40B4-BE49-F238E27FC236}">
              <a16:creationId xmlns:a16="http://schemas.microsoft.com/office/drawing/2014/main" id="{970C537B-26AE-4898-9557-126B006BC221}"/>
            </a:ext>
          </a:extLst>
        </xdr:cNvPr>
        <xdr:cNvSpPr txBox="1"/>
      </xdr:nvSpPr>
      <xdr:spPr>
        <a:xfrm>
          <a:off x="836304" y="976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71B08E6-12BE-40E0-8F50-390696F94114}"/>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630E5A3-C6AE-4174-A8A8-942F548A96D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0FCC24C-F784-4814-8B70-6A2BA515DD16}"/>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749E1AFE-40E8-446B-BBCF-E8499EB20F05}"/>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332D35FF-3BD5-4387-94FC-8129FE2A30D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24638</xdr:rowOff>
    </xdr:from>
    <xdr:to>
      <xdr:col>24</xdr:col>
      <xdr:colOff>114300</xdr:colOff>
      <xdr:row>62</xdr:row>
      <xdr:rowOff>126238</xdr:rowOff>
    </xdr:to>
    <xdr:sp macro="" textlink="">
      <xdr:nvSpPr>
        <xdr:cNvPr id="191" name="楕円 190">
          <a:extLst>
            <a:ext uri="{FF2B5EF4-FFF2-40B4-BE49-F238E27FC236}">
              <a16:creationId xmlns:a16="http://schemas.microsoft.com/office/drawing/2014/main" id="{FE2466B5-78F2-4D95-9C1F-9763A7C978ED}"/>
            </a:ext>
          </a:extLst>
        </xdr:cNvPr>
        <xdr:cNvSpPr/>
      </xdr:nvSpPr>
      <xdr:spPr>
        <a:xfrm>
          <a:off x="4036060" y="10418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3065</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55BDCAC7-F336-44F3-9F10-D1BB6C2110BE}"/>
            </a:ext>
          </a:extLst>
        </xdr:cNvPr>
        <xdr:cNvSpPr txBox="1"/>
      </xdr:nvSpPr>
      <xdr:spPr>
        <a:xfrm>
          <a:off x="4124960" y="10396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170942</xdr:rowOff>
    </xdr:from>
    <xdr:to>
      <xdr:col>20</xdr:col>
      <xdr:colOff>38100</xdr:colOff>
      <xdr:row>62</xdr:row>
      <xdr:rowOff>101092</xdr:rowOff>
    </xdr:to>
    <xdr:sp macro="" textlink="">
      <xdr:nvSpPr>
        <xdr:cNvPr id="193" name="楕円 192">
          <a:extLst>
            <a:ext uri="{FF2B5EF4-FFF2-40B4-BE49-F238E27FC236}">
              <a16:creationId xmlns:a16="http://schemas.microsoft.com/office/drawing/2014/main" id="{C81B59CC-039C-4CAA-9F23-DA26E67C38AC}"/>
            </a:ext>
          </a:extLst>
        </xdr:cNvPr>
        <xdr:cNvSpPr/>
      </xdr:nvSpPr>
      <xdr:spPr>
        <a:xfrm>
          <a:off x="3312160" y="103969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50292</xdr:rowOff>
    </xdr:from>
    <xdr:to>
      <xdr:col>24</xdr:col>
      <xdr:colOff>63500</xdr:colOff>
      <xdr:row>62</xdr:row>
      <xdr:rowOff>75438</xdr:rowOff>
    </xdr:to>
    <xdr:cxnSp macro="">
      <xdr:nvCxnSpPr>
        <xdr:cNvPr id="194" name="直線コネクタ 193">
          <a:extLst>
            <a:ext uri="{FF2B5EF4-FFF2-40B4-BE49-F238E27FC236}">
              <a16:creationId xmlns:a16="http://schemas.microsoft.com/office/drawing/2014/main" id="{0C394018-703B-4002-B152-DF36CFD68207}"/>
            </a:ext>
          </a:extLst>
        </xdr:cNvPr>
        <xdr:cNvCxnSpPr/>
      </xdr:nvCxnSpPr>
      <xdr:spPr>
        <a:xfrm>
          <a:off x="3355340" y="10443972"/>
          <a:ext cx="73152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143510</xdr:rowOff>
    </xdr:from>
    <xdr:to>
      <xdr:col>15</xdr:col>
      <xdr:colOff>101600</xdr:colOff>
      <xdr:row>62</xdr:row>
      <xdr:rowOff>73660</xdr:rowOff>
    </xdr:to>
    <xdr:sp macro="" textlink="">
      <xdr:nvSpPr>
        <xdr:cNvPr id="195" name="楕円 194">
          <a:extLst>
            <a:ext uri="{FF2B5EF4-FFF2-40B4-BE49-F238E27FC236}">
              <a16:creationId xmlns:a16="http://schemas.microsoft.com/office/drawing/2014/main" id="{85A3A461-B464-4430-8D01-689B4A39DD90}"/>
            </a:ext>
          </a:extLst>
        </xdr:cNvPr>
        <xdr:cNvSpPr/>
      </xdr:nvSpPr>
      <xdr:spPr>
        <a:xfrm>
          <a:off x="2514600" y="10369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22860</xdr:rowOff>
    </xdr:from>
    <xdr:to>
      <xdr:col>19</xdr:col>
      <xdr:colOff>177800</xdr:colOff>
      <xdr:row>62</xdr:row>
      <xdr:rowOff>50292</xdr:rowOff>
    </xdr:to>
    <xdr:cxnSp macro="">
      <xdr:nvCxnSpPr>
        <xdr:cNvPr id="196" name="直線コネクタ 195">
          <a:extLst>
            <a:ext uri="{FF2B5EF4-FFF2-40B4-BE49-F238E27FC236}">
              <a16:creationId xmlns:a16="http://schemas.microsoft.com/office/drawing/2014/main" id="{0BA0A8DE-C2D8-4FB5-B19E-6D61BB522CBA}"/>
            </a:ext>
          </a:extLst>
        </xdr:cNvPr>
        <xdr:cNvCxnSpPr/>
      </xdr:nvCxnSpPr>
      <xdr:spPr>
        <a:xfrm>
          <a:off x="2565400" y="10416540"/>
          <a:ext cx="78994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116078</xdr:rowOff>
    </xdr:from>
    <xdr:to>
      <xdr:col>10</xdr:col>
      <xdr:colOff>165100</xdr:colOff>
      <xdr:row>62</xdr:row>
      <xdr:rowOff>46228</xdr:rowOff>
    </xdr:to>
    <xdr:sp macro="" textlink="">
      <xdr:nvSpPr>
        <xdr:cNvPr id="197" name="楕円 196">
          <a:extLst>
            <a:ext uri="{FF2B5EF4-FFF2-40B4-BE49-F238E27FC236}">
              <a16:creationId xmlns:a16="http://schemas.microsoft.com/office/drawing/2014/main" id="{32DF4F3E-20C6-42CF-A1AB-B8A1CA846B33}"/>
            </a:ext>
          </a:extLst>
        </xdr:cNvPr>
        <xdr:cNvSpPr/>
      </xdr:nvSpPr>
      <xdr:spPr>
        <a:xfrm>
          <a:off x="1739900" y="103421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166878</xdr:rowOff>
    </xdr:from>
    <xdr:to>
      <xdr:col>15</xdr:col>
      <xdr:colOff>50800</xdr:colOff>
      <xdr:row>62</xdr:row>
      <xdr:rowOff>22860</xdr:rowOff>
    </xdr:to>
    <xdr:cxnSp macro="">
      <xdr:nvCxnSpPr>
        <xdr:cNvPr id="198" name="直線コネクタ 197">
          <a:extLst>
            <a:ext uri="{FF2B5EF4-FFF2-40B4-BE49-F238E27FC236}">
              <a16:creationId xmlns:a16="http://schemas.microsoft.com/office/drawing/2014/main" id="{61B08C1E-14CA-4EF0-B1D5-F68B2C4C2642}"/>
            </a:ext>
          </a:extLst>
        </xdr:cNvPr>
        <xdr:cNvCxnSpPr/>
      </xdr:nvCxnSpPr>
      <xdr:spPr>
        <a:xfrm>
          <a:off x="1790700" y="10392918"/>
          <a:ext cx="7747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84074</xdr:rowOff>
    </xdr:from>
    <xdr:to>
      <xdr:col>6</xdr:col>
      <xdr:colOff>38100</xdr:colOff>
      <xdr:row>62</xdr:row>
      <xdr:rowOff>14224</xdr:rowOff>
    </xdr:to>
    <xdr:sp macro="" textlink="">
      <xdr:nvSpPr>
        <xdr:cNvPr id="199" name="楕円 198">
          <a:extLst>
            <a:ext uri="{FF2B5EF4-FFF2-40B4-BE49-F238E27FC236}">
              <a16:creationId xmlns:a16="http://schemas.microsoft.com/office/drawing/2014/main" id="{DC35F871-CD3E-4401-9B6B-14B1C9920201}"/>
            </a:ext>
          </a:extLst>
        </xdr:cNvPr>
        <xdr:cNvSpPr/>
      </xdr:nvSpPr>
      <xdr:spPr>
        <a:xfrm>
          <a:off x="965200" y="103101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134874</xdr:rowOff>
    </xdr:from>
    <xdr:to>
      <xdr:col>10</xdr:col>
      <xdr:colOff>114300</xdr:colOff>
      <xdr:row>61</xdr:row>
      <xdr:rowOff>166878</xdr:rowOff>
    </xdr:to>
    <xdr:cxnSp macro="">
      <xdr:nvCxnSpPr>
        <xdr:cNvPr id="200" name="直線コネクタ 199">
          <a:extLst>
            <a:ext uri="{FF2B5EF4-FFF2-40B4-BE49-F238E27FC236}">
              <a16:creationId xmlns:a16="http://schemas.microsoft.com/office/drawing/2014/main" id="{11D0263A-AC6E-47AC-A995-3CC64F9020B1}"/>
            </a:ext>
          </a:extLst>
        </xdr:cNvPr>
        <xdr:cNvCxnSpPr/>
      </xdr:nvCxnSpPr>
      <xdr:spPr>
        <a:xfrm>
          <a:off x="1008380" y="10360914"/>
          <a:ext cx="78232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92219</xdr:rowOff>
    </xdr:from>
    <xdr:ext cx="405111" cy="259045"/>
    <xdr:sp macro="" textlink="">
      <xdr:nvSpPr>
        <xdr:cNvPr id="201" name="n_1mainValue【体育館・プール】&#10;有形固定資産減価償却率">
          <a:extLst>
            <a:ext uri="{FF2B5EF4-FFF2-40B4-BE49-F238E27FC236}">
              <a16:creationId xmlns:a16="http://schemas.microsoft.com/office/drawing/2014/main" id="{15A57DAF-4347-4C0C-AC5E-F60D8F892DC8}"/>
            </a:ext>
          </a:extLst>
        </xdr:cNvPr>
        <xdr:cNvSpPr txBox="1"/>
      </xdr:nvSpPr>
      <xdr:spPr>
        <a:xfrm>
          <a:off x="3170564" y="10485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64787</xdr:rowOff>
    </xdr:from>
    <xdr:ext cx="405111" cy="259045"/>
    <xdr:sp macro="" textlink="">
      <xdr:nvSpPr>
        <xdr:cNvPr id="202" name="n_2mainValue【体育館・プール】&#10;有形固定資産減価償却率">
          <a:extLst>
            <a:ext uri="{FF2B5EF4-FFF2-40B4-BE49-F238E27FC236}">
              <a16:creationId xmlns:a16="http://schemas.microsoft.com/office/drawing/2014/main" id="{DCA1E2BC-21F2-457A-BA76-864907BDE911}"/>
            </a:ext>
          </a:extLst>
        </xdr:cNvPr>
        <xdr:cNvSpPr txBox="1"/>
      </xdr:nvSpPr>
      <xdr:spPr>
        <a:xfrm>
          <a:off x="2385704"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37355</xdr:rowOff>
    </xdr:from>
    <xdr:ext cx="405111" cy="259045"/>
    <xdr:sp macro="" textlink="">
      <xdr:nvSpPr>
        <xdr:cNvPr id="203" name="n_3mainValue【体育館・プール】&#10;有形固定資産減価償却率">
          <a:extLst>
            <a:ext uri="{FF2B5EF4-FFF2-40B4-BE49-F238E27FC236}">
              <a16:creationId xmlns:a16="http://schemas.microsoft.com/office/drawing/2014/main" id="{77E76839-E0FE-44C4-BA37-DD8691B9F041}"/>
            </a:ext>
          </a:extLst>
        </xdr:cNvPr>
        <xdr:cNvSpPr txBox="1"/>
      </xdr:nvSpPr>
      <xdr:spPr>
        <a:xfrm>
          <a:off x="1611004" y="10431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5351</xdr:rowOff>
    </xdr:from>
    <xdr:ext cx="405111" cy="259045"/>
    <xdr:sp macro="" textlink="">
      <xdr:nvSpPr>
        <xdr:cNvPr id="204" name="n_4mainValue【体育館・プール】&#10;有形固定資産減価償却率">
          <a:extLst>
            <a:ext uri="{FF2B5EF4-FFF2-40B4-BE49-F238E27FC236}">
              <a16:creationId xmlns:a16="http://schemas.microsoft.com/office/drawing/2014/main" id="{37140D25-FF09-432E-A094-385627523CEB}"/>
            </a:ext>
          </a:extLst>
        </xdr:cNvPr>
        <xdr:cNvSpPr txBox="1"/>
      </xdr:nvSpPr>
      <xdr:spPr>
        <a:xfrm>
          <a:off x="836304" y="10399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A99C58D3-F9D7-422B-A4F0-12342B6304B5}"/>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EE102AFE-9058-402D-A1B6-BDD2645CC294}"/>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515CAE9-E0F1-4D9C-93E4-45D5F832C8E1}"/>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2AF0E10-788C-4585-9E52-8035FB94C788}"/>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E8FFC65-6ECA-4632-8083-AC59FAEBA5BB}"/>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157DB1C6-EB9C-48C2-902A-31582DBC40B8}"/>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304C6BB-D9C4-4EC5-8F40-372A41376792}"/>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AB6F26E5-5541-4E24-97D6-1C77A60480F2}"/>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24D10542-23D8-47A0-8E33-C243F16CC3DF}"/>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98B8A266-E969-4142-A350-B20E1A018A28}"/>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C85546C1-A7CD-42FA-9D42-B3E4686A6182}"/>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AF040DC2-54B1-41C5-A006-534E92302B18}"/>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8EAB2947-91A9-4360-9321-B0BA1A4C0682}"/>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2CC66494-F7DD-47F0-9B0D-5CEA06367AFC}"/>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8646C0BA-543F-416E-B4C5-CF3B5FE417D5}"/>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E031FD02-D4C9-4354-9966-CE04199FADA9}"/>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9E60630A-A126-4D1B-8CB7-B321C54CC519}"/>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142030DA-429A-4356-BF05-C6C8E6B91754}"/>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D1F578B1-1D8E-4DDB-BC77-B0E7571B863C}"/>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D2AE28F0-7303-4BB6-975A-DB442D547FE9}"/>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FFACF2C9-F638-47D7-ADC0-42421F8779B4}"/>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F42D02AE-9D86-477E-B7E4-8DF09F1BFB41}"/>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F7547272-0339-406B-8581-4F6F7579BCA9}"/>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228" name="直線コネクタ 227">
          <a:extLst>
            <a:ext uri="{FF2B5EF4-FFF2-40B4-BE49-F238E27FC236}">
              <a16:creationId xmlns:a16="http://schemas.microsoft.com/office/drawing/2014/main" id="{406DDC13-C1D9-4D04-AAA9-E5777F1E5F2B}"/>
            </a:ext>
          </a:extLst>
        </xdr:cNvPr>
        <xdr:cNvCxnSpPr/>
      </xdr:nvCxnSpPr>
      <xdr:spPr>
        <a:xfrm flipV="1">
          <a:off x="9219565" y="9321165"/>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229" name="【体育館・プール】&#10;一人当たり面積最小値テキスト">
          <a:extLst>
            <a:ext uri="{FF2B5EF4-FFF2-40B4-BE49-F238E27FC236}">
              <a16:creationId xmlns:a16="http://schemas.microsoft.com/office/drawing/2014/main" id="{2970F084-B0E7-4D79-BE13-7DA8471F0530}"/>
            </a:ext>
          </a:extLst>
        </xdr:cNvPr>
        <xdr:cNvSpPr txBox="1"/>
      </xdr:nvSpPr>
      <xdr:spPr>
        <a:xfrm>
          <a:off x="9258300"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230" name="直線コネクタ 229">
          <a:extLst>
            <a:ext uri="{FF2B5EF4-FFF2-40B4-BE49-F238E27FC236}">
              <a16:creationId xmlns:a16="http://schemas.microsoft.com/office/drawing/2014/main" id="{8B5276E4-CB7A-4B84-A897-5E1612CEFB27}"/>
            </a:ext>
          </a:extLst>
        </xdr:cNvPr>
        <xdr:cNvCxnSpPr/>
      </xdr:nvCxnSpPr>
      <xdr:spPr>
        <a:xfrm>
          <a:off x="9154160" y="10629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231" name="【体育館・プール】&#10;一人当たり面積最大値テキスト">
          <a:extLst>
            <a:ext uri="{FF2B5EF4-FFF2-40B4-BE49-F238E27FC236}">
              <a16:creationId xmlns:a16="http://schemas.microsoft.com/office/drawing/2014/main" id="{CC86DBFB-7624-44FA-AD46-94B8E67F4620}"/>
            </a:ext>
          </a:extLst>
        </xdr:cNvPr>
        <xdr:cNvSpPr txBox="1"/>
      </xdr:nvSpPr>
      <xdr:spPr>
        <a:xfrm>
          <a:off x="9258300" y="9100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232" name="直線コネクタ 231">
          <a:extLst>
            <a:ext uri="{FF2B5EF4-FFF2-40B4-BE49-F238E27FC236}">
              <a16:creationId xmlns:a16="http://schemas.microsoft.com/office/drawing/2014/main" id="{81AFA6EB-9B68-43E3-BC8F-045C35AC7BED}"/>
            </a:ext>
          </a:extLst>
        </xdr:cNvPr>
        <xdr:cNvCxnSpPr/>
      </xdr:nvCxnSpPr>
      <xdr:spPr>
        <a:xfrm>
          <a:off x="9154160" y="93211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113047</xdr:rowOff>
    </xdr:from>
    <xdr:ext cx="469744" cy="259045"/>
    <xdr:sp macro="" textlink="">
      <xdr:nvSpPr>
        <xdr:cNvPr id="233" name="【体育館・プール】&#10;一人当たり面積平均値テキスト">
          <a:extLst>
            <a:ext uri="{FF2B5EF4-FFF2-40B4-BE49-F238E27FC236}">
              <a16:creationId xmlns:a16="http://schemas.microsoft.com/office/drawing/2014/main" id="{68AAA384-F051-4FF9-92AE-7F5D485321E0}"/>
            </a:ext>
          </a:extLst>
        </xdr:cNvPr>
        <xdr:cNvSpPr txBox="1"/>
      </xdr:nvSpPr>
      <xdr:spPr>
        <a:xfrm>
          <a:off x="9258300" y="101714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234" name="フローチャート: 判断 233">
          <a:extLst>
            <a:ext uri="{FF2B5EF4-FFF2-40B4-BE49-F238E27FC236}">
              <a16:creationId xmlns:a16="http://schemas.microsoft.com/office/drawing/2014/main" id="{9F2D2D0F-EBA7-46C2-A312-684C83EDFB0A}"/>
            </a:ext>
          </a:extLst>
        </xdr:cNvPr>
        <xdr:cNvSpPr/>
      </xdr:nvSpPr>
      <xdr:spPr>
        <a:xfrm>
          <a:off x="9192260" y="103162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235" name="フローチャート: 判断 234">
          <a:extLst>
            <a:ext uri="{FF2B5EF4-FFF2-40B4-BE49-F238E27FC236}">
              <a16:creationId xmlns:a16="http://schemas.microsoft.com/office/drawing/2014/main" id="{6D8D3DA9-7E07-448D-A8A3-F06BE2423604}"/>
            </a:ext>
          </a:extLst>
        </xdr:cNvPr>
        <xdr:cNvSpPr/>
      </xdr:nvSpPr>
      <xdr:spPr>
        <a:xfrm>
          <a:off x="8445500" y="103028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60</xdr:row>
      <xdr:rowOff>23512</xdr:rowOff>
    </xdr:from>
    <xdr:ext cx="469744" cy="259045"/>
    <xdr:sp macro="" textlink="">
      <xdr:nvSpPr>
        <xdr:cNvPr id="236" name="n_1aveValue【体育館・プール】&#10;一人当たり面積">
          <a:extLst>
            <a:ext uri="{FF2B5EF4-FFF2-40B4-BE49-F238E27FC236}">
              <a16:creationId xmlns:a16="http://schemas.microsoft.com/office/drawing/2014/main" id="{574B530F-6D4B-4457-AF26-768E47D6D6F9}"/>
            </a:ext>
          </a:extLst>
        </xdr:cNvPr>
        <xdr:cNvSpPr txBox="1"/>
      </xdr:nvSpPr>
      <xdr:spPr>
        <a:xfrm>
          <a:off x="8271587" y="1008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80645</xdr:rowOff>
    </xdr:from>
    <xdr:to>
      <xdr:col>46</xdr:col>
      <xdr:colOff>38100</xdr:colOff>
      <xdr:row>62</xdr:row>
      <xdr:rowOff>10795</xdr:rowOff>
    </xdr:to>
    <xdr:sp macro="" textlink="">
      <xdr:nvSpPr>
        <xdr:cNvPr id="237" name="フローチャート: 判断 236">
          <a:extLst>
            <a:ext uri="{FF2B5EF4-FFF2-40B4-BE49-F238E27FC236}">
              <a16:creationId xmlns:a16="http://schemas.microsoft.com/office/drawing/2014/main" id="{4E647E81-446C-4597-BE13-8FD3CB15AFEA}"/>
            </a:ext>
          </a:extLst>
        </xdr:cNvPr>
        <xdr:cNvSpPr/>
      </xdr:nvSpPr>
      <xdr:spPr>
        <a:xfrm>
          <a:off x="7670800" y="103066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60</xdr:row>
      <xdr:rowOff>27322</xdr:rowOff>
    </xdr:from>
    <xdr:ext cx="469744" cy="259045"/>
    <xdr:sp macro="" textlink="">
      <xdr:nvSpPr>
        <xdr:cNvPr id="238" name="n_2aveValue【体育館・プール】&#10;一人当たり面積">
          <a:extLst>
            <a:ext uri="{FF2B5EF4-FFF2-40B4-BE49-F238E27FC236}">
              <a16:creationId xmlns:a16="http://schemas.microsoft.com/office/drawing/2014/main" id="{7CEAF53B-D0C1-4D6E-9C41-D85155EB459C}"/>
            </a:ext>
          </a:extLst>
        </xdr:cNvPr>
        <xdr:cNvSpPr txBox="1"/>
      </xdr:nvSpPr>
      <xdr:spPr>
        <a:xfrm>
          <a:off x="7509587" y="1008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61</xdr:row>
      <xdr:rowOff>90170</xdr:rowOff>
    </xdr:from>
    <xdr:to>
      <xdr:col>41</xdr:col>
      <xdr:colOff>101600</xdr:colOff>
      <xdr:row>62</xdr:row>
      <xdr:rowOff>20320</xdr:rowOff>
    </xdr:to>
    <xdr:sp macro="" textlink="">
      <xdr:nvSpPr>
        <xdr:cNvPr id="239" name="フローチャート: 判断 238">
          <a:extLst>
            <a:ext uri="{FF2B5EF4-FFF2-40B4-BE49-F238E27FC236}">
              <a16:creationId xmlns:a16="http://schemas.microsoft.com/office/drawing/2014/main" id="{366B0E6C-83AF-41B1-8693-92047452A965}"/>
            </a:ext>
          </a:extLst>
        </xdr:cNvPr>
        <xdr:cNvSpPr/>
      </xdr:nvSpPr>
      <xdr:spPr>
        <a:xfrm>
          <a:off x="6873240" y="1031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60</xdr:row>
      <xdr:rowOff>36847</xdr:rowOff>
    </xdr:from>
    <xdr:ext cx="469744" cy="259045"/>
    <xdr:sp macro="" textlink="">
      <xdr:nvSpPr>
        <xdr:cNvPr id="240" name="n_3aveValue【体育館・プール】&#10;一人当たり面積">
          <a:extLst>
            <a:ext uri="{FF2B5EF4-FFF2-40B4-BE49-F238E27FC236}">
              <a16:creationId xmlns:a16="http://schemas.microsoft.com/office/drawing/2014/main" id="{21C284AA-C6AF-4854-9E8B-2EE7D1EA80C8}"/>
            </a:ext>
          </a:extLst>
        </xdr:cNvPr>
        <xdr:cNvSpPr txBox="1"/>
      </xdr:nvSpPr>
      <xdr:spPr>
        <a:xfrm>
          <a:off x="6712027"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61</xdr:row>
      <xdr:rowOff>139700</xdr:rowOff>
    </xdr:from>
    <xdr:to>
      <xdr:col>36</xdr:col>
      <xdr:colOff>165100</xdr:colOff>
      <xdr:row>62</xdr:row>
      <xdr:rowOff>69850</xdr:rowOff>
    </xdr:to>
    <xdr:sp macro="" textlink="">
      <xdr:nvSpPr>
        <xdr:cNvPr id="241" name="フローチャート: 判断 240">
          <a:extLst>
            <a:ext uri="{FF2B5EF4-FFF2-40B4-BE49-F238E27FC236}">
              <a16:creationId xmlns:a16="http://schemas.microsoft.com/office/drawing/2014/main" id="{6E694CD3-AB96-4F88-9A0E-31FBBE05B695}"/>
            </a:ext>
          </a:extLst>
        </xdr:cNvPr>
        <xdr:cNvSpPr/>
      </xdr:nvSpPr>
      <xdr:spPr>
        <a:xfrm>
          <a:off x="6098540" y="103657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60</xdr:row>
      <xdr:rowOff>86377</xdr:rowOff>
    </xdr:from>
    <xdr:ext cx="469744" cy="259045"/>
    <xdr:sp macro="" textlink="">
      <xdr:nvSpPr>
        <xdr:cNvPr id="242" name="n_4aveValue【体育館・プール】&#10;一人当たり面積">
          <a:extLst>
            <a:ext uri="{FF2B5EF4-FFF2-40B4-BE49-F238E27FC236}">
              <a16:creationId xmlns:a16="http://schemas.microsoft.com/office/drawing/2014/main" id="{8AE7AEEA-C508-4760-87E3-B24B267FA784}"/>
            </a:ext>
          </a:extLst>
        </xdr:cNvPr>
        <xdr:cNvSpPr txBox="1"/>
      </xdr:nvSpPr>
      <xdr:spPr>
        <a:xfrm>
          <a:off x="5937327" y="1014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3582DE5-7B12-48FF-8B9D-A147367BE4ED}"/>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AC73CBE-AC06-4176-812B-190558B86DBE}"/>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3726653-6EEC-484D-88CA-BC95F5A40535}"/>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A4DC146-FC25-48C0-AF59-4493E898DF38}"/>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48A4A6FD-4B53-47D0-853F-D86E7ABBF58F}"/>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124460</xdr:rowOff>
    </xdr:from>
    <xdr:to>
      <xdr:col>55</xdr:col>
      <xdr:colOff>50800</xdr:colOff>
      <xdr:row>62</xdr:row>
      <xdr:rowOff>54610</xdr:rowOff>
    </xdr:to>
    <xdr:sp macro="" textlink="">
      <xdr:nvSpPr>
        <xdr:cNvPr id="248" name="楕円 247">
          <a:extLst>
            <a:ext uri="{FF2B5EF4-FFF2-40B4-BE49-F238E27FC236}">
              <a16:creationId xmlns:a16="http://schemas.microsoft.com/office/drawing/2014/main" id="{2AAE22D8-545D-4684-8C6F-D6B9C8A19352}"/>
            </a:ext>
          </a:extLst>
        </xdr:cNvPr>
        <xdr:cNvSpPr/>
      </xdr:nvSpPr>
      <xdr:spPr>
        <a:xfrm>
          <a:off x="9192260" y="103505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102887</xdr:rowOff>
    </xdr:from>
    <xdr:ext cx="469744" cy="259045"/>
    <xdr:sp macro="" textlink="">
      <xdr:nvSpPr>
        <xdr:cNvPr id="249" name="【体育館・プール】&#10;一人当たり面積該当値テキスト">
          <a:extLst>
            <a:ext uri="{FF2B5EF4-FFF2-40B4-BE49-F238E27FC236}">
              <a16:creationId xmlns:a16="http://schemas.microsoft.com/office/drawing/2014/main" id="{0EC101AC-FF20-477E-8255-E1B072FD47F2}"/>
            </a:ext>
          </a:extLst>
        </xdr:cNvPr>
        <xdr:cNvSpPr txBox="1"/>
      </xdr:nvSpPr>
      <xdr:spPr>
        <a:xfrm>
          <a:off x="9258300" y="1032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132080</xdr:rowOff>
    </xdr:from>
    <xdr:to>
      <xdr:col>50</xdr:col>
      <xdr:colOff>165100</xdr:colOff>
      <xdr:row>62</xdr:row>
      <xdr:rowOff>62230</xdr:rowOff>
    </xdr:to>
    <xdr:sp macro="" textlink="">
      <xdr:nvSpPr>
        <xdr:cNvPr id="250" name="楕円 249">
          <a:extLst>
            <a:ext uri="{FF2B5EF4-FFF2-40B4-BE49-F238E27FC236}">
              <a16:creationId xmlns:a16="http://schemas.microsoft.com/office/drawing/2014/main" id="{26080166-F9E9-449B-9E60-48A92A5EA9D5}"/>
            </a:ext>
          </a:extLst>
        </xdr:cNvPr>
        <xdr:cNvSpPr/>
      </xdr:nvSpPr>
      <xdr:spPr>
        <a:xfrm>
          <a:off x="8445500" y="10358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3810</xdr:rowOff>
    </xdr:from>
    <xdr:to>
      <xdr:col>55</xdr:col>
      <xdr:colOff>0</xdr:colOff>
      <xdr:row>62</xdr:row>
      <xdr:rowOff>11430</xdr:rowOff>
    </xdr:to>
    <xdr:cxnSp macro="">
      <xdr:nvCxnSpPr>
        <xdr:cNvPr id="251" name="直線コネクタ 250">
          <a:extLst>
            <a:ext uri="{FF2B5EF4-FFF2-40B4-BE49-F238E27FC236}">
              <a16:creationId xmlns:a16="http://schemas.microsoft.com/office/drawing/2014/main" id="{B23B0FAD-A7FA-4100-8707-F561FB5DFF21}"/>
            </a:ext>
          </a:extLst>
        </xdr:cNvPr>
        <xdr:cNvCxnSpPr/>
      </xdr:nvCxnSpPr>
      <xdr:spPr>
        <a:xfrm flipV="1">
          <a:off x="8496300" y="10397490"/>
          <a:ext cx="7239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139700</xdr:rowOff>
    </xdr:from>
    <xdr:to>
      <xdr:col>46</xdr:col>
      <xdr:colOff>38100</xdr:colOff>
      <xdr:row>62</xdr:row>
      <xdr:rowOff>69850</xdr:rowOff>
    </xdr:to>
    <xdr:sp macro="" textlink="">
      <xdr:nvSpPr>
        <xdr:cNvPr id="252" name="楕円 251">
          <a:extLst>
            <a:ext uri="{FF2B5EF4-FFF2-40B4-BE49-F238E27FC236}">
              <a16:creationId xmlns:a16="http://schemas.microsoft.com/office/drawing/2014/main" id="{70C5B852-E8F8-4775-95FF-28ECD78A18D9}"/>
            </a:ext>
          </a:extLst>
        </xdr:cNvPr>
        <xdr:cNvSpPr/>
      </xdr:nvSpPr>
      <xdr:spPr>
        <a:xfrm>
          <a:off x="7670800" y="103657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11430</xdr:rowOff>
    </xdr:from>
    <xdr:to>
      <xdr:col>50</xdr:col>
      <xdr:colOff>114300</xdr:colOff>
      <xdr:row>62</xdr:row>
      <xdr:rowOff>19050</xdr:rowOff>
    </xdr:to>
    <xdr:cxnSp macro="">
      <xdr:nvCxnSpPr>
        <xdr:cNvPr id="253" name="直線コネクタ 252">
          <a:extLst>
            <a:ext uri="{FF2B5EF4-FFF2-40B4-BE49-F238E27FC236}">
              <a16:creationId xmlns:a16="http://schemas.microsoft.com/office/drawing/2014/main" id="{B76C364B-CE45-4271-A6F4-C6AF0831C416}"/>
            </a:ext>
          </a:extLst>
        </xdr:cNvPr>
        <xdr:cNvCxnSpPr/>
      </xdr:nvCxnSpPr>
      <xdr:spPr>
        <a:xfrm flipV="1">
          <a:off x="7713980" y="1040511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145415</xdr:rowOff>
    </xdr:from>
    <xdr:to>
      <xdr:col>41</xdr:col>
      <xdr:colOff>101600</xdr:colOff>
      <xdr:row>62</xdr:row>
      <xdr:rowOff>75565</xdr:rowOff>
    </xdr:to>
    <xdr:sp macro="" textlink="">
      <xdr:nvSpPr>
        <xdr:cNvPr id="254" name="楕円 253">
          <a:extLst>
            <a:ext uri="{FF2B5EF4-FFF2-40B4-BE49-F238E27FC236}">
              <a16:creationId xmlns:a16="http://schemas.microsoft.com/office/drawing/2014/main" id="{8702D56C-0545-44EA-987A-CBE237024D1E}"/>
            </a:ext>
          </a:extLst>
        </xdr:cNvPr>
        <xdr:cNvSpPr/>
      </xdr:nvSpPr>
      <xdr:spPr>
        <a:xfrm>
          <a:off x="6873240" y="103714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19050</xdr:rowOff>
    </xdr:from>
    <xdr:to>
      <xdr:col>45</xdr:col>
      <xdr:colOff>177800</xdr:colOff>
      <xdr:row>62</xdr:row>
      <xdr:rowOff>24765</xdr:rowOff>
    </xdr:to>
    <xdr:cxnSp macro="">
      <xdr:nvCxnSpPr>
        <xdr:cNvPr id="255" name="直線コネクタ 254">
          <a:extLst>
            <a:ext uri="{FF2B5EF4-FFF2-40B4-BE49-F238E27FC236}">
              <a16:creationId xmlns:a16="http://schemas.microsoft.com/office/drawing/2014/main" id="{CD80E050-3654-4A48-AD74-BFDD055D960D}"/>
            </a:ext>
          </a:extLst>
        </xdr:cNvPr>
        <xdr:cNvCxnSpPr/>
      </xdr:nvCxnSpPr>
      <xdr:spPr>
        <a:xfrm flipV="1">
          <a:off x="6924040" y="10412730"/>
          <a:ext cx="78994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151130</xdr:rowOff>
    </xdr:from>
    <xdr:to>
      <xdr:col>36</xdr:col>
      <xdr:colOff>165100</xdr:colOff>
      <xdr:row>62</xdr:row>
      <xdr:rowOff>81280</xdr:rowOff>
    </xdr:to>
    <xdr:sp macro="" textlink="">
      <xdr:nvSpPr>
        <xdr:cNvPr id="256" name="楕円 255">
          <a:extLst>
            <a:ext uri="{FF2B5EF4-FFF2-40B4-BE49-F238E27FC236}">
              <a16:creationId xmlns:a16="http://schemas.microsoft.com/office/drawing/2014/main" id="{D11CBD3A-8991-4A02-A2FA-EB83E6D3854B}"/>
            </a:ext>
          </a:extLst>
        </xdr:cNvPr>
        <xdr:cNvSpPr/>
      </xdr:nvSpPr>
      <xdr:spPr>
        <a:xfrm>
          <a:off x="6098540" y="103771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24765</xdr:rowOff>
    </xdr:from>
    <xdr:to>
      <xdr:col>41</xdr:col>
      <xdr:colOff>50800</xdr:colOff>
      <xdr:row>62</xdr:row>
      <xdr:rowOff>30480</xdr:rowOff>
    </xdr:to>
    <xdr:cxnSp macro="">
      <xdr:nvCxnSpPr>
        <xdr:cNvPr id="257" name="直線コネクタ 256">
          <a:extLst>
            <a:ext uri="{FF2B5EF4-FFF2-40B4-BE49-F238E27FC236}">
              <a16:creationId xmlns:a16="http://schemas.microsoft.com/office/drawing/2014/main" id="{7041E955-35CC-43AF-B28C-168EE64AD6BB}"/>
            </a:ext>
          </a:extLst>
        </xdr:cNvPr>
        <xdr:cNvCxnSpPr/>
      </xdr:nvCxnSpPr>
      <xdr:spPr>
        <a:xfrm flipV="1">
          <a:off x="6149340" y="10418445"/>
          <a:ext cx="7747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53357</xdr:rowOff>
    </xdr:from>
    <xdr:ext cx="469744" cy="259045"/>
    <xdr:sp macro="" textlink="">
      <xdr:nvSpPr>
        <xdr:cNvPr id="258" name="n_1mainValue【体育館・プール】&#10;一人当たり面積">
          <a:extLst>
            <a:ext uri="{FF2B5EF4-FFF2-40B4-BE49-F238E27FC236}">
              <a16:creationId xmlns:a16="http://schemas.microsoft.com/office/drawing/2014/main" id="{7D77E9A8-7D10-4DFB-A9FA-324B65090617}"/>
            </a:ext>
          </a:extLst>
        </xdr:cNvPr>
        <xdr:cNvSpPr txBox="1"/>
      </xdr:nvSpPr>
      <xdr:spPr>
        <a:xfrm>
          <a:off x="8271587" y="10447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60977</xdr:rowOff>
    </xdr:from>
    <xdr:ext cx="469744" cy="259045"/>
    <xdr:sp macro="" textlink="">
      <xdr:nvSpPr>
        <xdr:cNvPr id="259" name="n_2mainValue【体育館・プール】&#10;一人当たり面積">
          <a:extLst>
            <a:ext uri="{FF2B5EF4-FFF2-40B4-BE49-F238E27FC236}">
              <a16:creationId xmlns:a16="http://schemas.microsoft.com/office/drawing/2014/main" id="{6FAFE93E-CC97-4A5A-9A34-C068E108931F}"/>
            </a:ext>
          </a:extLst>
        </xdr:cNvPr>
        <xdr:cNvSpPr txBox="1"/>
      </xdr:nvSpPr>
      <xdr:spPr>
        <a:xfrm>
          <a:off x="7509587" y="1045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66692</xdr:rowOff>
    </xdr:from>
    <xdr:ext cx="469744" cy="259045"/>
    <xdr:sp macro="" textlink="">
      <xdr:nvSpPr>
        <xdr:cNvPr id="260" name="n_3mainValue【体育館・プール】&#10;一人当たり面積">
          <a:extLst>
            <a:ext uri="{FF2B5EF4-FFF2-40B4-BE49-F238E27FC236}">
              <a16:creationId xmlns:a16="http://schemas.microsoft.com/office/drawing/2014/main" id="{C82C6D26-50EF-41B4-BE86-38414D41E3D8}"/>
            </a:ext>
          </a:extLst>
        </xdr:cNvPr>
        <xdr:cNvSpPr txBox="1"/>
      </xdr:nvSpPr>
      <xdr:spPr>
        <a:xfrm>
          <a:off x="6712027" y="10460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72407</xdr:rowOff>
    </xdr:from>
    <xdr:ext cx="469744" cy="259045"/>
    <xdr:sp macro="" textlink="">
      <xdr:nvSpPr>
        <xdr:cNvPr id="261" name="n_4mainValue【体育館・プール】&#10;一人当たり面積">
          <a:extLst>
            <a:ext uri="{FF2B5EF4-FFF2-40B4-BE49-F238E27FC236}">
              <a16:creationId xmlns:a16="http://schemas.microsoft.com/office/drawing/2014/main" id="{C818FCD7-078C-4D6B-808B-AFF5B8F65ED2}"/>
            </a:ext>
          </a:extLst>
        </xdr:cNvPr>
        <xdr:cNvSpPr txBox="1"/>
      </xdr:nvSpPr>
      <xdr:spPr>
        <a:xfrm>
          <a:off x="5937327" y="1046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9E609F50-6312-455C-B2B3-2137198C73AC}"/>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9DCDAAB1-B7E4-4D89-B365-4FBD6FD5F535}"/>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897144D6-8568-4F17-9E68-9B44BFD16ABE}"/>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8C5779B6-4F8F-4A58-AA61-196639BE9583}"/>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5FC9388F-A005-4D08-A38A-AADBC82E6DE8}"/>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35F54DF3-5B79-429D-8A8F-43FA1ACEABF8}"/>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6BFDAC8D-B1E2-4AA3-B2E8-19179E77DFF1}"/>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7B2DB88A-DE3D-4EDE-919E-CCF2BAD29FDF}"/>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A860CAFF-B533-4255-9D07-477D5D23E5BD}"/>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9E327C41-B9BC-4E13-B22B-0322BB116146}"/>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FD4C85E6-C2EE-440B-860E-361039F754B5}"/>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BF584528-9545-454B-9816-DE76CBE0D5DD}"/>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5BBDF98C-C760-4E47-8838-E573A90CFCB4}"/>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DC2D8565-FE06-4760-BD02-4FFA21F9846E}"/>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BE361D08-A257-4C09-B8E1-3E6A3C70B6CE}"/>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545275AE-8C4F-4D53-9215-023977E5C3F0}"/>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F23B171B-165F-433F-8177-D19590197D78}"/>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78B41295-DF1F-4287-90B7-817716285697}"/>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3A712A6A-CD3F-43ED-9697-75C37F8E7571}"/>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2C9B98F9-E4A1-4695-B535-0D1C4AA1A33D}"/>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35C81586-D6FD-413E-8656-8795D1E26F17}"/>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0516290E-F1C2-4532-9E2C-D792F01DDA3A}"/>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EE2FAFC9-2D49-40B7-BA74-86DBA9391456}"/>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8E7701DB-137F-4B69-96A7-28772F53A5DE}"/>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91A9BA20-5649-47B1-9C91-FABA34C3643D}"/>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176A81A0-3FF8-4C2B-9EA8-69C2BBB355AD}"/>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A17CDB4B-5314-424B-A978-73DE585DB306}"/>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9" name="直線コネクタ 288">
          <a:extLst>
            <a:ext uri="{FF2B5EF4-FFF2-40B4-BE49-F238E27FC236}">
              <a16:creationId xmlns:a16="http://schemas.microsoft.com/office/drawing/2014/main" id="{DE3A470E-1DC0-496D-96C5-B67ED723CBBE}"/>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0" name="テキスト ボックス 289">
          <a:extLst>
            <a:ext uri="{FF2B5EF4-FFF2-40B4-BE49-F238E27FC236}">
              <a16:creationId xmlns:a16="http://schemas.microsoft.com/office/drawing/2014/main" id="{4B0B135B-FA09-4309-888E-82DADDE2BCE2}"/>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1" name="直線コネクタ 290">
          <a:extLst>
            <a:ext uri="{FF2B5EF4-FFF2-40B4-BE49-F238E27FC236}">
              <a16:creationId xmlns:a16="http://schemas.microsoft.com/office/drawing/2014/main" id="{E737A919-56F7-4619-9178-26DE4DE5269F}"/>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2" name="テキスト ボックス 291">
          <a:extLst>
            <a:ext uri="{FF2B5EF4-FFF2-40B4-BE49-F238E27FC236}">
              <a16:creationId xmlns:a16="http://schemas.microsoft.com/office/drawing/2014/main" id="{DBF9C442-8CA3-41D1-BC72-FFE6772FA1F6}"/>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3" name="直線コネクタ 292">
          <a:extLst>
            <a:ext uri="{FF2B5EF4-FFF2-40B4-BE49-F238E27FC236}">
              <a16:creationId xmlns:a16="http://schemas.microsoft.com/office/drawing/2014/main" id="{8ED50DFE-956C-4E8D-885E-19FA6AA5DD25}"/>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4" name="テキスト ボックス 293">
          <a:extLst>
            <a:ext uri="{FF2B5EF4-FFF2-40B4-BE49-F238E27FC236}">
              <a16:creationId xmlns:a16="http://schemas.microsoft.com/office/drawing/2014/main" id="{C36AE034-0918-4FCE-9B31-D58BBEDEC6B1}"/>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5" name="直線コネクタ 294">
          <a:extLst>
            <a:ext uri="{FF2B5EF4-FFF2-40B4-BE49-F238E27FC236}">
              <a16:creationId xmlns:a16="http://schemas.microsoft.com/office/drawing/2014/main" id="{45352297-B0EF-4009-AADC-B51AD4884AAE}"/>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6" name="テキスト ボックス 295">
          <a:extLst>
            <a:ext uri="{FF2B5EF4-FFF2-40B4-BE49-F238E27FC236}">
              <a16:creationId xmlns:a16="http://schemas.microsoft.com/office/drawing/2014/main" id="{EB82B30B-726D-401B-BF34-C30AB5CC5CE1}"/>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7" name="直線コネクタ 296">
          <a:extLst>
            <a:ext uri="{FF2B5EF4-FFF2-40B4-BE49-F238E27FC236}">
              <a16:creationId xmlns:a16="http://schemas.microsoft.com/office/drawing/2014/main" id="{AA2C16E4-8B84-4E27-81C2-0B7D338BA9E3}"/>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8" name="テキスト ボックス 297">
          <a:extLst>
            <a:ext uri="{FF2B5EF4-FFF2-40B4-BE49-F238E27FC236}">
              <a16:creationId xmlns:a16="http://schemas.microsoft.com/office/drawing/2014/main" id="{9C0D0D57-53E5-4C15-A400-9A276BB740DE}"/>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9" name="直線コネクタ 298">
          <a:extLst>
            <a:ext uri="{FF2B5EF4-FFF2-40B4-BE49-F238E27FC236}">
              <a16:creationId xmlns:a16="http://schemas.microsoft.com/office/drawing/2014/main" id="{3EDCB1E3-B49B-4647-BFF8-29B0D44C401A}"/>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0" name="テキスト ボックス 299">
          <a:extLst>
            <a:ext uri="{FF2B5EF4-FFF2-40B4-BE49-F238E27FC236}">
              <a16:creationId xmlns:a16="http://schemas.microsoft.com/office/drawing/2014/main" id="{1D271653-4DAC-40BF-AFB9-20AA2B8C65AA}"/>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1" name="【市民会館】&#10;有形固定資産減価償却率グラフ枠">
          <a:extLst>
            <a:ext uri="{FF2B5EF4-FFF2-40B4-BE49-F238E27FC236}">
              <a16:creationId xmlns:a16="http://schemas.microsoft.com/office/drawing/2014/main" id="{444FB24B-3EA0-4C6A-A8C4-7FD476E7E330}"/>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127636</xdr:rowOff>
    </xdr:from>
    <xdr:to>
      <xdr:col>24</xdr:col>
      <xdr:colOff>62865</xdr:colOff>
      <xdr:row>107</xdr:row>
      <xdr:rowOff>123825</xdr:rowOff>
    </xdr:to>
    <xdr:cxnSp macro="">
      <xdr:nvCxnSpPr>
        <xdr:cNvPr id="302" name="直線コネクタ 301">
          <a:extLst>
            <a:ext uri="{FF2B5EF4-FFF2-40B4-BE49-F238E27FC236}">
              <a16:creationId xmlns:a16="http://schemas.microsoft.com/office/drawing/2014/main" id="{723486FB-902A-47FE-B4A5-3A9EB86A1161}"/>
            </a:ext>
          </a:extLst>
        </xdr:cNvPr>
        <xdr:cNvCxnSpPr/>
      </xdr:nvCxnSpPr>
      <xdr:spPr>
        <a:xfrm flipV="1">
          <a:off x="4086225" y="16723996"/>
          <a:ext cx="0" cy="1337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127652</xdr:rowOff>
    </xdr:from>
    <xdr:ext cx="405111" cy="259045"/>
    <xdr:sp macro="" textlink="">
      <xdr:nvSpPr>
        <xdr:cNvPr id="303" name="【市民会館】&#10;有形固定資産減価償却率最小値テキスト">
          <a:extLst>
            <a:ext uri="{FF2B5EF4-FFF2-40B4-BE49-F238E27FC236}">
              <a16:creationId xmlns:a16="http://schemas.microsoft.com/office/drawing/2014/main" id="{7FA43B43-C754-4435-B12E-DD165666900C}"/>
            </a:ext>
          </a:extLst>
        </xdr:cNvPr>
        <xdr:cNvSpPr txBox="1"/>
      </xdr:nvSpPr>
      <xdr:spPr>
        <a:xfrm>
          <a:off x="4124960" y="1806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123825</xdr:rowOff>
    </xdr:from>
    <xdr:to>
      <xdr:col>24</xdr:col>
      <xdr:colOff>152400</xdr:colOff>
      <xdr:row>107</xdr:row>
      <xdr:rowOff>123825</xdr:rowOff>
    </xdr:to>
    <xdr:cxnSp macro="">
      <xdr:nvCxnSpPr>
        <xdr:cNvPr id="304" name="直線コネクタ 303">
          <a:extLst>
            <a:ext uri="{FF2B5EF4-FFF2-40B4-BE49-F238E27FC236}">
              <a16:creationId xmlns:a16="http://schemas.microsoft.com/office/drawing/2014/main" id="{423B8E8E-B159-4258-BD1F-267A9F9F973A}"/>
            </a:ext>
          </a:extLst>
        </xdr:cNvPr>
        <xdr:cNvCxnSpPr/>
      </xdr:nvCxnSpPr>
      <xdr:spPr>
        <a:xfrm>
          <a:off x="4020820" y="180613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74313</xdr:rowOff>
    </xdr:from>
    <xdr:ext cx="405111" cy="259045"/>
    <xdr:sp macro="" textlink="">
      <xdr:nvSpPr>
        <xdr:cNvPr id="305" name="【市民会館】&#10;有形固定資産減価償却率最大値テキスト">
          <a:extLst>
            <a:ext uri="{FF2B5EF4-FFF2-40B4-BE49-F238E27FC236}">
              <a16:creationId xmlns:a16="http://schemas.microsoft.com/office/drawing/2014/main" id="{14E8E9EC-AF11-45A0-BB4E-EE1C8FAF8959}"/>
            </a:ext>
          </a:extLst>
        </xdr:cNvPr>
        <xdr:cNvSpPr txBox="1"/>
      </xdr:nvSpPr>
      <xdr:spPr>
        <a:xfrm>
          <a:off x="4124960" y="16503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127636</xdr:rowOff>
    </xdr:from>
    <xdr:to>
      <xdr:col>24</xdr:col>
      <xdr:colOff>152400</xdr:colOff>
      <xdr:row>99</xdr:row>
      <xdr:rowOff>127636</xdr:rowOff>
    </xdr:to>
    <xdr:cxnSp macro="">
      <xdr:nvCxnSpPr>
        <xdr:cNvPr id="306" name="直線コネクタ 305">
          <a:extLst>
            <a:ext uri="{FF2B5EF4-FFF2-40B4-BE49-F238E27FC236}">
              <a16:creationId xmlns:a16="http://schemas.microsoft.com/office/drawing/2014/main" id="{27A489EA-49DB-4084-BDAB-22AA14F345EA}"/>
            </a:ext>
          </a:extLst>
        </xdr:cNvPr>
        <xdr:cNvCxnSpPr/>
      </xdr:nvCxnSpPr>
      <xdr:spPr>
        <a:xfrm>
          <a:off x="4020820" y="167239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84472</xdr:rowOff>
    </xdr:from>
    <xdr:ext cx="405111" cy="259045"/>
    <xdr:sp macro="" textlink="">
      <xdr:nvSpPr>
        <xdr:cNvPr id="307" name="【市民会館】&#10;有形固定資産減価償却率平均値テキスト">
          <a:extLst>
            <a:ext uri="{FF2B5EF4-FFF2-40B4-BE49-F238E27FC236}">
              <a16:creationId xmlns:a16="http://schemas.microsoft.com/office/drawing/2014/main" id="{D77802A4-6085-46F2-B61F-BAC1FB471250}"/>
            </a:ext>
          </a:extLst>
        </xdr:cNvPr>
        <xdr:cNvSpPr txBox="1"/>
      </xdr:nvSpPr>
      <xdr:spPr>
        <a:xfrm>
          <a:off x="4124960" y="17351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61595</xdr:rowOff>
    </xdr:from>
    <xdr:to>
      <xdr:col>24</xdr:col>
      <xdr:colOff>114300</xdr:colOff>
      <xdr:row>104</xdr:row>
      <xdr:rowOff>163195</xdr:rowOff>
    </xdr:to>
    <xdr:sp macro="" textlink="">
      <xdr:nvSpPr>
        <xdr:cNvPr id="308" name="フローチャート: 判断 307">
          <a:extLst>
            <a:ext uri="{FF2B5EF4-FFF2-40B4-BE49-F238E27FC236}">
              <a16:creationId xmlns:a16="http://schemas.microsoft.com/office/drawing/2014/main" id="{AEF1D183-92EB-422A-A9EE-18FB6DDF8340}"/>
            </a:ext>
          </a:extLst>
        </xdr:cNvPr>
        <xdr:cNvSpPr/>
      </xdr:nvSpPr>
      <xdr:spPr>
        <a:xfrm>
          <a:off x="4036060" y="1749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76836</xdr:rowOff>
    </xdr:from>
    <xdr:to>
      <xdr:col>20</xdr:col>
      <xdr:colOff>38100</xdr:colOff>
      <xdr:row>105</xdr:row>
      <xdr:rowOff>6986</xdr:rowOff>
    </xdr:to>
    <xdr:sp macro="" textlink="">
      <xdr:nvSpPr>
        <xdr:cNvPr id="309" name="フローチャート: 判断 308">
          <a:extLst>
            <a:ext uri="{FF2B5EF4-FFF2-40B4-BE49-F238E27FC236}">
              <a16:creationId xmlns:a16="http://schemas.microsoft.com/office/drawing/2014/main" id="{44F151B2-9BDA-46E1-9916-7C3F21AD56F5}"/>
            </a:ext>
          </a:extLst>
        </xdr:cNvPr>
        <xdr:cNvSpPr/>
      </xdr:nvSpPr>
      <xdr:spPr>
        <a:xfrm>
          <a:off x="3312160" y="175113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103</xdr:row>
      <xdr:rowOff>23513</xdr:rowOff>
    </xdr:from>
    <xdr:ext cx="405111" cy="259045"/>
    <xdr:sp macro="" textlink="">
      <xdr:nvSpPr>
        <xdr:cNvPr id="310" name="n_1aveValue【市民会館】&#10;有形固定資産減価償却率">
          <a:extLst>
            <a:ext uri="{FF2B5EF4-FFF2-40B4-BE49-F238E27FC236}">
              <a16:creationId xmlns:a16="http://schemas.microsoft.com/office/drawing/2014/main" id="{F2334BC5-9D12-4C13-8D94-06AAAB7AB355}"/>
            </a:ext>
          </a:extLst>
        </xdr:cNvPr>
        <xdr:cNvSpPr txBox="1"/>
      </xdr:nvSpPr>
      <xdr:spPr>
        <a:xfrm>
          <a:off x="3170564" y="1729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104</xdr:row>
      <xdr:rowOff>57786</xdr:rowOff>
    </xdr:from>
    <xdr:to>
      <xdr:col>15</xdr:col>
      <xdr:colOff>101600</xdr:colOff>
      <xdr:row>104</xdr:row>
      <xdr:rowOff>159386</xdr:rowOff>
    </xdr:to>
    <xdr:sp macro="" textlink="">
      <xdr:nvSpPr>
        <xdr:cNvPr id="311" name="フローチャート: 判断 310">
          <a:extLst>
            <a:ext uri="{FF2B5EF4-FFF2-40B4-BE49-F238E27FC236}">
              <a16:creationId xmlns:a16="http://schemas.microsoft.com/office/drawing/2014/main" id="{7B2D1576-BE7F-4342-B1A0-E9B64CC79C5B}"/>
            </a:ext>
          </a:extLst>
        </xdr:cNvPr>
        <xdr:cNvSpPr/>
      </xdr:nvSpPr>
      <xdr:spPr>
        <a:xfrm>
          <a:off x="2514600" y="1749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103</xdr:row>
      <xdr:rowOff>4463</xdr:rowOff>
    </xdr:from>
    <xdr:ext cx="405111" cy="259045"/>
    <xdr:sp macro="" textlink="">
      <xdr:nvSpPr>
        <xdr:cNvPr id="312" name="n_2aveValue【市民会館】&#10;有形固定資産減価償却率">
          <a:extLst>
            <a:ext uri="{FF2B5EF4-FFF2-40B4-BE49-F238E27FC236}">
              <a16:creationId xmlns:a16="http://schemas.microsoft.com/office/drawing/2014/main" id="{53707CD5-0C36-437D-9E6E-74EA3D8CF301}"/>
            </a:ext>
          </a:extLst>
        </xdr:cNvPr>
        <xdr:cNvSpPr txBox="1"/>
      </xdr:nvSpPr>
      <xdr:spPr>
        <a:xfrm>
          <a:off x="2385704" y="17271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104</xdr:row>
      <xdr:rowOff>29211</xdr:rowOff>
    </xdr:from>
    <xdr:to>
      <xdr:col>10</xdr:col>
      <xdr:colOff>165100</xdr:colOff>
      <xdr:row>104</xdr:row>
      <xdr:rowOff>130811</xdr:rowOff>
    </xdr:to>
    <xdr:sp macro="" textlink="">
      <xdr:nvSpPr>
        <xdr:cNvPr id="313" name="フローチャート: 判断 312">
          <a:extLst>
            <a:ext uri="{FF2B5EF4-FFF2-40B4-BE49-F238E27FC236}">
              <a16:creationId xmlns:a16="http://schemas.microsoft.com/office/drawing/2014/main" id="{5E070C22-CB4C-4E58-8F59-DF1B8E5B0558}"/>
            </a:ext>
          </a:extLst>
        </xdr:cNvPr>
        <xdr:cNvSpPr/>
      </xdr:nvSpPr>
      <xdr:spPr>
        <a:xfrm>
          <a:off x="1739900" y="174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102</xdr:row>
      <xdr:rowOff>147338</xdr:rowOff>
    </xdr:from>
    <xdr:ext cx="405111" cy="259045"/>
    <xdr:sp macro="" textlink="">
      <xdr:nvSpPr>
        <xdr:cNvPr id="314" name="n_3aveValue【市民会館】&#10;有形固定資産減価償却率">
          <a:extLst>
            <a:ext uri="{FF2B5EF4-FFF2-40B4-BE49-F238E27FC236}">
              <a16:creationId xmlns:a16="http://schemas.microsoft.com/office/drawing/2014/main" id="{46A451CB-EA1D-4219-A866-90765FB1D0CC}"/>
            </a:ext>
          </a:extLst>
        </xdr:cNvPr>
        <xdr:cNvSpPr txBox="1"/>
      </xdr:nvSpPr>
      <xdr:spPr>
        <a:xfrm>
          <a:off x="1611004" y="17246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103</xdr:row>
      <xdr:rowOff>158750</xdr:rowOff>
    </xdr:from>
    <xdr:to>
      <xdr:col>6</xdr:col>
      <xdr:colOff>38100</xdr:colOff>
      <xdr:row>104</xdr:row>
      <xdr:rowOff>88900</xdr:rowOff>
    </xdr:to>
    <xdr:sp macro="" textlink="">
      <xdr:nvSpPr>
        <xdr:cNvPr id="315" name="フローチャート: 判断 314">
          <a:extLst>
            <a:ext uri="{FF2B5EF4-FFF2-40B4-BE49-F238E27FC236}">
              <a16:creationId xmlns:a16="http://schemas.microsoft.com/office/drawing/2014/main" id="{AD821664-40D9-42F5-908A-FB754C0720A8}"/>
            </a:ext>
          </a:extLst>
        </xdr:cNvPr>
        <xdr:cNvSpPr/>
      </xdr:nvSpPr>
      <xdr:spPr>
        <a:xfrm>
          <a:off x="965200" y="174256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102</xdr:row>
      <xdr:rowOff>105427</xdr:rowOff>
    </xdr:from>
    <xdr:ext cx="405111" cy="259045"/>
    <xdr:sp macro="" textlink="">
      <xdr:nvSpPr>
        <xdr:cNvPr id="316" name="n_4aveValue【市民会館】&#10;有形固定資産減価償却率">
          <a:extLst>
            <a:ext uri="{FF2B5EF4-FFF2-40B4-BE49-F238E27FC236}">
              <a16:creationId xmlns:a16="http://schemas.microsoft.com/office/drawing/2014/main" id="{2A41B5A8-C911-41E8-B2B4-69B0556B7FC8}"/>
            </a:ext>
          </a:extLst>
        </xdr:cNvPr>
        <xdr:cNvSpPr txBox="1"/>
      </xdr:nvSpPr>
      <xdr:spPr>
        <a:xfrm>
          <a:off x="836304" y="1720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3EBFE6D9-CAFD-45A7-954A-27F5AA1ACAE1}"/>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87517004-5215-4911-8D24-4F0461BEC5B7}"/>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72702DDB-450D-46D4-B190-8FE364FBCE6B}"/>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5B529B62-B635-4F0D-8350-C279517FAC60}"/>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C3593D80-7D72-4F0C-8CB5-BA8906078EF0}"/>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132080</xdr:rowOff>
    </xdr:from>
    <xdr:to>
      <xdr:col>24</xdr:col>
      <xdr:colOff>114300</xdr:colOff>
      <xdr:row>106</xdr:row>
      <xdr:rowOff>62230</xdr:rowOff>
    </xdr:to>
    <xdr:sp macro="" textlink="">
      <xdr:nvSpPr>
        <xdr:cNvPr id="322" name="楕円 321">
          <a:extLst>
            <a:ext uri="{FF2B5EF4-FFF2-40B4-BE49-F238E27FC236}">
              <a16:creationId xmlns:a16="http://schemas.microsoft.com/office/drawing/2014/main" id="{C7957B99-DB3E-4744-AB43-6033E1582ECF}"/>
            </a:ext>
          </a:extLst>
        </xdr:cNvPr>
        <xdr:cNvSpPr/>
      </xdr:nvSpPr>
      <xdr:spPr>
        <a:xfrm>
          <a:off x="4036060" y="177342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110507</xdr:rowOff>
    </xdr:from>
    <xdr:ext cx="405111" cy="259045"/>
    <xdr:sp macro="" textlink="">
      <xdr:nvSpPr>
        <xdr:cNvPr id="323" name="【市民会館】&#10;有形固定資産減価償却率該当値テキスト">
          <a:extLst>
            <a:ext uri="{FF2B5EF4-FFF2-40B4-BE49-F238E27FC236}">
              <a16:creationId xmlns:a16="http://schemas.microsoft.com/office/drawing/2014/main" id="{0C99A457-AEFF-4B24-A1C1-726B284472A1}"/>
            </a:ext>
          </a:extLst>
        </xdr:cNvPr>
        <xdr:cNvSpPr txBox="1"/>
      </xdr:nvSpPr>
      <xdr:spPr>
        <a:xfrm>
          <a:off x="4124960" y="1771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80645</xdr:rowOff>
    </xdr:from>
    <xdr:to>
      <xdr:col>20</xdr:col>
      <xdr:colOff>38100</xdr:colOff>
      <xdr:row>106</xdr:row>
      <xdr:rowOff>10795</xdr:rowOff>
    </xdr:to>
    <xdr:sp macro="" textlink="">
      <xdr:nvSpPr>
        <xdr:cNvPr id="324" name="楕円 323">
          <a:extLst>
            <a:ext uri="{FF2B5EF4-FFF2-40B4-BE49-F238E27FC236}">
              <a16:creationId xmlns:a16="http://schemas.microsoft.com/office/drawing/2014/main" id="{7F5DE9FE-9C64-4529-9979-B956093B553D}"/>
            </a:ext>
          </a:extLst>
        </xdr:cNvPr>
        <xdr:cNvSpPr/>
      </xdr:nvSpPr>
      <xdr:spPr>
        <a:xfrm>
          <a:off x="3312160" y="176828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131445</xdr:rowOff>
    </xdr:from>
    <xdr:to>
      <xdr:col>24</xdr:col>
      <xdr:colOff>63500</xdr:colOff>
      <xdr:row>106</xdr:row>
      <xdr:rowOff>11430</xdr:rowOff>
    </xdr:to>
    <xdr:cxnSp macro="">
      <xdr:nvCxnSpPr>
        <xdr:cNvPr id="325" name="直線コネクタ 324">
          <a:extLst>
            <a:ext uri="{FF2B5EF4-FFF2-40B4-BE49-F238E27FC236}">
              <a16:creationId xmlns:a16="http://schemas.microsoft.com/office/drawing/2014/main" id="{DA500B0C-693D-4AE6-A437-A5F83A9B08D0}"/>
            </a:ext>
          </a:extLst>
        </xdr:cNvPr>
        <xdr:cNvCxnSpPr/>
      </xdr:nvCxnSpPr>
      <xdr:spPr>
        <a:xfrm>
          <a:off x="3355340" y="17733645"/>
          <a:ext cx="7315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27305</xdr:rowOff>
    </xdr:from>
    <xdr:to>
      <xdr:col>15</xdr:col>
      <xdr:colOff>101600</xdr:colOff>
      <xdr:row>105</xdr:row>
      <xdr:rowOff>128905</xdr:rowOff>
    </xdr:to>
    <xdr:sp macro="" textlink="">
      <xdr:nvSpPr>
        <xdr:cNvPr id="326" name="楕円 325">
          <a:extLst>
            <a:ext uri="{FF2B5EF4-FFF2-40B4-BE49-F238E27FC236}">
              <a16:creationId xmlns:a16="http://schemas.microsoft.com/office/drawing/2014/main" id="{804585C5-0877-49C9-92F1-0FA89446FCB3}"/>
            </a:ext>
          </a:extLst>
        </xdr:cNvPr>
        <xdr:cNvSpPr/>
      </xdr:nvSpPr>
      <xdr:spPr>
        <a:xfrm>
          <a:off x="2514600" y="1762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78105</xdr:rowOff>
    </xdr:from>
    <xdr:to>
      <xdr:col>19</xdr:col>
      <xdr:colOff>177800</xdr:colOff>
      <xdr:row>105</xdr:row>
      <xdr:rowOff>131445</xdr:rowOff>
    </xdr:to>
    <xdr:cxnSp macro="">
      <xdr:nvCxnSpPr>
        <xdr:cNvPr id="327" name="直線コネクタ 326">
          <a:extLst>
            <a:ext uri="{FF2B5EF4-FFF2-40B4-BE49-F238E27FC236}">
              <a16:creationId xmlns:a16="http://schemas.microsoft.com/office/drawing/2014/main" id="{A03F6B94-6FAB-40C6-9A73-3325FA0C1837}"/>
            </a:ext>
          </a:extLst>
        </xdr:cNvPr>
        <xdr:cNvCxnSpPr/>
      </xdr:nvCxnSpPr>
      <xdr:spPr>
        <a:xfrm>
          <a:off x="2565400" y="17680305"/>
          <a:ext cx="78994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147320</xdr:rowOff>
    </xdr:from>
    <xdr:to>
      <xdr:col>10</xdr:col>
      <xdr:colOff>165100</xdr:colOff>
      <xdr:row>105</xdr:row>
      <xdr:rowOff>77470</xdr:rowOff>
    </xdr:to>
    <xdr:sp macro="" textlink="">
      <xdr:nvSpPr>
        <xdr:cNvPr id="328" name="楕円 327">
          <a:extLst>
            <a:ext uri="{FF2B5EF4-FFF2-40B4-BE49-F238E27FC236}">
              <a16:creationId xmlns:a16="http://schemas.microsoft.com/office/drawing/2014/main" id="{F18743EE-E4ED-4579-9E26-8087C6407199}"/>
            </a:ext>
          </a:extLst>
        </xdr:cNvPr>
        <xdr:cNvSpPr/>
      </xdr:nvSpPr>
      <xdr:spPr>
        <a:xfrm>
          <a:off x="1739900" y="175818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26670</xdr:rowOff>
    </xdr:from>
    <xdr:to>
      <xdr:col>15</xdr:col>
      <xdr:colOff>50800</xdr:colOff>
      <xdr:row>105</xdr:row>
      <xdr:rowOff>78105</xdr:rowOff>
    </xdr:to>
    <xdr:cxnSp macro="">
      <xdr:nvCxnSpPr>
        <xdr:cNvPr id="329" name="直線コネクタ 328">
          <a:extLst>
            <a:ext uri="{FF2B5EF4-FFF2-40B4-BE49-F238E27FC236}">
              <a16:creationId xmlns:a16="http://schemas.microsoft.com/office/drawing/2014/main" id="{0DB6947C-66AE-4F21-B39F-48218DAD6DA9}"/>
            </a:ext>
          </a:extLst>
        </xdr:cNvPr>
        <xdr:cNvCxnSpPr/>
      </xdr:nvCxnSpPr>
      <xdr:spPr>
        <a:xfrm>
          <a:off x="1790700" y="17628870"/>
          <a:ext cx="7747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133986</xdr:rowOff>
    </xdr:from>
    <xdr:to>
      <xdr:col>6</xdr:col>
      <xdr:colOff>38100</xdr:colOff>
      <xdr:row>105</xdr:row>
      <xdr:rowOff>64136</xdr:rowOff>
    </xdr:to>
    <xdr:sp macro="" textlink="">
      <xdr:nvSpPr>
        <xdr:cNvPr id="330" name="楕円 329">
          <a:extLst>
            <a:ext uri="{FF2B5EF4-FFF2-40B4-BE49-F238E27FC236}">
              <a16:creationId xmlns:a16="http://schemas.microsoft.com/office/drawing/2014/main" id="{FAF4D627-EACA-43C9-AB2B-08254DBF72DD}"/>
            </a:ext>
          </a:extLst>
        </xdr:cNvPr>
        <xdr:cNvSpPr/>
      </xdr:nvSpPr>
      <xdr:spPr>
        <a:xfrm>
          <a:off x="965200" y="175685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13336</xdr:rowOff>
    </xdr:from>
    <xdr:to>
      <xdr:col>10</xdr:col>
      <xdr:colOff>114300</xdr:colOff>
      <xdr:row>105</xdr:row>
      <xdr:rowOff>26670</xdr:rowOff>
    </xdr:to>
    <xdr:cxnSp macro="">
      <xdr:nvCxnSpPr>
        <xdr:cNvPr id="331" name="直線コネクタ 330">
          <a:extLst>
            <a:ext uri="{FF2B5EF4-FFF2-40B4-BE49-F238E27FC236}">
              <a16:creationId xmlns:a16="http://schemas.microsoft.com/office/drawing/2014/main" id="{CF7D7CB1-F80B-440B-B156-7AA0924ADF71}"/>
            </a:ext>
          </a:extLst>
        </xdr:cNvPr>
        <xdr:cNvCxnSpPr/>
      </xdr:nvCxnSpPr>
      <xdr:spPr>
        <a:xfrm>
          <a:off x="1008380" y="17615536"/>
          <a:ext cx="78232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1922</xdr:rowOff>
    </xdr:from>
    <xdr:ext cx="405111" cy="259045"/>
    <xdr:sp macro="" textlink="">
      <xdr:nvSpPr>
        <xdr:cNvPr id="332" name="n_1mainValue【市民会館】&#10;有形固定資産減価償却率">
          <a:extLst>
            <a:ext uri="{FF2B5EF4-FFF2-40B4-BE49-F238E27FC236}">
              <a16:creationId xmlns:a16="http://schemas.microsoft.com/office/drawing/2014/main" id="{FBDFB8DD-4AFF-48FE-8772-3DB4F7105EC8}"/>
            </a:ext>
          </a:extLst>
        </xdr:cNvPr>
        <xdr:cNvSpPr txBox="1"/>
      </xdr:nvSpPr>
      <xdr:spPr>
        <a:xfrm>
          <a:off x="3170564" y="1777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120032</xdr:rowOff>
    </xdr:from>
    <xdr:ext cx="405111" cy="259045"/>
    <xdr:sp macro="" textlink="">
      <xdr:nvSpPr>
        <xdr:cNvPr id="333" name="n_2mainValue【市民会館】&#10;有形固定資産減価償却率">
          <a:extLst>
            <a:ext uri="{FF2B5EF4-FFF2-40B4-BE49-F238E27FC236}">
              <a16:creationId xmlns:a16="http://schemas.microsoft.com/office/drawing/2014/main" id="{4743311E-C108-47C8-8A8D-B1C5903BCD9F}"/>
            </a:ext>
          </a:extLst>
        </xdr:cNvPr>
        <xdr:cNvSpPr txBox="1"/>
      </xdr:nvSpPr>
      <xdr:spPr>
        <a:xfrm>
          <a:off x="2385704" y="1772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68597</xdr:rowOff>
    </xdr:from>
    <xdr:ext cx="405111" cy="259045"/>
    <xdr:sp macro="" textlink="">
      <xdr:nvSpPr>
        <xdr:cNvPr id="334" name="n_3mainValue【市民会館】&#10;有形固定資産減価償却率">
          <a:extLst>
            <a:ext uri="{FF2B5EF4-FFF2-40B4-BE49-F238E27FC236}">
              <a16:creationId xmlns:a16="http://schemas.microsoft.com/office/drawing/2014/main" id="{25B524AE-DC38-428A-A295-5EE2305F663A}"/>
            </a:ext>
          </a:extLst>
        </xdr:cNvPr>
        <xdr:cNvSpPr txBox="1"/>
      </xdr:nvSpPr>
      <xdr:spPr>
        <a:xfrm>
          <a:off x="1611004" y="1767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55263</xdr:rowOff>
    </xdr:from>
    <xdr:ext cx="405111" cy="259045"/>
    <xdr:sp macro="" textlink="">
      <xdr:nvSpPr>
        <xdr:cNvPr id="335" name="n_4mainValue【市民会館】&#10;有形固定資産減価償却率">
          <a:extLst>
            <a:ext uri="{FF2B5EF4-FFF2-40B4-BE49-F238E27FC236}">
              <a16:creationId xmlns:a16="http://schemas.microsoft.com/office/drawing/2014/main" id="{5D602DAB-68A7-4201-8F7C-F626D8F58A71}"/>
            </a:ext>
          </a:extLst>
        </xdr:cNvPr>
        <xdr:cNvSpPr txBox="1"/>
      </xdr:nvSpPr>
      <xdr:spPr>
        <a:xfrm>
          <a:off x="836304" y="17657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6" name="正方形/長方形 335">
          <a:extLst>
            <a:ext uri="{FF2B5EF4-FFF2-40B4-BE49-F238E27FC236}">
              <a16:creationId xmlns:a16="http://schemas.microsoft.com/office/drawing/2014/main" id="{D43356C8-F605-4F2C-BBBB-FFEE93028227}"/>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7" name="正方形/長方形 336">
          <a:extLst>
            <a:ext uri="{FF2B5EF4-FFF2-40B4-BE49-F238E27FC236}">
              <a16:creationId xmlns:a16="http://schemas.microsoft.com/office/drawing/2014/main" id="{19D966C6-A8B3-48D1-84D3-C0F3B17C335B}"/>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8" name="正方形/長方形 337">
          <a:extLst>
            <a:ext uri="{FF2B5EF4-FFF2-40B4-BE49-F238E27FC236}">
              <a16:creationId xmlns:a16="http://schemas.microsoft.com/office/drawing/2014/main" id="{DB66C3E7-54DC-4553-8DA4-B619B969D874}"/>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9" name="正方形/長方形 338">
          <a:extLst>
            <a:ext uri="{FF2B5EF4-FFF2-40B4-BE49-F238E27FC236}">
              <a16:creationId xmlns:a16="http://schemas.microsoft.com/office/drawing/2014/main" id="{C873E135-8250-46DA-A958-29608874AD49}"/>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0" name="正方形/長方形 339">
          <a:extLst>
            <a:ext uri="{FF2B5EF4-FFF2-40B4-BE49-F238E27FC236}">
              <a16:creationId xmlns:a16="http://schemas.microsoft.com/office/drawing/2014/main" id="{D6994377-691E-4A42-AA36-EC942FEB5138}"/>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1" name="正方形/長方形 340">
          <a:extLst>
            <a:ext uri="{FF2B5EF4-FFF2-40B4-BE49-F238E27FC236}">
              <a16:creationId xmlns:a16="http://schemas.microsoft.com/office/drawing/2014/main" id="{E15B58E7-204A-4DBB-A7E8-F53F2EC066B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2" name="正方形/長方形 341">
          <a:extLst>
            <a:ext uri="{FF2B5EF4-FFF2-40B4-BE49-F238E27FC236}">
              <a16:creationId xmlns:a16="http://schemas.microsoft.com/office/drawing/2014/main" id="{5DCC4C4A-ABC6-4B68-91DF-BD5C5A07A113}"/>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3" name="正方形/長方形 342">
          <a:extLst>
            <a:ext uri="{FF2B5EF4-FFF2-40B4-BE49-F238E27FC236}">
              <a16:creationId xmlns:a16="http://schemas.microsoft.com/office/drawing/2014/main" id="{E24281CA-6A90-4EC9-88F6-642BEA2B125A}"/>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4" name="テキスト ボックス 343">
          <a:extLst>
            <a:ext uri="{FF2B5EF4-FFF2-40B4-BE49-F238E27FC236}">
              <a16:creationId xmlns:a16="http://schemas.microsoft.com/office/drawing/2014/main" id="{57192556-E465-422D-9859-D5BFDF4A6485}"/>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5" name="直線コネクタ 344">
          <a:extLst>
            <a:ext uri="{FF2B5EF4-FFF2-40B4-BE49-F238E27FC236}">
              <a16:creationId xmlns:a16="http://schemas.microsoft.com/office/drawing/2014/main" id="{427A9906-8BF3-4DBE-8287-3944C4EF88F1}"/>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6" name="直線コネクタ 345">
          <a:extLst>
            <a:ext uri="{FF2B5EF4-FFF2-40B4-BE49-F238E27FC236}">
              <a16:creationId xmlns:a16="http://schemas.microsoft.com/office/drawing/2014/main" id="{D1E11966-479A-4BB0-A529-A052D10AA360}"/>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7" name="テキスト ボックス 346">
          <a:extLst>
            <a:ext uri="{FF2B5EF4-FFF2-40B4-BE49-F238E27FC236}">
              <a16:creationId xmlns:a16="http://schemas.microsoft.com/office/drawing/2014/main" id="{98C997AB-8034-41DE-B02F-6E4052D2094B}"/>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8" name="直線コネクタ 347">
          <a:extLst>
            <a:ext uri="{FF2B5EF4-FFF2-40B4-BE49-F238E27FC236}">
              <a16:creationId xmlns:a16="http://schemas.microsoft.com/office/drawing/2014/main" id="{CF0DB0FD-1A06-47FC-BCD7-77D68112FAD9}"/>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9" name="テキスト ボックス 348">
          <a:extLst>
            <a:ext uri="{FF2B5EF4-FFF2-40B4-BE49-F238E27FC236}">
              <a16:creationId xmlns:a16="http://schemas.microsoft.com/office/drawing/2014/main" id="{9D993EB8-0C41-4D23-9B21-618C12CA6432}"/>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0" name="直線コネクタ 349">
          <a:extLst>
            <a:ext uri="{FF2B5EF4-FFF2-40B4-BE49-F238E27FC236}">
              <a16:creationId xmlns:a16="http://schemas.microsoft.com/office/drawing/2014/main" id="{63E4ED0B-DC95-4EA5-8A42-1A60B95A9433}"/>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1" name="テキスト ボックス 350">
          <a:extLst>
            <a:ext uri="{FF2B5EF4-FFF2-40B4-BE49-F238E27FC236}">
              <a16:creationId xmlns:a16="http://schemas.microsoft.com/office/drawing/2014/main" id="{C77F8B96-8B04-40DD-BF99-0EC78F9C39AD}"/>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2" name="直線コネクタ 351">
          <a:extLst>
            <a:ext uri="{FF2B5EF4-FFF2-40B4-BE49-F238E27FC236}">
              <a16:creationId xmlns:a16="http://schemas.microsoft.com/office/drawing/2014/main" id="{E74A68BA-9B65-49B8-A45E-D1933B7E6482}"/>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3" name="テキスト ボックス 352">
          <a:extLst>
            <a:ext uri="{FF2B5EF4-FFF2-40B4-BE49-F238E27FC236}">
              <a16:creationId xmlns:a16="http://schemas.microsoft.com/office/drawing/2014/main" id="{77EDF22C-04C9-4773-B95A-EE8FC76B5720}"/>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4" name="直線コネクタ 353">
          <a:extLst>
            <a:ext uri="{FF2B5EF4-FFF2-40B4-BE49-F238E27FC236}">
              <a16:creationId xmlns:a16="http://schemas.microsoft.com/office/drawing/2014/main" id="{70F95C59-C981-4EB5-94FF-2F777C4AB0FD}"/>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5" name="テキスト ボックス 354">
          <a:extLst>
            <a:ext uri="{FF2B5EF4-FFF2-40B4-BE49-F238E27FC236}">
              <a16:creationId xmlns:a16="http://schemas.microsoft.com/office/drawing/2014/main" id="{3F98060F-9EBE-47F1-BFE4-6F1183F28B92}"/>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6" name="直線コネクタ 355">
          <a:extLst>
            <a:ext uri="{FF2B5EF4-FFF2-40B4-BE49-F238E27FC236}">
              <a16:creationId xmlns:a16="http://schemas.microsoft.com/office/drawing/2014/main" id="{C5E67950-AE38-435F-8417-DE386FAC1D1A}"/>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7" name="テキスト ボックス 356">
          <a:extLst>
            <a:ext uri="{FF2B5EF4-FFF2-40B4-BE49-F238E27FC236}">
              <a16:creationId xmlns:a16="http://schemas.microsoft.com/office/drawing/2014/main" id="{AA8F14CD-6FC9-408D-A554-EAEC6011BA0C}"/>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8" name="【市民会館】&#10;一人当たり面積グラフ枠">
          <a:extLst>
            <a:ext uri="{FF2B5EF4-FFF2-40B4-BE49-F238E27FC236}">
              <a16:creationId xmlns:a16="http://schemas.microsoft.com/office/drawing/2014/main" id="{A3F3E4EF-5CF5-40ED-BAEC-B3CE9FA67D9D}"/>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30480</xdr:rowOff>
    </xdr:to>
    <xdr:cxnSp macro="">
      <xdr:nvCxnSpPr>
        <xdr:cNvPr id="359" name="直線コネクタ 358">
          <a:extLst>
            <a:ext uri="{FF2B5EF4-FFF2-40B4-BE49-F238E27FC236}">
              <a16:creationId xmlns:a16="http://schemas.microsoft.com/office/drawing/2014/main" id="{C6372847-A900-4732-8340-4CC5FA5A5BA3}"/>
            </a:ext>
          </a:extLst>
        </xdr:cNvPr>
        <xdr:cNvCxnSpPr/>
      </xdr:nvCxnSpPr>
      <xdr:spPr>
        <a:xfrm flipV="1">
          <a:off x="9219565" y="16767811"/>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360" name="【市民会館】&#10;一人当たり面積最小値テキスト">
          <a:extLst>
            <a:ext uri="{FF2B5EF4-FFF2-40B4-BE49-F238E27FC236}">
              <a16:creationId xmlns:a16="http://schemas.microsoft.com/office/drawing/2014/main" id="{2B62518C-331D-44B1-BAF9-78B780D8AAAC}"/>
            </a:ext>
          </a:extLst>
        </xdr:cNvPr>
        <xdr:cNvSpPr txBox="1"/>
      </xdr:nvSpPr>
      <xdr:spPr>
        <a:xfrm>
          <a:off x="925830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361" name="直線コネクタ 360">
          <a:extLst>
            <a:ext uri="{FF2B5EF4-FFF2-40B4-BE49-F238E27FC236}">
              <a16:creationId xmlns:a16="http://schemas.microsoft.com/office/drawing/2014/main" id="{98F72E96-40EE-44B5-B0B9-A3452BA67B5F}"/>
            </a:ext>
          </a:extLst>
        </xdr:cNvPr>
        <xdr:cNvCxnSpPr/>
      </xdr:nvCxnSpPr>
      <xdr:spPr>
        <a:xfrm>
          <a:off x="9154160" y="18135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362" name="【市民会館】&#10;一人当たり面積最大値テキスト">
          <a:extLst>
            <a:ext uri="{FF2B5EF4-FFF2-40B4-BE49-F238E27FC236}">
              <a16:creationId xmlns:a16="http://schemas.microsoft.com/office/drawing/2014/main" id="{34435C12-C680-4C80-A3A8-7F80ECB4A8C4}"/>
            </a:ext>
          </a:extLst>
        </xdr:cNvPr>
        <xdr:cNvSpPr txBox="1"/>
      </xdr:nvSpPr>
      <xdr:spPr>
        <a:xfrm>
          <a:off x="9258300" y="1655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363" name="直線コネクタ 362">
          <a:extLst>
            <a:ext uri="{FF2B5EF4-FFF2-40B4-BE49-F238E27FC236}">
              <a16:creationId xmlns:a16="http://schemas.microsoft.com/office/drawing/2014/main" id="{FB4265B4-89F2-4DE7-BC2C-4884C90FAED4}"/>
            </a:ext>
          </a:extLst>
        </xdr:cNvPr>
        <xdr:cNvCxnSpPr/>
      </xdr:nvCxnSpPr>
      <xdr:spPr>
        <a:xfrm>
          <a:off x="9154160" y="16767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124477</xdr:rowOff>
    </xdr:from>
    <xdr:ext cx="469744" cy="259045"/>
    <xdr:sp macro="" textlink="">
      <xdr:nvSpPr>
        <xdr:cNvPr id="364" name="【市民会館】&#10;一人当たり面積平均値テキスト">
          <a:extLst>
            <a:ext uri="{FF2B5EF4-FFF2-40B4-BE49-F238E27FC236}">
              <a16:creationId xmlns:a16="http://schemas.microsoft.com/office/drawing/2014/main" id="{DEEA0C6A-B42C-473F-9422-7D58DE50D779}"/>
            </a:ext>
          </a:extLst>
        </xdr:cNvPr>
        <xdr:cNvSpPr txBox="1"/>
      </xdr:nvSpPr>
      <xdr:spPr>
        <a:xfrm>
          <a:off x="9258300" y="173913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101600</xdr:rowOff>
    </xdr:from>
    <xdr:to>
      <xdr:col>55</xdr:col>
      <xdr:colOff>50800</xdr:colOff>
      <xdr:row>105</xdr:row>
      <xdr:rowOff>31750</xdr:rowOff>
    </xdr:to>
    <xdr:sp macro="" textlink="">
      <xdr:nvSpPr>
        <xdr:cNvPr id="365" name="フローチャート: 判断 364">
          <a:extLst>
            <a:ext uri="{FF2B5EF4-FFF2-40B4-BE49-F238E27FC236}">
              <a16:creationId xmlns:a16="http://schemas.microsoft.com/office/drawing/2014/main" id="{14AED8BB-5F8B-48C0-A8D5-3DFA8AB48D89}"/>
            </a:ext>
          </a:extLst>
        </xdr:cNvPr>
        <xdr:cNvSpPr/>
      </xdr:nvSpPr>
      <xdr:spPr>
        <a:xfrm>
          <a:off x="9192260" y="17536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113030</xdr:rowOff>
    </xdr:from>
    <xdr:to>
      <xdr:col>50</xdr:col>
      <xdr:colOff>165100</xdr:colOff>
      <xdr:row>105</xdr:row>
      <xdr:rowOff>43180</xdr:rowOff>
    </xdr:to>
    <xdr:sp macro="" textlink="">
      <xdr:nvSpPr>
        <xdr:cNvPr id="366" name="フローチャート: 判断 365">
          <a:extLst>
            <a:ext uri="{FF2B5EF4-FFF2-40B4-BE49-F238E27FC236}">
              <a16:creationId xmlns:a16="http://schemas.microsoft.com/office/drawing/2014/main" id="{FEA0F4FE-6048-4E3F-BDED-F6FECA7637DB}"/>
            </a:ext>
          </a:extLst>
        </xdr:cNvPr>
        <xdr:cNvSpPr/>
      </xdr:nvSpPr>
      <xdr:spPr>
        <a:xfrm>
          <a:off x="8445500" y="17547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103</xdr:row>
      <xdr:rowOff>59707</xdr:rowOff>
    </xdr:from>
    <xdr:ext cx="469744" cy="259045"/>
    <xdr:sp macro="" textlink="">
      <xdr:nvSpPr>
        <xdr:cNvPr id="367" name="n_1aveValue【市民会館】&#10;一人当たり面積">
          <a:extLst>
            <a:ext uri="{FF2B5EF4-FFF2-40B4-BE49-F238E27FC236}">
              <a16:creationId xmlns:a16="http://schemas.microsoft.com/office/drawing/2014/main" id="{417FA930-AD4C-44A5-85E5-369D4D268689}"/>
            </a:ext>
          </a:extLst>
        </xdr:cNvPr>
        <xdr:cNvSpPr txBox="1"/>
      </xdr:nvSpPr>
      <xdr:spPr>
        <a:xfrm>
          <a:off x="8271587" y="1732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104</xdr:row>
      <xdr:rowOff>135889</xdr:rowOff>
    </xdr:from>
    <xdr:to>
      <xdr:col>46</xdr:col>
      <xdr:colOff>38100</xdr:colOff>
      <xdr:row>105</xdr:row>
      <xdr:rowOff>66039</xdr:rowOff>
    </xdr:to>
    <xdr:sp macro="" textlink="">
      <xdr:nvSpPr>
        <xdr:cNvPr id="368" name="フローチャート: 判断 367">
          <a:extLst>
            <a:ext uri="{FF2B5EF4-FFF2-40B4-BE49-F238E27FC236}">
              <a16:creationId xmlns:a16="http://schemas.microsoft.com/office/drawing/2014/main" id="{09FE9DD0-9C88-4088-B5F7-04046DD88A65}"/>
            </a:ext>
          </a:extLst>
        </xdr:cNvPr>
        <xdr:cNvSpPr/>
      </xdr:nvSpPr>
      <xdr:spPr>
        <a:xfrm>
          <a:off x="7670800" y="175704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103</xdr:row>
      <xdr:rowOff>82566</xdr:rowOff>
    </xdr:from>
    <xdr:ext cx="469744" cy="259045"/>
    <xdr:sp macro="" textlink="">
      <xdr:nvSpPr>
        <xdr:cNvPr id="369" name="n_2aveValue【市民会館】&#10;一人当たり面積">
          <a:extLst>
            <a:ext uri="{FF2B5EF4-FFF2-40B4-BE49-F238E27FC236}">
              <a16:creationId xmlns:a16="http://schemas.microsoft.com/office/drawing/2014/main" id="{B23ED761-6000-4FF5-8EBA-65BA2E1C5DAA}"/>
            </a:ext>
          </a:extLst>
        </xdr:cNvPr>
        <xdr:cNvSpPr txBox="1"/>
      </xdr:nvSpPr>
      <xdr:spPr>
        <a:xfrm>
          <a:off x="7509587" y="17349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104</xdr:row>
      <xdr:rowOff>147320</xdr:rowOff>
    </xdr:from>
    <xdr:to>
      <xdr:col>41</xdr:col>
      <xdr:colOff>101600</xdr:colOff>
      <xdr:row>105</xdr:row>
      <xdr:rowOff>77470</xdr:rowOff>
    </xdr:to>
    <xdr:sp macro="" textlink="">
      <xdr:nvSpPr>
        <xdr:cNvPr id="370" name="フローチャート: 判断 369">
          <a:extLst>
            <a:ext uri="{FF2B5EF4-FFF2-40B4-BE49-F238E27FC236}">
              <a16:creationId xmlns:a16="http://schemas.microsoft.com/office/drawing/2014/main" id="{9C3B4F8E-9AAB-4C32-A440-59F2644A93E4}"/>
            </a:ext>
          </a:extLst>
        </xdr:cNvPr>
        <xdr:cNvSpPr/>
      </xdr:nvSpPr>
      <xdr:spPr>
        <a:xfrm>
          <a:off x="6873240" y="17581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103</xdr:row>
      <xdr:rowOff>93997</xdr:rowOff>
    </xdr:from>
    <xdr:ext cx="469744" cy="259045"/>
    <xdr:sp macro="" textlink="">
      <xdr:nvSpPr>
        <xdr:cNvPr id="371" name="n_3aveValue【市民会館】&#10;一人当たり面積">
          <a:extLst>
            <a:ext uri="{FF2B5EF4-FFF2-40B4-BE49-F238E27FC236}">
              <a16:creationId xmlns:a16="http://schemas.microsoft.com/office/drawing/2014/main" id="{D62A127E-9EA9-4279-982E-4CE4251884B1}"/>
            </a:ext>
          </a:extLst>
        </xdr:cNvPr>
        <xdr:cNvSpPr txBox="1"/>
      </xdr:nvSpPr>
      <xdr:spPr>
        <a:xfrm>
          <a:off x="6712027" y="1736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104</xdr:row>
      <xdr:rowOff>143511</xdr:rowOff>
    </xdr:from>
    <xdr:to>
      <xdr:col>36</xdr:col>
      <xdr:colOff>165100</xdr:colOff>
      <xdr:row>105</xdr:row>
      <xdr:rowOff>73661</xdr:rowOff>
    </xdr:to>
    <xdr:sp macro="" textlink="">
      <xdr:nvSpPr>
        <xdr:cNvPr id="372" name="フローチャート: 判断 371">
          <a:extLst>
            <a:ext uri="{FF2B5EF4-FFF2-40B4-BE49-F238E27FC236}">
              <a16:creationId xmlns:a16="http://schemas.microsoft.com/office/drawing/2014/main" id="{9EAD4E8E-8F3C-4CCB-B8FD-4E4B3A8E271B}"/>
            </a:ext>
          </a:extLst>
        </xdr:cNvPr>
        <xdr:cNvSpPr/>
      </xdr:nvSpPr>
      <xdr:spPr>
        <a:xfrm>
          <a:off x="6098540" y="175780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103</xdr:row>
      <xdr:rowOff>90188</xdr:rowOff>
    </xdr:from>
    <xdr:ext cx="469744" cy="259045"/>
    <xdr:sp macro="" textlink="">
      <xdr:nvSpPr>
        <xdr:cNvPr id="373" name="n_4aveValue【市民会館】&#10;一人当たり面積">
          <a:extLst>
            <a:ext uri="{FF2B5EF4-FFF2-40B4-BE49-F238E27FC236}">
              <a16:creationId xmlns:a16="http://schemas.microsoft.com/office/drawing/2014/main" id="{51A2C981-580D-40EB-AD94-D1EDAFE091A2}"/>
            </a:ext>
          </a:extLst>
        </xdr:cNvPr>
        <xdr:cNvSpPr txBox="1"/>
      </xdr:nvSpPr>
      <xdr:spPr>
        <a:xfrm>
          <a:off x="5937327" y="1735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D07EBF0D-DBE4-47E2-84DA-D078EDEED233}"/>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F10CC7D0-EC61-404B-BF31-23D9E0D797D2}"/>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A08ECAA0-8634-4159-BA11-0D4952359DAA}"/>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8C30A90C-9D45-4141-A008-8C506B406657}"/>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4922D241-6657-4823-9713-8400C881D046}"/>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124461</xdr:rowOff>
    </xdr:from>
    <xdr:to>
      <xdr:col>55</xdr:col>
      <xdr:colOff>50800</xdr:colOff>
      <xdr:row>105</xdr:row>
      <xdr:rowOff>54611</xdr:rowOff>
    </xdr:to>
    <xdr:sp macro="" textlink="">
      <xdr:nvSpPr>
        <xdr:cNvPr id="379" name="楕円 378">
          <a:extLst>
            <a:ext uri="{FF2B5EF4-FFF2-40B4-BE49-F238E27FC236}">
              <a16:creationId xmlns:a16="http://schemas.microsoft.com/office/drawing/2014/main" id="{EFBA2A11-642E-4219-A702-E57F27502379}"/>
            </a:ext>
          </a:extLst>
        </xdr:cNvPr>
        <xdr:cNvSpPr/>
      </xdr:nvSpPr>
      <xdr:spPr>
        <a:xfrm>
          <a:off x="9192260" y="175590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102888</xdr:rowOff>
    </xdr:from>
    <xdr:ext cx="469744" cy="259045"/>
    <xdr:sp macro="" textlink="">
      <xdr:nvSpPr>
        <xdr:cNvPr id="380" name="【市民会館】&#10;一人当たり面積該当値テキスト">
          <a:extLst>
            <a:ext uri="{FF2B5EF4-FFF2-40B4-BE49-F238E27FC236}">
              <a16:creationId xmlns:a16="http://schemas.microsoft.com/office/drawing/2014/main" id="{9268E996-CADD-4842-A12E-CABB3EE74DD9}"/>
            </a:ext>
          </a:extLst>
        </xdr:cNvPr>
        <xdr:cNvSpPr txBox="1"/>
      </xdr:nvSpPr>
      <xdr:spPr>
        <a:xfrm>
          <a:off x="9258300" y="17537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135889</xdr:rowOff>
    </xdr:from>
    <xdr:to>
      <xdr:col>50</xdr:col>
      <xdr:colOff>165100</xdr:colOff>
      <xdr:row>105</xdr:row>
      <xdr:rowOff>66039</xdr:rowOff>
    </xdr:to>
    <xdr:sp macro="" textlink="">
      <xdr:nvSpPr>
        <xdr:cNvPr id="381" name="楕円 380">
          <a:extLst>
            <a:ext uri="{FF2B5EF4-FFF2-40B4-BE49-F238E27FC236}">
              <a16:creationId xmlns:a16="http://schemas.microsoft.com/office/drawing/2014/main" id="{54641AFC-ECE5-42A9-8E20-1E30F5ECF91F}"/>
            </a:ext>
          </a:extLst>
        </xdr:cNvPr>
        <xdr:cNvSpPr/>
      </xdr:nvSpPr>
      <xdr:spPr>
        <a:xfrm>
          <a:off x="8445500" y="175704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3811</xdr:rowOff>
    </xdr:from>
    <xdr:to>
      <xdr:col>55</xdr:col>
      <xdr:colOff>0</xdr:colOff>
      <xdr:row>105</xdr:row>
      <xdr:rowOff>15239</xdr:rowOff>
    </xdr:to>
    <xdr:cxnSp macro="">
      <xdr:nvCxnSpPr>
        <xdr:cNvPr id="382" name="直線コネクタ 381">
          <a:extLst>
            <a:ext uri="{FF2B5EF4-FFF2-40B4-BE49-F238E27FC236}">
              <a16:creationId xmlns:a16="http://schemas.microsoft.com/office/drawing/2014/main" id="{09BBE035-189C-43F6-A251-A14AD25073B1}"/>
            </a:ext>
          </a:extLst>
        </xdr:cNvPr>
        <xdr:cNvCxnSpPr/>
      </xdr:nvCxnSpPr>
      <xdr:spPr>
        <a:xfrm flipV="1">
          <a:off x="8496300" y="17606011"/>
          <a:ext cx="7239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147320</xdr:rowOff>
    </xdr:from>
    <xdr:to>
      <xdr:col>46</xdr:col>
      <xdr:colOff>38100</xdr:colOff>
      <xdr:row>105</xdr:row>
      <xdr:rowOff>77470</xdr:rowOff>
    </xdr:to>
    <xdr:sp macro="" textlink="">
      <xdr:nvSpPr>
        <xdr:cNvPr id="383" name="楕円 382">
          <a:extLst>
            <a:ext uri="{FF2B5EF4-FFF2-40B4-BE49-F238E27FC236}">
              <a16:creationId xmlns:a16="http://schemas.microsoft.com/office/drawing/2014/main" id="{73C9CE0B-C172-405D-8FD7-D1635D4E4B2F}"/>
            </a:ext>
          </a:extLst>
        </xdr:cNvPr>
        <xdr:cNvSpPr/>
      </xdr:nvSpPr>
      <xdr:spPr>
        <a:xfrm>
          <a:off x="7670800" y="17581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15239</xdr:rowOff>
    </xdr:from>
    <xdr:to>
      <xdr:col>50</xdr:col>
      <xdr:colOff>114300</xdr:colOff>
      <xdr:row>105</xdr:row>
      <xdr:rowOff>26670</xdr:rowOff>
    </xdr:to>
    <xdr:cxnSp macro="">
      <xdr:nvCxnSpPr>
        <xdr:cNvPr id="384" name="直線コネクタ 383">
          <a:extLst>
            <a:ext uri="{FF2B5EF4-FFF2-40B4-BE49-F238E27FC236}">
              <a16:creationId xmlns:a16="http://schemas.microsoft.com/office/drawing/2014/main" id="{01C590BA-C82E-4AC8-B7E7-B40C46E54BB7}"/>
            </a:ext>
          </a:extLst>
        </xdr:cNvPr>
        <xdr:cNvCxnSpPr/>
      </xdr:nvCxnSpPr>
      <xdr:spPr>
        <a:xfrm flipV="1">
          <a:off x="7713980" y="17617439"/>
          <a:ext cx="78232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158750</xdr:rowOff>
    </xdr:from>
    <xdr:to>
      <xdr:col>41</xdr:col>
      <xdr:colOff>101600</xdr:colOff>
      <xdr:row>105</xdr:row>
      <xdr:rowOff>88900</xdr:rowOff>
    </xdr:to>
    <xdr:sp macro="" textlink="">
      <xdr:nvSpPr>
        <xdr:cNvPr id="385" name="楕円 384">
          <a:extLst>
            <a:ext uri="{FF2B5EF4-FFF2-40B4-BE49-F238E27FC236}">
              <a16:creationId xmlns:a16="http://schemas.microsoft.com/office/drawing/2014/main" id="{8F1E3848-20A6-4856-A092-FE125F1339C2}"/>
            </a:ext>
          </a:extLst>
        </xdr:cNvPr>
        <xdr:cNvSpPr/>
      </xdr:nvSpPr>
      <xdr:spPr>
        <a:xfrm>
          <a:off x="6873240" y="17593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26670</xdr:rowOff>
    </xdr:from>
    <xdr:to>
      <xdr:col>45</xdr:col>
      <xdr:colOff>177800</xdr:colOff>
      <xdr:row>105</xdr:row>
      <xdr:rowOff>38100</xdr:rowOff>
    </xdr:to>
    <xdr:cxnSp macro="">
      <xdr:nvCxnSpPr>
        <xdr:cNvPr id="386" name="直線コネクタ 385">
          <a:extLst>
            <a:ext uri="{FF2B5EF4-FFF2-40B4-BE49-F238E27FC236}">
              <a16:creationId xmlns:a16="http://schemas.microsoft.com/office/drawing/2014/main" id="{A6975B5D-D490-4AF3-947B-B0352322834E}"/>
            </a:ext>
          </a:extLst>
        </xdr:cNvPr>
        <xdr:cNvCxnSpPr/>
      </xdr:nvCxnSpPr>
      <xdr:spPr>
        <a:xfrm flipV="1">
          <a:off x="6924040" y="17628870"/>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170180</xdr:rowOff>
    </xdr:from>
    <xdr:to>
      <xdr:col>36</xdr:col>
      <xdr:colOff>165100</xdr:colOff>
      <xdr:row>105</xdr:row>
      <xdr:rowOff>100330</xdr:rowOff>
    </xdr:to>
    <xdr:sp macro="" textlink="">
      <xdr:nvSpPr>
        <xdr:cNvPr id="387" name="楕円 386">
          <a:extLst>
            <a:ext uri="{FF2B5EF4-FFF2-40B4-BE49-F238E27FC236}">
              <a16:creationId xmlns:a16="http://schemas.microsoft.com/office/drawing/2014/main" id="{9CAA55E9-0D29-46AC-BC7A-88740F56A26B}"/>
            </a:ext>
          </a:extLst>
        </xdr:cNvPr>
        <xdr:cNvSpPr/>
      </xdr:nvSpPr>
      <xdr:spPr>
        <a:xfrm>
          <a:off x="6098540" y="17604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38100</xdr:rowOff>
    </xdr:from>
    <xdr:to>
      <xdr:col>41</xdr:col>
      <xdr:colOff>50800</xdr:colOff>
      <xdr:row>105</xdr:row>
      <xdr:rowOff>49530</xdr:rowOff>
    </xdr:to>
    <xdr:cxnSp macro="">
      <xdr:nvCxnSpPr>
        <xdr:cNvPr id="388" name="直線コネクタ 387">
          <a:extLst>
            <a:ext uri="{FF2B5EF4-FFF2-40B4-BE49-F238E27FC236}">
              <a16:creationId xmlns:a16="http://schemas.microsoft.com/office/drawing/2014/main" id="{8B418A7E-4CA7-493A-8FA8-7739FCC47065}"/>
            </a:ext>
          </a:extLst>
        </xdr:cNvPr>
        <xdr:cNvCxnSpPr/>
      </xdr:nvCxnSpPr>
      <xdr:spPr>
        <a:xfrm flipV="1">
          <a:off x="6149340" y="17640300"/>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57166</xdr:rowOff>
    </xdr:from>
    <xdr:ext cx="469744" cy="259045"/>
    <xdr:sp macro="" textlink="">
      <xdr:nvSpPr>
        <xdr:cNvPr id="389" name="n_1mainValue【市民会館】&#10;一人当たり面積">
          <a:extLst>
            <a:ext uri="{FF2B5EF4-FFF2-40B4-BE49-F238E27FC236}">
              <a16:creationId xmlns:a16="http://schemas.microsoft.com/office/drawing/2014/main" id="{DD3B9EBD-B99F-4599-ADFC-D97C8B901BE4}"/>
            </a:ext>
          </a:extLst>
        </xdr:cNvPr>
        <xdr:cNvSpPr txBox="1"/>
      </xdr:nvSpPr>
      <xdr:spPr>
        <a:xfrm>
          <a:off x="8271587" y="17659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68597</xdr:rowOff>
    </xdr:from>
    <xdr:ext cx="469744" cy="259045"/>
    <xdr:sp macro="" textlink="">
      <xdr:nvSpPr>
        <xdr:cNvPr id="390" name="n_2mainValue【市民会館】&#10;一人当たり面積">
          <a:extLst>
            <a:ext uri="{FF2B5EF4-FFF2-40B4-BE49-F238E27FC236}">
              <a16:creationId xmlns:a16="http://schemas.microsoft.com/office/drawing/2014/main" id="{BA830482-F425-4618-BF0E-D1B255913C15}"/>
            </a:ext>
          </a:extLst>
        </xdr:cNvPr>
        <xdr:cNvSpPr txBox="1"/>
      </xdr:nvSpPr>
      <xdr:spPr>
        <a:xfrm>
          <a:off x="7509587" y="17670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80027</xdr:rowOff>
    </xdr:from>
    <xdr:ext cx="469744" cy="259045"/>
    <xdr:sp macro="" textlink="">
      <xdr:nvSpPr>
        <xdr:cNvPr id="391" name="n_3mainValue【市民会館】&#10;一人当たり面積">
          <a:extLst>
            <a:ext uri="{FF2B5EF4-FFF2-40B4-BE49-F238E27FC236}">
              <a16:creationId xmlns:a16="http://schemas.microsoft.com/office/drawing/2014/main" id="{99F4E988-D627-42B0-981F-A319B7EF21AF}"/>
            </a:ext>
          </a:extLst>
        </xdr:cNvPr>
        <xdr:cNvSpPr txBox="1"/>
      </xdr:nvSpPr>
      <xdr:spPr>
        <a:xfrm>
          <a:off x="6712027" y="1768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91457</xdr:rowOff>
    </xdr:from>
    <xdr:ext cx="469744" cy="259045"/>
    <xdr:sp macro="" textlink="">
      <xdr:nvSpPr>
        <xdr:cNvPr id="392" name="n_4mainValue【市民会館】&#10;一人当たり面積">
          <a:extLst>
            <a:ext uri="{FF2B5EF4-FFF2-40B4-BE49-F238E27FC236}">
              <a16:creationId xmlns:a16="http://schemas.microsoft.com/office/drawing/2014/main" id="{DE2E4470-211E-4243-9AD7-1408CE65F657}"/>
            </a:ext>
          </a:extLst>
        </xdr:cNvPr>
        <xdr:cNvSpPr txBox="1"/>
      </xdr:nvSpPr>
      <xdr:spPr>
        <a:xfrm>
          <a:off x="5937327" y="17693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129F59B7-AA4C-4D4D-9477-DBCDA2DD2ECA}"/>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2BE2DD4D-6FAD-4EB6-9886-79AFA3436CFB}"/>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F81DE85C-EC8E-4B08-A44A-B50A89955DB3}"/>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D078D3A1-C27F-40EC-A6FD-DA82853C24FB}"/>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2176D38A-D4FF-455C-9F9A-15BB075BD72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89BD5FFD-B0D9-4F5B-927A-3AE92CA9C4C8}"/>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C933E71A-0C62-4B99-824C-943FF46C2995}"/>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A786311F-29F7-4A93-A5D3-63BCAFA99429}"/>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22518FC2-0160-4CD0-9FBE-FAFA53E1AAAD}"/>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8DBF2A57-E63E-457C-8DA9-95C3C9D94092}"/>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C294D35B-FDF6-4F82-9E21-6AFD1018A687}"/>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40595FD0-8F22-4A09-B4DF-B5150383E567}"/>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636516F1-8916-4101-ACFE-4152E8E66BDB}"/>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FE041C87-5347-42B4-8599-E83152F094F8}"/>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A3A03E0D-DC91-4A0E-AC95-215EB14F625C}"/>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ECD44F59-8256-4A4C-ADAE-764AE7583C83}"/>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C198B7C7-17C0-4D29-B0BB-6CC28DC51FCA}"/>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C2766ACA-00B0-4187-B7DD-4E4F4BE79B90}"/>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5469787F-9B87-42EE-A6A3-D80CF574F60B}"/>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C836F3D7-B917-47F4-A791-E1EC20C2EB70}"/>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BF7BB2F4-6950-4871-8892-0BC06D311694}"/>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B52BA0E2-AF82-45A4-BD94-17A0933E7CBC}"/>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95B26099-878E-46A5-8BFA-50ED84D53E76}"/>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一般廃棄物処理施設】&#10;有形固定資産減価償却率グラフ枠">
          <a:extLst>
            <a:ext uri="{FF2B5EF4-FFF2-40B4-BE49-F238E27FC236}">
              <a16:creationId xmlns:a16="http://schemas.microsoft.com/office/drawing/2014/main" id="{C3CCFA9C-BB2F-4023-8132-2932C708F946}"/>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20955</xdr:rowOff>
    </xdr:from>
    <xdr:to>
      <xdr:col>85</xdr:col>
      <xdr:colOff>126364</xdr:colOff>
      <xdr:row>42</xdr:row>
      <xdr:rowOff>38100</xdr:rowOff>
    </xdr:to>
    <xdr:cxnSp macro="">
      <xdr:nvCxnSpPr>
        <xdr:cNvPr id="417" name="直線コネクタ 416">
          <a:extLst>
            <a:ext uri="{FF2B5EF4-FFF2-40B4-BE49-F238E27FC236}">
              <a16:creationId xmlns:a16="http://schemas.microsoft.com/office/drawing/2014/main" id="{439AB4BE-D1B9-4D83-8FA0-F00FBC9C680F}"/>
            </a:ext>
          </a:extLst>
        </xdr:cNvPr>
        <xdr:cNvCxnSpPr/>
      </xdr:nvCxnSpPr>
      <xdr:spPr>
        <a:xfrm flipV="1">
          <a:off x="14375764" y="5720715"/>
          <a:ext cx="0" cy="1358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8" name="【一般廃棄物処理施設】&#10;有形固定資産減価償却率最小値テキスト">
          <a:extLst>
            <a:ext uri="{FF2B5EF4-FFF2-40B4-BE49-F238E27FC236}">
              <a16:creationId xmlns:a16="http://schemas.microsoft.com/office/drawing/2014/main" id="{E5292837-C8FC-464E-8CE2-BEF85F4A5F6F}"/>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9" name="直線コネクタ 418">
          <a:extLst>
            <a:ext uri="{FF2B5EF4-FFF2-40B4-BE49-F238E27FC236}">
              <a16:creationId xmlns:a16="http://schemas.microsoft.com/office/drawing/2014/main" id="{FFECD81C-0052-4665-BDC9-8546C810B53B}"/>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139082</xdr:rowOff>
    </xdr:from>
    <xdr:ext cx="405111" cy="259045"/>
    <xdr:sp macro="" textlink="">
      <xdr:nvSpPr>
        <xdr:cNvPr id="420" name="【一般廃棄物処理施設】&#10;有形固定資産減価償却率最大値テキスト">
          <a:extLst>
            <a:ext uri="{FF2B5EF4-FFF2-40B4-BE49-F238E27FC236}">
              <a16:creationId xmlns:a16="http://schemas.microsoft.com/office/drawing/2014/main" id="{AED52AF5-CA86-4942-93DD-6CBD6AC4D22B}"/>
            </a:ext>
          </a:extLst>
        </xdr:cNvPr>
        <xdr:cNvSpPr txBox="1"/>
      </xdr:nvSpPr>
      <xdr:spPr>
        <a:xfrm>
          <a:off x="14414500" y="550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20955</xdr:rowOff>
    </xdr:from>
    <xdr:to>
      <xdr:col>86</xdr:col>
      <xdr:colOff>25400</xdr:colOff>
      <xdr:row>34</xdr:row>
      <xdr:rowOff>20955</xdr:rowOff>
    </xdr:to>
    <xdr:cxnSp macro="">
      <xdr:nvCxnSpPr>
        <xdr:cNvPr id="421" name="直線コネクタ 420">
          <a:extLst>
            <a:ext uri="{FF2B5EF4-FFF2-40B4-BE49-F238E27FC236}">
              <a16:creationId xmlns:a16="http://schemas.microsoft.com/office/drawing/2014/main" id="{54BD83BD-5C16-48DE-8233-0E926CAE3160}"/>
            </a:ext>
          </a:extLst>
        </xdr:cNvPr>
        <xdr:cNvCxnSpPr/>
      </xdr:nvCxnSpPr>
      <xdr:spPr>
        <a:xfrm>
          <a:off x="14287500" y="57207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11447</xdr:rowOff>
    </xdr:from>
    <xdr:ext cx="405111" cy="259045"/>
    <xdr:sp macro="" textlink="">
      <xdr:nvSpPr>
        <xdr:cNvPr id="422" name="【一般廃棄物処理施設】&#10;有形固定資産減価償却率平均値テキスト">
          <a:extLst>
            <a:ext uri="{FF2B5EF4-FFF2-40B4-BE49-F238E27FC236}">
              <a16:creationId xmlns:a16="http://schemas.microsoft.com/office/drawing/2014/main" id="{BB5C2A27-B126-4B18-B70A-B7C61F649F6D}"/>
            </a:ext>
          </a:extLst>
        </xdr:cNvPr>
        <xdr:cNvSpPr txBox="1"/>
      </xdr:nvSpPr>
      <xdr:spPr>
        <a:xfrm>
          <a:off x="14414500" y="63817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423" name="フローチャート: 判断 422">
          <a:extLst>
            <a:ext uri="{FF2B5EF4-FFF2-40B4-BE49-F238E27FC236}">
              <a16:creationId xmlns:a16="http://schemas.microsoft.com/office/drawing/2014/main" id="{F6B03954-F7A2-486F-B648-75BA2C6EA64F}"/>
            </a:ext>
          </a:extLst>
        </xdr:cNvPr>
        <xdr:cNvSpPr/>
      </xdr:nvSpPr>
      <xdr:spPr>
        <a:xfrm>
          <a:off x="14325600" y="640334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12065</xdr:rowOff>
    </xdr:from>
    <xdr:to>
      <xdr:col>81</xdr:col>
      <xdr:colOff>101600</xdr:colOff>
      <xdr:row>38</xdr:row>
      <xdr:rowOff>113665</xdr:rowOff>
    </xdr:to>
    <xdr:sp macro="" textlink="">
      <xdr:nvSpPr>
        <xdr:cNvPr id="424" name="フローチャート: 判断 423">
          <a:extLst>
            <a:ext uri="{FF2B5EF4-FFF2-40B4-BE49-F238E27FC236}">
              <a16:creationId xmlns:a16="http://schemas.microsoft.com/office/drawing/2014/main" id="{22D7ED17-E298-4E7B-8EFC-9F241F254F31}"/>
            </a:ext>
          </a:extLst>
        </xdr:cNvPr>
        <xdr:cNvSpPr/>
      </xdr:nvSpPr>
      <xdr:spPr>
        <a:xfrm>
          <a:off x="1357884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38</xdr:row>
      <xdr:rowOff>104792</xdr:rowOff>
    </xdr:from>
    <xdr:ext cx="405111" cy="259045"/>
    <xdr:sp macro="" textlink="">
      <xdr:nvSpPr>
        <xdr:cNvPr id="425" name="n_1aveValue【一般廃棄物処理施設】&#10;有形固定資産減価償却率">
          <a:extLst>
            <a:ext uri="{FF2B5EF4-FFF2-40B4-BE49-F238E27FC236}">
              <a16:creationId xmlns:a16="http://schemas.microsoft.com/office/drawing/2014/main" id="{1C530161-356C-48C5-A13F-3D8B86543E8E}"/>
            </a:ext>
          </a:extLst>
        </xdr:cNvPr>
        <xdr:cNvSpPr txBox="1"/>
      </xdr:nvSpPr>
      <xdr:spPr>
        <a:xfrm>
          <a:off x="13437244" y="647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105410</xdr:rowOff>
    </xdr:from>
    <xdr:to>
      <xdr:col>76</xdr:col>
      <xdr:colOff>165100</xdr:colOff>
      <xdr:row>38</xdr:row>
      <xdr:rowOff>35560</xdr:rowOff>
    </xdr:to>
    <xdr:sp macro="" textlink="">
      <xdr:nvSpPr>
        <xdr:cNvPr id="426" name="フローチャート: 判断 425">
          <a:extLst>
            <a:ext uri="{FF2B5EF4-FFF2-40B4-BE49-F238E27FC236}">
              <a16:creationId xmlns:a16="http://schemas.microsoft.com/office/drawing/2014/main" id="{413BBAE7-FC1F-4D68-AAD5-C192DD56AEF9}"/>
            </a:ext>
          </a:extLst>
        </xdr:cNvPr>
        <xdr:cNvSpPr/>
      </xdr:nvSpPr>
      <xdr:spPr>
        <a:xfrm>
          <a:off x="12804140" y="6308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38</xdr:row>
      <xdr:rowOff>26687</xdr:rowOff>
    </xdr:from>
    <xdr:ext cx="405111" cy="259045"/>
    <xdr:sp macro="" textlink="">
      <xdr:nvSpPr>
        <xdr:cNvPr id="427" name="n_2aveValue【一般廃棄物処理施設】&#10;有形固定資産減価償却率">
          <a:extLst>
            <a:ext uri="{FF2B5EF4-FFF2-40B4-BE49-F238E27FC236}">
              <a16:creationId xmlns:a16="http://schemas.microsoft.com/office/drawing/2014/main" id="{C9E0A001-1B6A-423D-B545-46CE06D25ACE}"/>
            </a:ext>
          </a:extLst>
        </xdr:cNvPr>
        <xdr:cNvSpPr txBox="1"/>
      </xdr:nvSpPr>
      <xdr:spPr>
        <a:xfrm>
          <a:off x="12675244" y="639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67310</xdr:rowOff>
    </xdr:from>
    <xdr:to>
      <xdr:col>72</xdr:col>
      <xdr:colOff>38100</xdr:colOff>
      <xdr:row>37</xdr:row>
      <xdr:rowOff>168910</xdr:rowOff>
    </xdr:to>
    <xdr:sp macro="" textlink="">
      <xdr:nvSpPr>
        <xdr:cNvPr id="428" name="フローチャート: 判断 427">
          <a:extLst>
            <a:ext uri="{FF2B5EF4-FFF2-40B4-BE49-F238E27FC236}">
              <a16:creationId xmlns:a16="http://schemas.microsoft.com/office/drawing/2014/main" id="{4D03E466-CF3E-4DD3-AC42-761CC2EF35C6}"/>
            </a:ext>
          </a:extLst>
        </xdr:cNvPr>
        <xdr:cNvSpPr/>
      </xdr:nvSpPr>
      <xdr:spPr>
        <a:xfrm>
          <a:off x="12029440" y="62699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37</xdr:row>
      <xdr:rowOff>160037</xdr:rowOff>
    </xdr:from>
    <xdr:ext cx="405111" cy="259045"/>
    <xdr:sp macro="" textlink="">
      <xdr:nvSpPr>
        <xdr:cNvPr id="429" name="n_3aveValue【一般廃棄物処理施設】&#10;有形固定資産減価償却率">
          <a:extLst>
            <a:ext uri="{FF2B5EF4-FFF2-40B4-BE49-F238E27FC236}">
              <a16:creationId xmlns:a16="http://schemas.microsoft.com/office/drawing/2014/main" id="{96974D76-9C70-47A5-AEB3-0FAD1C823990}"/>
            </a:ext>
          </a:extLst>
        </xdr:cNvPr>
        <xdr:cNvSpPr txBox="1"/>
      </xdr:nvSpPr>
      <xdr:spPr>
        <a:xfrm>
          <a:off x="1190054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63500</xdr:rowOff>
    </xdr:from>
    <xdr:to>
      <xdr:col>67</xdr:col>
      <xdr:colOff>101600</xdr:colOff>
      <xdr:row>37</xdr:row>
      <xdr:rowOff>165100</xdr:rowOff>
    </xdr:to>
    <xdr:sp macro="" textlink="">
      <xdr:nvSpPr>
        <xdr:cNvPr id="430" name="フローチャート: 判断 429">
          <a:extLst>
            <a:ext uri="{FF2B5EF4-FFF2-40B4-BE49-F238E27FC236}">
              <a16:creationId xmlns:a16="http://schemas.microsoft.com/office/drawing/2014/main" id="{F306C8C3-98F7-405E-AA97-A3CDB78B147B}"/>
            </a:ext>
          </a:extLst>
        </xdr:cNvPr>
        <xdr:cNvSpPr/>
      </xdr:nvSpPr>
      <xdr:spPr>
        <a:xfrm>
          <a:off x="1123188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36</xdr:row>
      <xdr:rowOff>10177</xdr:rowOff>
    </xdr:from>
    <xdr:ext cx="405111" cy="259045"/>
    <xdr:sp macro="" textlink="">
      <xdr:nvSpPr>
        <xdr:cNvPr id="431" name="n_4aveValue【一般廃棄物処理施設】&#10;有形固定資産減価償却率">
          <a:extLst>
            <a:ext uri="{FF2B5EF4-FFF2-40B4-BE49-F238E27FC236}">
              <a16:creationId xmlns:a16="http://schemas.microsoft.com/office/drawing/2014/main" id="{4D9B59BF-8104-4F68-9DE5-A8267AFCC881}"/>
            </a:ext>
          </a:extLst>
        </xdr:cNvPr>
        <xdr:cNvSpPr txBox="1"/>
      </xdr:nvSpPr>
      <xdr:spPr>
        <a:xfrm>
          <a:off x="11102984" y="604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A128B9BA-C5A3-41B0-813F-4AD4904F26AE}"/>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42A431F2-C0AB-468A-A26E-EE5B785A0FF9}"/>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99D9FEBC-C738-4A37-B7A8-D949E331321C}"/>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A79BE9CF-6F49-4A4F-B9F1-0BF4F0D6F079}"/>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568E24DD-9C93-4184-A0D7-5B9DDD512882}"/>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437" name="楕円 436">
          <a:extLst>
            <a:ext uri="{FF2B5EF4-FFF2-40B4-BE49-F238E27FC236}">
              <a16:creationId xmlns:a16="http://schemas.microsoft.com/office/drawing/2014/main" id="{5D199B26-E020-427F-A13B-43B564AF0B87}"/>
            </a:ext>
          </a:extLst>
        </xdr:cNvPr>
        <xdr:cNvSpPr/>
      </xdr:nvSpPr>
      <xdr:spPr>
        <a:xfrm>
          <a:off x="14325600" y="622998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50182</xdr:rowOff>
    </xdr:from>
    <xdr:ext cx="405111" cy="259045"/>
    <xdr:sp macro="" textlink="">
      <xdr:nvSpPr>
        <xdr:cNvPr id="438" name="【一般廃棄物処理施設】&#10;有形固定資産減価償却率該当値テキスト">
          <a:extLst>
            <a:ext uri="{FF2B5EF4-FFF2-40B4-BE49-F238E27FC236}">
              <a16:creationId xmlns:a16="http://schemas.microsoft.com/office/drawing/2014/main" id="{CD73E83A-C701-4DE9-A945-465179802FAF}"/>
            </a:ext>
          </a:extLst>
        </xdr:cNvPr>
        <xdr:cNvSpPr txBox="1"/>
      </xdr:nvSpPr>
      <xdr:spPr>
        <a:xfrm>
          <a:off x="14414500" y="608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160655</xdr:rowOff>
    </xdr:from>
    <xdr:to>
      <xdr:col>81</xdr:col>
      <xdr:colOff>101600</xdr:colOff>
      <xdr:row>37</xdr:row>
      <xdr:rowOff>90805</xdr:rowOff>
    </xdr:to>
    <xdr:sp macro="" textlink="">
      <xdr:nvSpPr>
        <xdr:cNvPr id="439" name="楕円 438">
          <a:extLst>
            <a:ext uri="{FF2B5EF4-FFF2-40B4-BE49-F238E27FC236}">
              <a16:creationId xmlns:a16="http://schemas.microsoft.com/office/drawing/2014/main" id="{B796F3B5-6EBC-4F16-9393-857D05E30E27}"/>
            </a:ext>
          </a:extLst>
        </xdr:cNvPr>
        <xdr:cNvSpPr/>
      </xdr:nvSpPr>
      <xdr:spPr>
        <a:xfrm>
          <a:off x="13578840" y="61956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40005</xdr:rowOff>
    </xdr:from>
    <xdr:to>
      <xdr:col>85</xdr:col>
      <xdr:colOff>127000</xdr:colOff>
      <xdr:row>37</xdr:row>
      <xdr:rowOff>78105</xdr:rowOff>
    </xdr:to>
    <xdr:cxnSp macro="">
      <xdr:nvCxnSpPr>
        <xdr:cNvPr id="440" name="直線コネクタ 439">
          <a:extLst>
            <a:ext uri="{FF2B5EF4-FFF2-40B4-BE49-F238E27FC236}">
              <a16:creationId xmlns:a16="http://schemas.microsoft.com/office/drawing/2014/main" id="{0E57C91C-3961-4F15-83B6-632389BC4724}"/>
            </a:ext>
          </a:extLst>
        </xdr:cNvPr>
        <xdr:cNvCxnSpPr/>
      </xdr:nvCxnSpPr>
      <xdr:spPr>
        <a:xfrm>
          <a:off x="13629640" y="6242685"/>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97790</xdr:rowOff>
    </xdr:from>
    <xdr:to>
      <xdr:col>76</xdr:col>
      <xdr:colOff>165100</xdr:colOff>
      <xdr:row>37</xdr:row>
      <xdr:rowOff>27940</xdr:rowOff>
    </xdr:to>
    <xdr:sp macro="" textlink="">
      <xdr:nvSpPr>
        <xdr:cNvPr id="441" name="楕円 440">
          <a:extLst>
            <a:ext uri="{FF2B5EF4-FFF2-40B4-BE49-F238E27FC236}">
              <a16:creationId xmlns:a16="http://schemas.microsoft.com/office/drawing/2014/main" id="{9B37DC57-3693-430D-8E17-5253032991ED}"/>
            </a:ext>
          </a:extLst>
        </xdr:cNvPr>
        <xdr:cNvSpPr/>
      </xdr:nvSpPr>
      <xdr:spPr>
        <a:xfrm>
          <a:off x="12804140" y="6132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148590</xdr:rowOff>
    </xdr:from>
    <xdr:to>
      <xdr:col>81</xdr:col>
      <xdr:colOff>50800</xdr:colOff>
      <xdr:row>37</xdr:row>
      <xdr:rowOff>40005</xdr:rowOff>
    </xdr:to>
    <xdr:cxnSp macro="">
      <xdr:nvCxnSpPr>
        <xdr:cNvPr id="442" name="直線コネクタ 441">
          <a:extLst>
            <a:ext uri="{FF2B5EF4-FFF2-40B4-BE49-F238E27FC236}">
              <a16:creationId xmlns:a16="http://schemas.microsoft.com/office/drawing/2014/main" id="{C3BB1622-141C-41D2-A1A5-96E5AABE5B31}"/>
            </a:ext>
          </a:extLst>
        </xdr:cNvPr>
        <xdr:cNvCxnSpPr/>
      </xdr:nvCxnSpPr>
      <xdr:spPr>
        <a:xfrm>
          <a:off x="12854940" y="6183630"/>
          <a:ext cx="7747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36830</xdr:rowOff>
    </xdr:from>
    <xdr:to>
      <xdr:col>72</xdr:col>
      <xdr:colOff>38100</xdr:colOff>
      <xdr:row>36</xdr:row>
      <xdr:rowOff>138430</xdr:rowOff>
    </xdr:to>
    <xdr:sp macro="" textlink="">
      <xdr:nvSpPr>
        <xdr:cNvPr id="443" name="楕円 442">
          <a:extLst>
            <a:ext uri="{FF2B5EF4-FFF2-40B4-BE49-F238E27FC236}">
              <a16:creationId xmlns:a16="http://schemas.microsoft.com/office/drawing/2014/main" id="{0D6C0D17-30F7-4FA7-8A66-801398811D2F}"/>
            </a:ext>
          </a:extLst>
        </xdr:cNvPr>
        <xdr:cNvSpPr/>
      </xdr:nvSpPr>
      <xdr:spPr>
        <a:xfrm>
          <a:off x="12029440" y="60718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87630</xdr:rowOff>
    </xdr:from>
    <xdr:to>
      <xdr:col>76</xdr:col>
      <xdr:colOff>114300</xdr:colOff>
      <xdr:row>36</xdr:row>
      <xdr:rowOff>148590</xdr:rowOff>
    </xdr:to>
    <xdr:cxnSp macro="">
      <xdr:nvCxnSpPr>
        <xdr:cNvPr id="444" name="直線コネクタ 443">
          <a:extLst>
            <a:ext uri="{FF2B5EF4-FFF2-40B4-BE49-F238E27FC236}">
              <a16:creationId xmlns:a16="http://schemas.microsoft.com/office/drawing/2014/main" id="{F19E1FCF-BBB5-4979-AB2B-A280D1C4C71C}"/>
            </a:ext>
          </a:extLst>
        </xdr:cNvPr>
        <xdr:cNvCxnSpPr/>
      </xdr:nvCxnSpPr>
      <xdr:spPr>
        <a:xfrm>
          <a:off x="12072620" y="6122670"/>
          <a:ext cx="78232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162560</xdr:rowOff>
    </xdr:from>
    <xdr:to>
      <xdr:col>67</xdr:col>
      <xdr:colOff>101600</xdr:colOff>
      <xdr:row>38</xdr:row>
      <xdr:rowOff>92710</xdr:rowOff>
    </xdr:to>
    <xdr:sp macro="" textlink="">
      <xdr:nvSpPr>
        <xdr:cNvPr id="445" name="楕円 444">
          <a:extLst>
            <a:ext uri="{FF2B5EF4-FFF2-40B4-BE49-F238E27FC236}">
              <a16:creationId xmlns:a16="http://schemas.microsoft.com/office/drawing/2014/main" id="{64D9DE3B-D227-4ACD-A6D2-161D0A506E43}"/>
            </a:ext>
          </a:extLst>
        </xdr:cNvPr>
        <xdr:cNvSpPr/>
      </xdr:nvSpPr>
      <xdr:spPr>
        <a:xfrm>
          <a:off x="11231880" y="6365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87630</xdr:rowOff>
    </xdr:from>
    <xdr:to>
      <xdr:col>71</xdr:col>
      <xdr:colOff>177800</xdr:colOff>
      <xdr:row>38</xdr:row>
      <xdr:rowOff>41910</xdr:rowOff>
    </xdr:to>
    <xdr:cxnSp macro="">
      <xdr:nvCxnSpPr>
        <xdr:cNvPr id="446" name="直線コネクタ 445">
          <a:extLst>
            <a:ext uri="{FF2B5EF4-FFF2-40B4-BE49-F238E27FC236}">
              <a16:creationId xmlns:a16="http://schemas.microsoft.com/office/drawing/2014/main" id="{FA614472-82EE-44A7-8A2C-17D7E4203C24}"/>
            </a:ext>
          </a:extLst>
        </xdr:cNvPr>
        <xdr:cNvCxnSpPr/>
      </xdr:nvCxnSpPr>
      <xdr:spPr>
        <a:xfrm flipV="1">
          <a:off x="11282680" y="6122670"/>
          <a:ext cx="78994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107332</xdr:rowOff>
    </xdr:from>
    <xdr:ext cx="405111" cy="259045"/>
    <xdr:sp macro="" textlink="">
      <xdr:nvSpPr>
        <xdr:cNvPr id="447" name="n_1mainValue【一般廃棄物処理施設】&#10;有形固定資産減価償却率">
          <a:extLst>
            <a:ext uri="{FF2B5EF4-FFF2-40B4-BE49-F238E27FC236}">
              <a16:creationId xmlns:a16="http://schemas.microsoft.com/office/drawing/2014/main" id="{74842CAE-E005-4FDF-8AC0-3AA26192806C}"/>
            </a:ext>
          </a:extLst>
        </xdr:cNvPr>
        <xdr:cNvSpPr txBox="1"/>
      </xdr:nvSpPr>
      <xdr:spPr>
        <a:xfrm>
          <a:off x="13437244" y="597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44467</xdr:rowOff>
    </xdr:from>
    <xdr:ext cx="405111" cy="259045"/>
    <xdr:sp macro="" textlink="">
      <xdr:nvSpPr>
        <xdr:cNvPr id="448" name="n_2mainValue【一般廃棄物処理施設】&#10;有形固定資産減価償却率">
          <a:extLst>
            <a:ext uri="{FF2B5EF4-FFF2-40B4-BE49-F238E27FC236}">
              <a16:creationId xmlns:a16="http://schemas.microsoft.com/office/drawing/2014/main" id="{2C1BB116-6788-4927-B0F3-2F3C41EE9687}"/>
            </a:ext>
          </a:extLst>
        </xdr:cNvPr>
        <xdr:cNvSpPr txBox="1"/>
      </xdr:nvSpPr>
      <xdr:spPr>
        <a:xfrm>
          <a:off x="12675244" y="591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154957</xdr:rowOff>
    </xdr:from>
    <xdr:ext cx="405111" cy="259045"/>
    <xdr:sp macro="" textlink="">
      <xdr:nvSpPr>
        <xdr:cNvPr id="449" name="n_3mainValue【一般廃棄物処理施設】&#10;有形固定資産減価償却率">
          <a:extLst>
            <a:ext uri="{FF2B5EF4-FFF2-40B4-BE49-F238E27FC236}">
              <a16:creationId xmlns:a16="http://schemas.microsoft.com/office/drawing/2014/main" id="{697AF3B6-7E79-4DA0-845D-30D04B5D90C6}"/>
            </a:ext>
          </a:extLst>
        </xdr:cNvPr>
        <xdr:cNvSpPr txBox="1"/>
      </xdr:nvSpPr>
      <xdr:spPr>
        <a:xfrm>
          <a:off x="11900544" y="585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83837</xdr:rowOff>
    </xdr:from>
    <xdr:ext cx="405111" cy="259045"/>
    <xdr:sp macro="" textlink="">
      <xdr:nvSpPr>
        <xdr:cNvPr id="450" name="n_4mainValue【一般廃棄物処理施設】&#10;有形固定資産減価償却率">
          <a:extLst>
            <a:ext uri="{FF2B5EF4-FFF2-40B4-BE49-F238E27FC236}">
              <a16:creationId xmlns:a16="http://schemas.microsoft.com/office/drawing/2014/main" id="{BC100231-2E81-419D-B5E2-D7017627167E}"/>
            </a:ext>
          </a:extLst>
        </xdr:cNvPr>
        <xdr:cNvSpPr txBox="1"/>
      </xdr:nvSpPr>
      <xdr:spPr>
        <a:xfrm>
          <a:off x="11102984" y="645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209A5D5C-40CB-41F7-9E0E-6655758D0C9A}"/>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71FB6F3E-D098-4761-B1EF-EDCA63622CA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3E78370B-111B-4BE7-B329-29E5EE88F4F7}"/>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98C0CB5E-60D6-4235-AD77-C25D11228C18}"/>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8A684165-6AF3-4C93-8893-DF146C482882}"/>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2864AD30-D82D-4272-94C8-2682B9772ED4}"/>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AC887B84-22DA-43CD-8ECB-F0ED60AB9695}"/>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33812C37-E259-4A47-85DE-59A963C81A48}"/>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9A8623D7-3D6F-46E2-A245-D84E95A1F2C1}"/>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1AAF3B9F-5DD2-4AF9-BDFF-15191978E2A6}"/>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61" name="直線コネクタ 460">
          <a:extLst>
            <a:ext uri="{FF2B5EF4-FFF2-40B4-BE49-F238E27FC236}">
              <a16:creationId xmlns:a16="http://schemas.microsoft.com/office/drawing/2014/main" id="{6084EC61-ACB0-48EB-B1AB-E80835ECA636}"/>
            </a:ext>
          </a:extLst>
        </xdr:cNvPr>
        <xdr:cNvCxnSpPr/>
      </xdr:nvCxnSpPr>
      <xdr:spPr>
        <a:xfrm>
          <a:off x="16093440" y="68922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462" name="テキスト ボックス 461">
          <a:extLst>
            <a:ext uri="{FF2B5EF4-FFF2-40B4-BE49-F238E27FC236}">
              <a16:creationId xmlns:a16="http://schemas.microsoft.com/office/drawing/2014/main" id="{EEDB8724-84A0-4FD5-B545-71115332EDAE}"/>
            </a:ext>
          </a:extLst>
        </xdr:cNvPr>
        <xdr:cNvSpPr txBox="1"/>
      </xdr:nvSpPr>
      <xdr:spPr>
        <a:xfrm>
          <a:off x="15890374" y="6753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FAF89139-2889-4225-A429-C33AE1EDE97A}"/>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4" name="テキスト ボックス 463">
          <a:extLst>
            <a:ext uri="{FF2B5EF4-FFF2-40B4-BE49-F238E27FC236}">
              <a16:creationId xmlns:a16="http://schemas.microsoft.com/office/drawing/2014/main" id="{B0C6366F-4C47-4CA9-801D-0B9590648AE4}"/>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5" name="直線コネクタ 464">
          <a:extLst>
            <a:ext uri="{FF2B5EF4-FFF2-40B4-BE49-F238E27FC236}">
              <a16:creationId xmlns:a16="http://schemas.microsoft.com/office/drawing/2014/main" id="{E450000E-F33B-4141-9F5B-BC80259FA538}"/>
            </a:ext>
          </a:extLst>
        </xdr:cNvPr>
        <xdr:cNvCxnSpPr/>
      </xdr:nvCxnSpPr>
      <xdr:spPr>
        <a:xfrm>
          <a:off x="16093440" y="5775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466" name="テキスト ボックス 465">
          <a:extLst>
            <a:ext uri="{FF2B5EF4-FFF2-40B4-BE49-F238E27FC236}">
              <a16:creationId xmlns:a16="http://schemas.microsoft.com/office/drawing/2014/main" id="{4345FF64-A53C-4C1C-810A-C3CDD7EF5527}"/>
            </a:ext>
          </a:extLst>
        </xdr:cNvPr>
        <xdr:cNvSpPr txBox="1"/>
      </xdr:nvSpPr>
      <xdr:spPr>
        <a:xfrm>
          <a:off x="15589461" y="56375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6CAF35B1-B19B-44B5-A7DC-9DE1EE1B7A73}"/>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8" name="テキスト ボックス 467">
          <a:extLst>
            <a:ext uri="{FF2B5EF4-FFF2-40B4-BE49-F238E27FC236}">
              <a16:creationId xmlns:a16="http://schemas.microsoft.com/office/drawing/2014/main" id="{0AB4B1AA-C593-4A20-8829-2045B921FB15}"/>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一般廃棄物処理施設】&#10;一人当たり有形固定資産（償却資産）額グラフ枠">
          <a:extLst>
            <a:ext uri="{FF2B5EF4-FFF2-40B4-BE49-F238E27FC236}">
              <a16:creationId xmlns:a16="http://schemas.microsoft.com/office/drawing/2014/main" id="{558C2CFA-6456-459D-841A-61CA53C2911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158079</xdr:rowOff>
    </xdr:from>
    <xdr:to>
      <xdr:col>116</xdr:col>
      <xdr:colOff>62864</xdr:colOff>
      <xdr:row>41</xdr:row>
      <xdr:rowOff>17124</xdr:rowOff>
    </xdr:to>
    <xdr:cxnSp macro="">
      <xdr:nvCxnSpPr>
        <xdr:cNvPr id="470" name="直線コネクタ 469">
          <a:extLst>
            <a:ext uri="{FF2B5EF4-FFF2-40B4-BE49-F238E27FC236}">
              <a16:creationId xmlns:a16="http://schemas.microsoft.com/office/drawing/2014/main" id="{05C2EB0A-2B3B-43AC-8C75-B760587D912E}"/>
            </a:ext>
          </a:extLst>
        </xdr:cNvPr>
        <xdr:cNvCxnSpPr/>
      </xdr:nvCxnSpPr>
      <xdr:spPr>
        <a:xfrm flipV="1">
          <a:off x="19509104" y="5690199"/>
          <a:ext cx="0" cy="120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20951</xdr:rowOff>
    </xdr:from>
    <xdr:ext cx="378565" cy="259045"/>
    <xdr:sp macro="" textlink="">
      <xdr:nvSpPr>
        <xdr:cNvPr id="471" name="【一般廃棄物処理施設】&#10;一人当たり有形固定資産（償却資産）額最小値テキスト">
          <a:extLst>
            <a:ext uri="{FF2B5EF4-FFF2-40B4-BE49-F238E27FC236}">
              <a16:creationId xmlns:a16="http://schemas.microsoft.com/office/drawing/2014/main" id="{6E520E3B-5235-44FE-8613-2E7622C388AB}"/>
            </a:ext>
          </a:extLst>
        </xdr:cNvPr>
        <xdr:cNvSpPr txBox="1"/>
      </xdr:nvSpPr>
      <xdr:spPr>
        <a:xfrm>
          <a:off x="19547840" y="68941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17124</xdr:rowOff>
    </xdr:from>
    <xdr:to>
      <xdr:col>116</xdr:col>
      <xdr:colOff>152400</xdr:colOff>
      <xdr:row>41</xdr:row>
      <xdr:rowOff>17124</xdr:rowOff>
    </xdr:to>
    <xdr:cxnSp macro="">
      <xdr:nvCxnSpPr>
        <xdr:cNvPr id="472" name="直線コネクタ 471">
          <a:extLst>
            <a:ext uri="{FF2B5EF4-FFF2-40B4-BE49-F238E27FC236}">
              <a16:creationId xmlns:a16="http://schemas.microsoft.com/office/drawing/2014/main" id="{9ED86298-6FAE-4A45-8B6D-34B6F7F959B8}"/>
            </a:ext>
          </a:extLst>
        </xdr:cNvPr>
        <xdr:cNvCxnSpPr/>
      </xdr:nvCxnSpPr>
      <xdr:spPr>
        <a:xfrm>
          <a:off x="19443700" y="68903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104756</xdr:rowOff>
    </xdr:from>
    <xdr:ext cx="599010" cy="259045"/>
    <xdr:sp macro="" textlink="">
      <xdr:nvSpPr>
        <xdr:cNvPr id="473" name="【一般廃棄物処理施設】&#10;一人当たり有形固定資産（償却資産）額最大値テキスト">
          <a:extLst>
            <a:ext uri="{FF2B5EF4-FFF2-40B4-BE49-F238E27FC236}">
              <a16:creationId xmlns:a16="http://schemas.microsoft.com/office/drawing/2014/main" id="{1D9124ED-75AD-4451-9985-662E4B016C10}"/>
            </a:ext>
          </a:extLst>
        </xdr:cNvPr>
        <xdr:cNvSpPr txBox="1"/>
      </xdr:nvSpPr>
      <xdr:spPr>
        <a:xfrm>
          <a:off x="19547840" y="5469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158079</xdr:rowOff>
    </xdr:from>
    <xdr:to>
      <xdr:col>116</xdr:col>
      <xdr:colOff>152400</xdr:colOff>
      <xdr:row>33</xdr:row>
      <xdr:rowOff>158079</xdr:rowOff>
    </xdr:to>
    <xdr:cxnSp macro="">
      <xdr:nvCxnSpPr>
        <xdr:cNvPr id="474" name="直線コネクタ 473">
          <a:extLst>
            <a:ext uri="{FF2B5EF4-FFF2-40B4-BE49-F238E27FC236}">
              <a16:creationId xmlns:a16="http://schemas.microsoft.com/office/drawing/2014/main" id="{079E129E-BD4C-430C-9E20-D74C2124654B}"/>
            </a:ext>
          </a:extLst>
        </xdr:cNvPr>
        <xdr:cNvCxnSpPr/>
      </xdr:nvCxnSpPr>
      <xdr:spPr>
        <a:xfrm>
          <a:off x="19443700" y="56901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71783</xdr:rowOff>
    </xdr:from>
    <xdr:ext cx="534377" cy="259045"/>
    <xdr:sp macro="" textlink="">
      <xdr:nvSpPr>
        <xdr:cNvPr id="475" name="【一般廃棄物処理施設】&#10;一人当たり有形固定資産（償却資産）額平均値テキスト">
          <a:extLst>
            <a:ext uri="{FF2B5EF4-FFF2-40B4-BE49-F238E27FC236}">
              <a16:creationId xmlns:a16="http://schemas.microsoft.com/office/drawing/2014/main" id="{6D0054DC-E750-4DF1-A3F7-1AD6874F1736}"/>
            </a:ext>
          </a:extLst>
        </xdr:cNvPr>
        <xdr:cNvSpPr txBox="1"/>
      </xdr:nvSpPr>
      <xdr:spPr>
        <a:xfrm>
          <a:off x="19547840" y="6274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48906</xdr:rowOff>
    </xdr:from>
    <xdr:to>
      <xdr:col>116</xdr:col>
      <xdr:colOff>114300</xdr:colOff>
      <xdr:row>38</xdr:row>
      <xdr:rowOff>150506</xdr:rowOff>
    </xdr:to>
    <xdr:sp macro="" textlink="">
      <xdr:nvSpPr>
        <xdr:cNvPr id="476" name="フローチャート: 判断 475">
          <a:extLst>
            <a:ext uri="{FF2B5EF4-FFF2-40B4-BE49-F238E27FC236}">
              <a16:creationId xmlns:a16="http://schemas.microsoft.com/office/drawing/2014/main" id="{FE0C3298-BA62-4409-AD58-22A0BFA5F808}"/>
            </a:ext>
          </a:extLst>
        </xdr:cNvPr>
        <xdr:cNvSpPr/>
      </xdr:nvSpPr>
      <xdr:spPr>
        <a:xfrm>
          <a:off x="19458940" y="641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39619</xdr:rowOff>
    </xdr:from>
    <xdr:to>
      <xdr:col>112</xdr:col>
      <xdr:colOff>38100</xdr:colOff>
      <xdr:row>38</xdr:row>
      <xdr:rowOff>141219</xdr:rowOff>
    </xdr:to>
    <xdr:sp macro="" textlink="">
      <xdr:nvSpPr>
        <xdr:cNvPr id="477" name="フローチャート: 判断 476">
          <a:extLst>
            <a:ext uri="{FF2B5EF4-FFF2-40B4-BE49-F238E27FC236}">
              <a16:creationId xmlns:a16="http://schemas.microsoft.com/office/drawing/2014/main" id="{0C1AAD76-2625-450F-A6EC-6ADBEFDE33E7}"/>
            </a:ext>
          </a:extLst>
        </xdr:cNvPr>
        <xdr:cNvSpPr/>
      </xdr:nvSpPr>
      <xdr:spPr>
        <a:xfrm>
          <a:off x="18735040" y="64099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36</xdr:row>
      <xdr:rowOff>157746</xdr:rowOff>
    </xdr:from>
    <xdr:ext cx="534377" cy="259045"/>
    <xdr:sp macro="" textlink="">
      <xdr:nvSpPr>
        <xdr:cNvPr id="478" name="n_1aveValue【一般廃棄物処理施設】&#10;一人当たり有形固定資産（償却資産）額">
          <a:extLst>
            <a:ext uri="{FF2B5EF4-FFF2-40B4-BE49-F238E27FC236}">
              <a16:creationId xmlns:a16="http://schemas.microsoft.com/office/drawing/2014/main" id="{B87C8AD8-60A5-4F93-B9FB-972D8CD13235}"/>
            </a:ext>
          </a:extLst>
        </xdr:cNvPr>
        <xdr:cNvSpPr txBox="1"/>
      </xdr:nvSpPr>
      <xdr:spPr>
        <a:xfrm>
          <a:off x="18528811" y="6192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1734</xdr:rowOff>
    </xdr:from>
    <xdr:to>
      <xdr:col>107</xdr:col>
      <xdr:colOff>101600</xdr:colOff>
      <xdr:row>38</xdr:row>
      <xdr:rowOff>103334</xdr:rowOff>
    </xdr:to>
    <xdr:sp macro="" textlink="">
      <xdr:nvSpPr>
        <xdr:cNvPr id="479" name="フローチャート: 判断 478">
          <a:extLst>
            <a:ext uri="{FF2B5EF4-FFF2-40B4-BE49-F238E27FC236}">
              <a16:creationId xmlns:a16="http://schemas.microsoft.com/office/drawing/2014/main" id="{A2AE62F8-FB28-479F-97F1-F0C5E230D649}"/>
            </a:ext>
          </a:extLst>
        </xdr:cNvPr>
        <xdr:cNvSpPr/>
      </xdr:nvSpPr>
      <xdr:spPr>
        <a:xfrm>
          <a:off x="17937480" y="6372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36</xdr:row>
      <xdr:rowOff>119861</xdr:rowOff>
    </xdr:from>
    <xdr:ext cx="534377" cy="259045"/>
    <xdr:sp macro="" textlink="">
      <xdr:nvSpPr>
        <xdr:cNvPr id="480" name="n_2aveValue【一般廃棄物処理施設】&#10;一人当たり有形固定資産（償却資産）額">
          <a:extLst>
            <a:ext uri="{FF2B5EF4-FFF2-40B4-BE49-F238E27FC236}">
              <a16:creationId xmlns:a16="http://schemas.microsoft.com/office/drawing/2014/main" id="{AE179A34-D208-41A6-BEAB-874733E0958A}"/>
            </a:ext>
          </a:extLst>
        </xdr:cNvPr>
        <xdr:cNvSpPr txBox="1"/>
      </xdr:nvSpPr>
      <xdr:spPr>
        <a:xfrm>
          <a:off x="17766811" y="6154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171430</xdr:rowOff>
    </xdr:from>
    <xdr:to>
      <xdr:col>102</xdr:col>
      <xdr:colOff>165100</xdr:colOff>
      <xdr:row>38</xdr:row>
      <xdr:rowOff>101580</xdr:rowOff>
    </xdr:to>
    <xdr:sp macro="" textlink="">
      <xdr:nvSpPr>
        <xdr:cNvPr id="481" name="フローチャート: 判断 480">
          <a:extLst>
            <a:ext uri="{FF2B5EF4-FFF2-40B4-BE49-F238E27FC236}">
              <a16:creationId xmlns:a16="http://schemas.microsoft.com/office/drawing/2014/main" id="{A15CD429-AEDD-4E3E-BD81-0FD29B9099DE}"/>
            </a:ext>
          </a:extLst>
        </xdr:cNvPr>
        <xdr:cNvSpPr/>
      </xdr:nvSpPr>
      <xdr:spPr>
        <a:xfrm>
          <a:off x="17162780" y="6374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36</xdr:row>
      <xdr:rowOff>118107</xdr:rowOff>
    </xdr:from>
    <xdr:ext cx="534377" cy="259045"/>
    <xdr:sp macro="" textlink="">
      <xdr:nvSpPr>
        <xdr:cNvPr id="482" name="n_3aveValue【一般廃棄物処理施設】&#10;一人当たり有形固定資産（償却資産）額">
          <a:extLst>
            <a:ext uri="{FF2B5EF4-FFF2-40B4-BE49-F238E27FC236}">
              <a16:creationId xmlns:a16="http://schemas.microsoft.com/office/drawing/2014/main" id="{AEC2E468-1094-4595-9E9A-AC3F3848456B}"/>
            </a:ext>
          </a:extLst>
        </xdr:cNvPr>
        <xdr:cNvSpPr txBox="1"/>
      </xdr:nvSpPr>
      <xdr:spPr>
        <a:xfrm>
          <a:off x="16969251" y="6153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27052</xdr:rowOff>
    </xdr:from>
    <xdr:to>
      <xdr:col>98</xdr:col>
      <xdr:colOff>38100</xdr:colOff>
      <xdr:row>38</xdr:row>
      <xdr:rowOff>128652</xdr:rowOff>
    </xdr:to>
    <xdr:sp macro="" textlink="">
      <xdr:nvSpPr>
        <xdr:cNvPr id="483" name="フローチャート: 判断 482">
          <a:extLst>
            <a:ext uri="{FF2B5EF4-FFF2-40B4-BE49-F238E27FC236}">
              <a16:creationId xmlns:a16="http://schemas.microsoft.com/office/drawing/2014/main" id="{58AEB2F7-7A25-4A1C-A0E0-4921694E1067}"/>
            </a:ext>
          </a:extLst>
        </xdr:cNvPr>
        <xdr:cNvSpPr/>
      </xdr:nvSpPr>
      <xdr:spPr>
        <a:xfrm>
          <a:off x="16388080" y="63973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36</xdr:row>
      <xdr:rowOff>145178</xdr:rowOff>
    </xdr:from>
    <xdr:ext cx="534377" cy="259045"/>
    <xdr:sp macro="" textlink="">
      <xdr:nvSpPr>
        <xdr:cNvPr id="484" name="n_4aveValue【一般廃棄物処理施設】&#10;一人当たり有形固定資産（償却資産）額">
          <a:extLst>
            <a:ext uri="{FF2B5EF4-FFF2-40B4-BE49-F238E27FC236}">
              <a16:creationId xmlns:a16="http://schemas.microsoft.com/office/drawing/2014/main" id="{5B3D6AB5-3823-4787-87C0-7A8B3DFD90E1}"/>
            </a:ext>
          </a:extLst>
        </xdr:cNvPr>
        <xdr:cNvSpPr txBox="1"/>
      </xdr:nvSpPr>
      <xdr:spPr>
        <a:xfrm>
          <a:off x="16194551" y="6180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5F0D436-BBD6-4E92-98FC-3C6344BB1719}"/>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9DBEAAB-8978-46C2-B881-89B3F546B0C1}"/>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2B0C1A64-E509-45C3-946D-3218F737919E}"/>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D2D346D5-6CB1-4D7D-A779-71E3154D05B4}"/>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DEF70248-42F0-4ADE-BDAB-C5FAEF57D903}"/>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142803</xdr:rowOff>
    </xdr:from>
    <xdr:to>
      <xdr:col>116</xdr:col>
      <xdr:colOff>114300</xdr:colOff>
      <xdr:row>39</xdr:row>
      <xdr:rowOff>72953</xdr:rowOff>
    </xdr:to>
    <xdr:sp macro="" textlink="">
      <xdr:nvSpPr>
        <xdr:cNvPr id="490" name="楕円 489">
          <a:extLst>
            <a:ext uri="{FF2B5EF4-FFF2-40B4-BE49-F238E27FC236}">
              <a16:creationId xmlns:a16="http://schemas.microsoft.com/office/drawing/2014/main" id="{51475147-F81D-4E9C-9F5E-97266B1342E1}"/>
            </a:ext>
          </a:extLst>
        </xdr:cNvPr>
        <xdr:cNvSpPr/>
      </xdr:nvSpPr>
      <xdr:spPr>
        <a:xfrm>
          <a:off x="19458940" y="65131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121230</xdr:rowOff>
    </xdr:from>
    <xdr:ext cx="534377" cy="259045"/>
    <xdr:sp macro="" textlink="">
      <xdr:nvSpPr>
        <xdr:cNvPr id="491" name="【一般廃棄物処理施設】&#10;一人当たり有形固定資産（償却資産）額該当値テキスト">
          <a:extLst>
            <a:ext uri="{FF2B5EF4-FFF2-40B4-BE49-F238E27FC236}">
              <a16:creationId xmlns:a16="http://schemas.microsoft.com/office/drawing/2014/main" id="{B9F8CA43-C8BE-4D54-82E8-7C5841547A87}"/>
            </a:ext>
          </a:extLst>
        </xdr:cNvPr>
        <xdr:cNvSpPr txBox="1"/>
      </xdr:nvSpPr>
      <xdr:spPr>
        <a:xfrm>
          <a:off x="19547840" y="6491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171196</xdr:rowOff>
    </xdr:from>
    <xdr:to>
      <xdr:col>112</xdr:col>
      <xdr:colOff>38100</xdr:colOff>
      <xdr:row>39</xdr:row>
      <xdr:rowOff>101346</xdr:rowOff>
    </xdr:to>
    <xdr:sp macro="" textlink="">
      <xdr:nvSpPr>
        <xdr:cNvPr id="492" name="楕円 491">
          <a:extLst>
            <a:ext uri="{FF2B5EF4-FFF2-40B4-BE49-F238E27FC236}">
              <a16:creationId xmlns:a16="http://schemas.microsoft.com/office/drawing/2014/main" id="{4DA6B47C-47E1-4B06-870F-C7CD5A0E96FB}"/>
            </a:ext>
          </a:extLst>
        </xdr:cNvPr>
        <xdr:cNvSpPr/>
      </xdr:nvSpPr>
      <xdr:spPr>
        <a:xfrm>
          <a:off x="18735040" y="65415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22153</xdr:rowOff>
    </xdr:from>
    <xdr:to>
      <xdr:col>116</xdr:col>
      <xdr:colOff>63500</xdr:colOff>
      <xdr:row>39</xdr:row>
      <xdr:rowOff>50546</xdr:rowOff>
    </xdr:to>
    <xdr:cxnSp macro="">
      <xdr:nvCxnSpPr>
        <xdr:cNvPr id="493" name="直線コネクタ 492">
          <a:extLst>
            <a:ext uri="{FF2B5EF4-FFF2-40B4-BE49-F238E27FC236}">
              <a16:creationId xmlns:a16="http://schemas.microsoft.com/office/drawing/2014/main" id="{353E58D6-314C-4CCE-A30C-7CC11D600833}"/>
            </a:ext>
          </a:extLst>
        </xdr:cNvPr>
        <xdr:cNvCxnSpPr/>
      </xdr:nvCxnSpPr>
      <xdr:spPr>
        <a:xfrm flipV="1">
          <a:off x="18778220" y="6560113"/>
          <a:ext cx="731520" cy="28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154279</xdr:rowOff>
    </xdr:from>
    <xdr:to>
      <xdr:col>107</xdr:col>
      <xdr:colOff>101600</xdr:colOff>
      <xdr:row>39</xdr:row>
      <xdr:rowOff>84429</xdr:rowOff>
    </xdr:to>
    <xdr:sp macro="" textlink="">
      <xdr:nvSpPr>
        <xdr:cNvPr id="494" name="楕円 493">
          <a:extLst>
            <a:ext uri="{FF2B5EF4-FFF2-40B4-BE49-F238E27FC236}">
              <a16:creationId xmlns:a16="http://schemas.microsoft.com/office/drawing/2014/main" id="{FEACE6CE-3047-4C18-B275-8C5B8B995B69}"/>
            </a:ext>
          </a:extLst>
        </xdr:cNvPr>
        <xdr:cNvSpPr/>
      </xdr:nvSpPr>
      <xdr:spPr>
        <a:xfrm>
          <a:off x="17937480" y="65245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33629</xdr:rowOff>
    </xdr:from>
    <xdr:to>
      <xdr:col>111</xdr:col>
      <xdr:colOff>177800</xdr:colOff>
      <xdr:row>39</xdr:row>
      <xdr:rowOff>50546</xdr:rowOff>
    </xdr:to>
    <xdr:cxnSp macro="">
      <xdr:nvCxnSpPr>
        <xdr:cNvPr id="495" name="直線コネクタ 494">
          <a:extLst>
            <a:ext uri="{FF2B5EF4-FFF2-40B4-BE49-F238E27FC236}">
              <a16:creationId xmlns:a16="http://schemas.microsoft.com/office/drawing/2014/main" id="{FF2A9247-8EA4-4F69-95A5-268ABB8F846A}"/>
            </a:ext>
          </a:extLst>
        </xdr:cNvPr>
        <xdr:cNvCxnSpPr/>
      </xdr:nvCxnSpPr>
      <xdr:spPr>
        <a:xfrm>
          <a:off x="17988280" y="6571589"/>
          <a:ext cx="789940" cy="1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151981</xdr:rowOff>
    </xdr:from>
    <xdr:to>
      <xdr:col>102</xdr:col>
      <xdr:colOff>165100</xdr:colOff>
      <xdr:row>39</xdr:row>
      <xdr:rowOff>82131</xdr:rowOff>
    </xdr:to>
    <xdr:sp macro="" textlink="">
      <xdr:nvSpPr>
        <xdr:cNvPr id="496" name="楕円 495">
          <a:extLst>
            <a:ext uri="{FF2B5EF4-FFF2-40B4-BE49-F238E27FC236}">
              <a16:creationId xmlns:a16="http://schemas.microsoft.com/office/drawing/2014/main" id="{AEDD0E18-3F7C-4853-89CF-C97F68E8D09E}"/>
            </a:ext>
          </a:extLst>
        </xdr:cNvPr>
        <xdr:cNvSpPr/>
      </xdr:nvSpPr>
      <xdr:spPr>
        <a:xfrm>
          <a:off x="17162780" y="65223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31331</xdr:rowOff>
    </xdr:from>
    <xdr:to>
      <xdr:col>107</xdr:col>
      <xdr:colOff>50800</xdr:colOff>
      <xdr:row>39</xdr:row>
      <xdr:rowOff>33629</xdr:rowOff>
    </xdr:to>
    <xdr:cxnSp macro="">
      <xdr:nvCxnSpPr>
        <xdr:cNvPr id="497" name="直線コネクタ 496">
          <a:extLst>
            <a:ext uri="{FF2B5EF4-FFF2-40B4-BE49-F238E27FC236}">
              <a16:creationId xmlns:a16="http://schemas.microsoft.com/office/drawing/2014/main" id="{B30C4021-FDBC-47EE-A871-29A20F67FE81}"/>
            </a:ext>
          </a:extLst>
        </xdr:cNvPr>
        <xdr:cNvCxnSpPr/>
      </xdr:nvCxnSpPr>
      <xdr:spPr>
        <a:xfrm>
          <a:off x="17213580" y="6569291"/>
          <a:ext cx="7747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97437</xdr:rowOff>
    </xdr:from>
    <xdr:to>
      <xdr:col>98</xdr:col>
      <xdr:colOff>38100</xdr:colOff>
      <xdr:row>40</xdr:row>
      <xdr:rowOff>27587</xdr:rowOff>
    </xdr:to>
    <xdr:sp macro="" textlink="">
      <xdr:nvSpPr>
        <xdr:cNvPr id="498" name="楕円 497">
          <a:extLst>
            <a:ext uri="{FF2B5EF4-FFF2-40B4-BE49-F238E27FC236}">
              <a16:creationId xmlns:a16="http://schemas.microsoft.com/office/drawing/2014/main" id="{0EF4A783-E195-47E7-802F-32D0B2F777B2}"/>
            </a:ext>
          </a:extLst>
        </xdr:cNvPr>
        <xdr:cNvSpPr/>
      </xdr:nvSpPr>
      <xdr:spPr>
        <a:xfrm>
          <a:off x="16388080" y="66353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31331</xdr:rowOff>
    </xdr:from>
    <xdr:to>
      <xdr:col>102</xdr:col>
      <xdr:colOff>114300</xdr:colOff>
      <xdr:row>39</xdr:row>
      <xdr:rowOff>148237</xdr:rowOff>
    </xdr:to>
    <xdr:cxnSp macro="">
      <xdr:nvCxnSpPr>
        <xdr:cNvPr id="499" name="直線コネクタ 498">
          <a:extLst>
            <a:ext uri="{FF2B5EF4-FFF2-40B4-BE49-F238E27FC236}">
              <a16:creationId xmlns:a16="http://schemas.microsoft.com/office/drawing/2014/main" id="{F1F9A49F-0493-4027-B812-65B33209B1C6}"/>
            </a:ext>
          </a:extLst>
        </xdr:cNvPr>
        <xdr:cNvCxnSpPr/>
      </xdr:nvCxnSpPr>
      <xdr:spPr>
        <a:xfrm flipV="1">
          <a:off x="16431260" y="6569291"/>
          <a:ext cx="782320" cy="116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92473</xdr:rowOff>
    </xdr:from>
    <xdr:ext cx="534377" cy="259045"/>
    <xdr:sp macro="" textlink="">
      <xdr:nvSpPr>
        <xdr:cNvPr id="500" name="n_1mainValue【一般廃棄物処理施設】&#10;一人当たり有形固定資産（償却資産）額">
          <a:extLst>
            <a:ext uri="{FF2B5EF4-FFF2-40B4-BE49-F238E27FC236}">
              <a16:creationId xmlns:a16="http://schemas.microsoft.com/office/drawing/2014/main" id="{310203FB-804A-49E6-A7F3-FD9EFD87326C}"/>
            </a:ext>
          </a:extLst>
        </xdr:cNvPr>
        <xdr:cNvSpPr txBox="1"/>
      </xdr:nvSpPr>
      <xdr:spPr>
        <a:xfrm>
          <a:off x="18528811" y="663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75556</xdr:rowOff>
    </xdr:from>
    <xdr:ext cx="534377" cy="259045"/>
    <xdr:sp macro="" textlink="">
      <xdr:nvSpPr>
        <xdr:cNvPr id="501" name="n_2mainValue【一般廃棄物処理施設】&#10;一人当たり有形固定資産（償却資産）額">
          <a:extLst>
            <a:ext uri="{FF2B5EF4-FFF2-40B4-BE49-F238E27FC236}">
              <a16:creationId xmlns:a16="http://schemas.microsoft.com/office/drawing/2014/main" id="{1567E5D0-667F-43D8-953D-DE522B592A42}"/>
            </a:ext>
          </a:extLst>
        </xdr:cNvPr>
        <xdr:cNvSpPr txBox="1"/>
      </xdr:nvSpPr>
      <xdr:spPr>
        <a:xfrm>
          <a:off x="17766811" y="661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73258</xdr:rowOff>
    </xdr:from>
    <xdr:ext cx="534377" cy="259045"/>
    <xdr:sp macro="" textlink="">
      <xdr:nvSpPr>
        <xdr:cNvPr id="502" name="n_3mainValue【一般廃棄物処理施設】&#10;一人当たり有形固定資産（償却資産）額">
          <a:extLst>
            <a:ext uri="{FF2B5EF4-FFF2-40B4-BE49-F238E27FC236}">
              <a16:creationId xmlns:a16="http://schemas.microsoft.com/office/drawing/2014/main" id="{959C56B9-DF11-439B-8413-3C757CC17B1A}"/>
            </a:ext>
          </a:extLst>
        </xdr:cNvPr>
        <xdr:cNvSpPr txBox="1"/>
      </xdr:nvSpPr>
      <xdr:spPr>
        <a:xfrm>
          <a:off x="16969251" y="6611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18714</xdr:rowOff>
    </xdr:from>
    <xdr:ext cx="534377" cy="259045"/>
    <xdr:sp macro="" textlink="">
      <xdr:nvSpPr>
        <xdr:cNvPr id="503" name="n_4mainValue【一般廃棄物処理施設】&#10;一人当たり有形固定資産（償却資産）額">
          <a:extLst>
            <a:ext uri="{FF2B5EF4-FFF2-40B4-BE49-F238E27FC236}">
              <a16:creationId xmlns:a16="http://schemas.microsoft.com/office/drawing/2014/main" id="{370F3A6B-CD2A-4FFE-A047-0273DBFD1BF4}"/>
            </a:ext>
          </a:extLst>
        </xdr:cNvPr>
        <xdr:cNvSpPr txBox="1"/>
      </xdr:nvSpPr>
      <xdr:spPr>
        <a:xfrm>
          <a:off x="16194551" y="672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184680A9-5DE9-4529-A313-51321A033ED7}"/>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7A6376EE-BA4E-4250-AC04-AA8522EBEF43}"/>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87181183-0A96-48D4-BE32-84E8141BAB77}"/>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57901D90-AEBF-46B8-9D71-880F3EEB250E}"/>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0D054997-CE9E-4125-B728-1DC96B31C888}"/>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186175D7-CC2F-4887-9E85-E47E467C823F}"/>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47823768-222D-4B7A-AD8C-42A3BCBB396C}"/>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951980D7-E1E0-4A9C-904F-A1533781D36A}"/>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D41B4DFA-8738-42BA-B075-A05C614ADDF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FFEB32B3-6A00-4161-BC59-D1A7541DFBD6}"/>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93AEF4E0-4627-4FEA-8B20-4F01160CDC61}"/>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5" name="直線コネクタ 514">
          <a:extLst>
            <a:ext uri="{FF2B5EF4-FFF2-40B4-BE49-F238E27FC236}">
              <a16:creationId xmlns:a16="http://schemas.microsoft.com/office/drawing/2014/main" id="{66C58868-F3D3-469A-8F02-89E9622FECE6}"/>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6" name="テキスト ボックス 515">
          <a:extLst>
            <a:ext uri="{FF2B5EF4-FFF2-40B4-BE49-F238E27FC236}">
              <a16:creationId xmlns:a16="http://schemas.microsoft.com/office/drawing/2014/main" id="{E9E43C9C-0A4D-4455-B96D-A2A18EE2959F}"/>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7" name="直線コネクタ 516">
          <a:extLst>
            <a:ext uri="{FF2B5EF4-FFF2-40B4-BE49-F238E27FC236}">
              <a16:creationId xmlns:a16="http://schemas.microsoft.com/office/drawing/2014/main" id="{E3E60656-0527-4251-BCF4-6078EB07DDB8}"/>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8" name="テキスト ボックス 517">
          <a:extLst>
            <a:ext uri="{FF2B5EF4-FFF2-40B4-BE49-F238E27FC236}">
              <a16:creationId xmlns:a16="http://schemas.microsoft.com/office/drawing/2014/main" id="{58C2EFA3-AF71-48C2-8E91-7C0A400B4255}"/>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9" name="直線コネクタ 518">
          <a:extLst>
            <a:ext uri="{FF2B5EF4-FFF2-40B4-BE49-F238E27FC236}">
              <a16:creationId xmlns:a16="http://schemas.microsoft.com/office/drawing/2014/main" id="{99FFB12F-71EF-48F6-977F-9C1BA5CEE841}"/>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0" name="テキスト ボックス 519">
          <a:extLst>
            <a:ext uri="{FF2B5EF4-FFF2-40B4-BE49-F238E27FC236}">
              <a16:creationId xmlns:a16="http://schemas.microsoft.com/office/drawing/2014/main" id="{04C73A0D-3613-46BE-ACF7-30462F620084}"/>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1" name="直線コネクタ 520">
          <a:extLst>
            <a:ext uri="{FF2B5EF4-FFF2-40B4-BE49-F238E27FC236}">
              <a16:creationId xmlns:a16="http://schemas.microsoft.com/office/drawing/2014/main" id="{635D29B8-9D29-4519-9929-1AB480E8B047}"/>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2" name="テキスト ボックス 521">
          <a:extLst>
            <a:ext uri="{FF2B5EF4-FFF2-40B4-BE49-F238E27FC236}">
              <a16:creationId xmlns:a16="http://schemas.microsoft.com/office/drawing/2014/main" id="{B46D14B1-2BFA-484B-9B49-0D474C53457D}"/>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3" name="直線コネクタ 522">
          <a:extLst>
            <a:ext uri="{FF2B5EF4-FFF2-40B4-BE49-F238E27FC236}">
              <a16:creationId xmlns:a16="http://schemas.microsoft.com/office/drawing/2014/main" id="{B6D005DA-A411-4AC3-BF25-7433767127DD}"/>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4" name="テキスト ボックス 523">
          <a:extLst>
            <a:ext uri="{FF2B5EF4-FFF2-40B4-BE49-F238E27FC236}">
              <a16:creationId xmlns:a16="http://schemas.microsoft.com/office/drawing/2014/main" id="{EED3B951-C79F-4646-B27F-FE25B6FE1AF6}"/>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0570AEFD-B05C-475C-B46B-BA55C6769335}"/>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6" name="テキスト ボックス 525">
          <a:extLst>
            <a:ext uri="{FF2B5EF4-FFF2-40B4-BE49-F238E27FC236}">
              <a16:creationId xmlns:a16="http://schemas.microsoft.com/office/drawing/2014/main" id="{DB27B514-EFC2-4662-BD75-26FA8F61AD12}"/>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7" name="【保健センター・保健所】&#10;有形固定資産減価償却率グラフ枠">
          <a:extLst>
            <a:ext uri="{FF2B5EF4-FFF2-40B4-BE49-F238E27FC236}">
              <a16:creationId xmlns:a16="http://schemas.microsoft.com/office/drawing/2014/main" id="{E0D0A2EB-3640-41E6-9B7E-458F3A09B454}"/>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133350</xdr:rowOff>
    </xdr:from>
    <xdr:to>
      <xdr:col>85</xdr:col>
      <xdr:colOff>126364</xdr:colOff>
      <xdr:row>64</xdr:row>
      <xdr:rowOff>76200</xdr:rowOff>
    </xdr:to>
    <xdr:cxnSp macro="">
      <xdr:nvCxnSpPr>
        <xdr:cNvPr id="528" name="直線コネクタ 527">
          <a:extLst>
            <a:ext uri="{FF2B5EF4-FFF2-40B4-BE49-F238E27FC236}">
              <a16:creationId xmlns:a16="http://schemas.microsoft.com/office/drawing/2014/main" id="{0AFE7336-1453-48DF-A6A9-FAC136445728}"/>
            </a:ext>
          </a:extLst>
        </xdr:cNvPr>
        <xdr:cNvCxnSpPr/>
      </xdr:nvCxnSpPr>
      <xdr:spPr>
        <a:xfrm flipV="1">
          <a:off x="14375764" y="935355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29" name="【保健センター・保健所】&#10;有形固定資産減価償却率最小値テキスト">
          <a:extLst>
            <a:ext uri="{FF2B5EF4-FFF2-40B4-BE49-F238E27FC236}">
              <a16:creationId xmlns:a16="http://schemas.microsoft.com/office/drawing/2014/main" id="{4596C916-A00B-4B09-934B-CA51BFC25373}"/>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0" name="直線コネクタ 529">
          <a:extLst>
            <a:ext uri="{FF2B5EF4-FFF2-40B4-BE49-F238E27FC236}">
              <a16:creationId xmlns:a16="http://schemas.microsoft.com/office/drawing/2014/main" id="{83E21751-F597-46B3-870C-23764FEFA6BB}"/>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80027</xdr:rowOff>
    </xdr:from>
    <xdr:ext cx="405111" cy="259045"/>
    <xdr:sp macro="" textlink="">
      <xdr:nvSpPr>
        <xdr:cNvPr id="531" name="【保健センター・保健所】&#10;有形固定資産減価償却率最大値テキスト">
          <a:extLst>
            <a:ext uri="{FF2B5EF4-FFF2-40B4-BE49-F238E27FC236}">
              <a16:creationId xmlns:a16="http://schemas.microsoft.com/office/drawing/2014/main" id="{27DB2823-D8F0-44A1-96E0-F9BD2B1C4EA2}"/>
            </a:ext>
          </a:extLst>
        </xdr:cNvPr>
        <xdr:cNvSpPr txBox="1"/>
      </xdr:nvSpPr>
      <xdr:spPr>
        <a:xfrm>
          <a:off x="14414500" y="913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133350</xdr:rowOff>
    </xdr:from>
    <xdr:to>
      <xdr:col>86</xdr:col>
      <xdr:colOff>25400</xdr:colOff>
      <xdr:row>55</xdr:row>
      <xdr:rowOff>133350</xdr:rowOff>
    </xdr:to>
    <xdr:cxnSp macro="">
      <xdr:nvCxnSpPr>
        <xdr:cNvPr id="532" name="直線コネクタ 531">
          <a:extLst>
            <a:ext uri="{FF2B5EF4-FFF2-40B4-BE49-F238E27FC236}">
              <a16:creationId xmlns:a16="http://schemas.microsoft.com/office/drawing/2014/main" id="{F2254F7F-6CF9-4616-8167-C8F0AEDA5206}"/>
            </a:ext>
          </a:extLst>
        </xdr:cNvPr>
        <xdr:cNvCxnSpPr/>
      </xdr:nvCxnSpPr>
      <xdr:spPr>
        <a:xfrm>
          <a:off x="14287500" y="935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122572</xdr:rowOff>
    </xdr:from>
    <xdr:ext cx="405111" cy="259045"/>
    <xdr:sp macro="" textlink="">
      <xdr:nvSpPr>
        <xdr:cNvPr id="533" name="【保健センター・保健所】&#10;有形固定資産減価償却率平均値テキスト">
          <a:extLst>
            <a:ext uri="{FF2B5EF4-FFF2-40B4-BE49-F238E27FC236}">
              <a16:creationId xmlns:a16="http://schemas.microsoft.com/office/drawing/2014/main" id="{22394237-DA3C-46F3-A36D-6B3DA19A51F7}"/>
            </a:ext>
          </a:extLst>
        </xdr:cNvPr>
        <xdr:cNvSpPr txBox="1"/>
      </xdr:nvSpPr>
      <xdr:spPr>
        <a:xfrm>
          <a:off x="14414500" y="9845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534" name="フローチャート: 判断 533">
          <a:extLst>
            <a:ext uri="{FF2B5EF4-FFF2-40B4-BE49-F238E27FC236}">
              <a16:creationId xmlns:a16="http://schemas.microsoft.com/office/drawing/2014/main" id="{97347FD7-2832-4C0F-BBD9-E9C475F0615B}"/>
            </a:ext>
          </a:extLst>
        </xdr:cNvPr>
        <xdr:cNvSpPr/>
      </xdr:nvSpPr>
      <xdr:spPr>
        <a:xfrm>
          <a:off x="14325600" y="99904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535" name="フローチャート: 判断 534">
          <a:extLst>
            <a:ext uri="{FF2B5EF4-FFF2-40B4-BE49-F238E27FC236}">
              <a16:creationId xmlns:a16="http://schemas.microsoft.com/office/drawing/2014/main" id="{47E3542A-7786-4F14-BB3B-E19FA4F0E615}"/>
            </a:ext>
          </a:extLst>
        </xdr:cNvPr>
        <xdr:cNvSpPr/>
      </xdr:nvSpPr>
      <xdr:spPr>
        <a:xfrm>
          <a:off x="13578840" y="9977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58</xdr:row>
      <xdr:rowOff>33037</xdr:rowOff>
    </xdr:from>
    <xdr:ext cx="405111" cy="259045"/>
    <xdr:sp macro="" textlink="">
      <xdr:nvSpPr>
        <xdr:cNvPr id="536" name="n_1aveValue【保健センター・保健所】&#10;有形固定資産減価償却率">
          <a:extLst>
            <a:ext uri="{FF2B5EF4-FFF2-40B4-BE49-F238E27FC236}">
              <a16:creationId xmlns:a16="http://schemas.microsoft.com/office/drawing/2014/main" id="{175D1798-62E3-4C9E-A2FD-D699CBFA9AD4}"/>
            </a:ext>
          </a:extLst>
        </xdr:cNvPr>
        <xdr:cNvSpPr txBox="1"/>
      </xdr:nvSpPr>
      <xdr:spPr>
        <a:xfrm>
          <a:off x="13437244" y="975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52070</xdr:rowOff>
    </xdr:from>
    <xdr:to>
      <xdr:col>76</xdr:col>
      <xdr:colOff>165100</xdr:colOff>
      <xdr:row>59</xdr:row>
      <xdr:rowOff>153670</xdr:rowOff>
    </xdr:to>
    <xdr:sp macro="" textlink="">
      <xdr:nvSpPr>
        <xdr:cNvPr id="537" name="フローチャート: 判断 536">
          <a:extLst>
            <a:ext uri="{FF2B5EF4-FFF2-40B4-BE49-F238E27FC236}">
              <a16:creationId xmlns:a16="http://schemas.microsoft.com/office/drawing/2014/main" id="{CAE43AD0-0CDC-45B4-BC6B-2814E81BA384}"/>
            </a:ext>
          </a:extLst>
        </xdr:cNvPr>
        <xdr:cNvSpPr/>
      </xdr:nvSpPr>
      <xdr:spPr>
        <a:xfrm>
          <a:off x="12804140" y="994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57</xdr:row>
      <xdr:rowOff>170197</xdr:rowOff>
    </xdr:from>
    <xdr:ext cx="405111" cy="259045"/>
    <xdr:sp macro="" textlink="">
      <xdr:nvSpPr>
        <xdr:cNvPr id="538" name="n_2aveValue【保健センター・保健所】&#10;有形固定資産減価償却率">
          <a:extLst>
            <a:ext uri="{FF2B5EF4-FFF2-40B4-BE49-F238E27FC236}">
              <a16:creationId xmlns:a16="http://schemas.microsoft.com/office/drawing/2014/main" id="{6566C31A-D9EF-4215-BA78-76D0DB95A1F2}"/>
            </a:ext>
          </a:extLst>
        </xdr:cNvPr>
        <xdr:cNvSpPr txBox="1"/>
      </xdr:nvSpPr>
      <xdr:spPr>
        <a:xfrm>
          <a:off x="1267524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17780</xdr:rowOff>
    </xdr:from>
    <xdr:to>
      <xdr:col>72</xdr:col>
      <xdr:colOff>38100</xdr:colOff>
      <xdr:row>59</xdr:row>
      <xdr:rowOff>119380</xdr:rowOff>
    </xdr:to>
    <xdr:sp macro="" textlink="">
      <xdr:nvSpPr>
        <xdr:cNvPr id="539" name="フローチャート: 判断 538">
          <a:extLst>
            <a:ext uri="{FF2B5EF4-FFF2-40B4-BE49-F238E27FC236}">
              <a16:creationId xmlns:a16="http://schemas.microsoft.com/office/drawing/2014/main" id="{30B9E18C-B86F-426E-AD1A-004E19FB8E45}"/>
            </a:ext>
          </a:extLst>
        </xdr:cNvPr>
        <xdr:cNvSpPr/>
      </xdr:nvSpPr>
      <xdr:spPr>
        <a:xfrm>
          <a:off x="12029440" y="99085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57</xdr:row>
      <xdr:rowOff>135907</xdr:rowOff>
    </xdr:from>
    <xdr:ext cx="405111" cy="259045"/>
    <xdr:sp macro="" textlink="">
      <xdr:nvSpPr>
        <xdr:cNvPr id="540" name="n_3aveValue【保健センター・保健所】&#10;有形固定資産減価償却率">
          <a:extLst>
            <a:ext uri="{FF2B5EF4-FFF2-40B4-BE49-F238E27FC236}">
              <a16:creationId xmlns:a16="http://schemas.microsoft.com/office/drawing/2014/main" id="{D63BDFFB-71BF-4AF3-924E-3AE2EBA04884}"/>
            </a:ext>
          </a:extLst>
        </xdr:cNvPr>
        <xdr:cNvSpPr txBox="1"/>
      </xdr:nvSpPr>
      <xdr:spPr>
        <a:xfrm>
          <a:off x="11900544"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156845</xdr:rowOff>
    </xdr:from>
    <xdr:to>
      <xdr:col>67</xdr:col>
      <xdr:colOff>101600</xdr:colOff>
      <xdr:row>59</xdr:row>
      <xdr:rowOff>86995</xdr:rowOff>
    </xdr:to>
    <xdr:sp macro="" textlink="">
      <xdr:nvSpPr>
        <xdr:cNvPr id="541" name="フローチャート: 判断 540">
          <a:extLst>
            <a:ext uri="{FF2B5EF4-FFF2-40B4-BE49-F238E27FC236}">
              <a16:creationId xmlns:a16="http://schemas.microsoft.com/office/drawing/2014/main" id="{C0894341-A016-43E7-860C-A4E268B3BB2D}"/>
            </a:ext>
          </a:extLst>
        </xdr:cNvPr>
        <xdr:cNvSpPr/>
      </xdr:nvSpPr>
      <xdr:spPr>
        <a:xfrm>
          <a:off x="11231880" y="98799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57</xdr:row>
      <xdr:rowOff>103522</xdr:rowOff>
    </xdr:from>
    <xdr:ext cx="405111" cy="259045"/>
    <xdr:sp macro="" textlink="">
      <xdr:nvSpPr>
        <xdr:cNvPr id="542" name="n_4aveValue【保健センター・保健所】&#10;有形固定資産減価償却率">
          <a:extLst>
            <a:ext uri="{FF2B5EF4-FFF2-40B4-BE49-F238E27FC236}">
              <a16:creationId xmlns:a16="http://schemas.microsoft.com/office/drawing/2014/main" id="{375706AB-D02B-4AE8-89D9-7055257398CA}"/>
            </a:ext>
          </a:extLst>
        </xdr:cNvPr>
        <xdr:cNvSpPr txBox="1"/>
      </xdr:nvSpPr>
      <xdr:spPr>
        <a:xfrm>
          <a:off x="11102984" y="965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CB371989-A29E-4986-9822-B9E519BE659E}"/>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1E7B4B87-3BE5-449E-ADB2-01B513F0FA18}"/>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C1A1E8E2-B2F9-4C2B-92EF-40E6A22042EC}"/>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952F5FF2-4736-4049-8120-D49355FF8A6C}"/>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1EEBCE8D-8BB2-4BC2-9162-92CA9E348012}"/>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147320</xdr:rowOff>
    </xdr:from>
    <xdr:to>
      <xdr:col>85</xdr:col>
      <xdr:colOff>177800</xdr:colOff>
      <xdr:row>61</xdr:row>
      <xdr:rowOff>77470</xdr:rowOff>
    </xdr:to>
    <xdr:sp macro="" textlink="">
      <xdr:nvSpPr>
        <xdr:cNvPr id="548" name="楕円 547">
          <a:extLst>
            <a:ext uri="{FF2B5EF4-FFF2-40B4-BE49-F238E27FC236}">
              <a16:creationId xmlns:a16="http://schemas.microsoft.com/office/drawing/2014/main" id="{6ABADBB6-B1B0-49A1-BC82-4AC286A68216}"/>
            </a:ext>
          </a:extLst>
        </xdr:cNvPr>
        <xdr:cNvSpPr/>
      </xdr:nvSpPr>
      <xdr:spPr>
        <a:xfrm>
          <a:off x="14325600" y="102057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125747</xdr:rowOff>
    </xdr:from>
    <xdr:ext cx="405111" cy="259045"/>
    <xdr:sp macro="" textlink="">
      <xdr:nvSpPr>
        <xdr:cNvPr id="549" name="【保健センター・保健所】&#10;有形固定資産減価償却率該当値テキスト">
          <a:extLst>
            <a:ext uri="{FF2B5EF4-FFF2-40B4-BE49-F238E27FC236}">
              <a16:creationId xmlns:a16="http://schemas.microsoft.com/office/drawing/2014/main" id="{C219CDFB-57AE-428F-8F67-5775E2DB92A8}"/>
            </a:ext>
          </a:extLst>
        </xdr:cNvPr>
        <xdr:cNvSpPr txBox="1"/>
      </xdr:nvSpPr>
      <xdr:spPr>
        <a:xfrm>
          <a:off x="14414500" y="1018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114935</xdr:rowOff>
    </xdr:from>
    <xdr:to>
      <xdr:col>81</xdr:col>
      <xdr:colOff>101600</xdr:colOff>
      <xdr:row>61</xdr:row>
      <xdr:rowOff>45085</xdr:rowOff>
    </xdr:to>
    <xdr:sp macro="" textlink="">
      <xdr:nvSpPr>
        <xdr:cNvPr id="550" name="楕円 549">
          <a:extLst>
            <a:ext uri="{FF2B5EF4-FFF2-40B4-BE49-F238E27FC236}">
              <a16:creationId xmlns:a16="http://schemas.microsoft.com/office/drawing/2014/main" id="{4FFF3194-C40F-4755-86F0-14A86260B16E}"/>
            </a:ext>
          </a:extLst>
        </xdr:cNvPr>
        <xdr:cNvSpPr/>
      </xdr:nvSpPr>
      <xdr:spPr>
        <a:xfrm>
          <a:off x="13578840" y="101733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165735</xdr:rowOff>
    </xdr:from>
    <xdr:to>
      <xdr:col>85</xdr:col>
      <xdr:colOff>127000</xdr:colOff>
      <xdr:row>61</xdr:row>
      <xdr:rowOff>26670</xdr:rowOff>
    </xdr:to>
    <xdr:cxnSp macro="">
      <xdr:nvCxnSpPr>
        <xdr:cNvPr id="551" name="直線コネクタ 550">
          <a:extLst>
            <a:ext uri="{FF2B5EF4-FFF2-40B4-BE49-F238E27FC236}">
              <a16:creationId xmlns:a16="http://schemas.microsoft.com/office/drawing/2014/main" id="{B3C1B1A0-AE8E-406D-B25D-7743D50DC6D2}"/>
            </a:ext>
          </a:extLst>
        </xdr:cNvPr>
        <xdr:cNvCxnSpPr/>
      </xdr:nvCxnSpPr>
      <xdr:spPr>
        <a:xfrm>
          <a:off x="13629640" y="10224135"/>
          <a:ext cx="7467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103505</xdr:rowOff>
    </xdr:from>
    <xdr:to>
      <xdr:col>76</xdr:col>
      <xdr:colOff>165100</xdr:colOff>
      <xdr:row>61</xdr:row>
      <xdr:rowOff>33655</xdr:rowOff>
    </xdr:to>
    <xdr:sp macro="" textlink="">
      <xdr:nvSpPr>
        <xdr:cNvPr id="552" name="楕円 551">
          <a:extLst>
            <a:ext uri="{FF2B5EF4-FFF2-40B4-BE49-F238E27FC236}">
              <a16:creationId xmlns:a16="http://schemas.microsoft.com/office/drawing/2014/main" id="{8AF1BD33-EE48-464E-B637-E1671A07412A}"/>
            </a:ext>
          </a:extLst>
        </xdr:cNvPr>
        <xdr:cNvSpPr/>
      </xdr:nvSpPr>
      <xdr:spPr>
        <a:xfrm>
          <a:off x="12804140" y="101619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154305</xdr:rowOff>
    </xdr:from>
    <xdr:to>
      <xdr:col>81</xdr:col>
      <xdr:colOff>50800</xdr:colOff>
      <xdr:row>60</xdr:row>
      <xdr:rowOff>165735</xdr:rowOff>
    </xdr:to>
    <xdr:cxnSp macro="">
      <xdr:nvCxnSpPr>
        <xdr:cNvPr id="553" name="直線コネクタ 552">
          <a:extLst>
            <a:ext uri="{FF2B5EF4-FFF2-40B4-BE49-F238E27FC236}">
              <a16:creationId xmlns:a16="http://schemas.microsoft.com/office/drawing/2014/main" id="{36A8DE81-0031-4C95-88CA-E5586DAFF094}"/>
            </a:ext>
          </a:extLst>
        </xdr:cNvPr>
        <xdr:cNvCxnSpPr/>
      </xdr:nvCxnSpPr>
      <xdr:spPr>
        <a:xfrm>
          <a:off x="12854940" y="10212705"/>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73025</xdr:rowOff>
    </xdr:from>
    <xdr:to>
      <xdr:col>72</xdr:col>
      <xdr:colOff>38100</xdr:colOff>
      <xdr:row>61</xdr:row>
      <xdr:rowOff>3175</xdr:rowOff>
    </xdr:to>
    <xdr:sp macro="" textlink="">
      <xdr:nvSpPr>
        <xdr:cNvPr id="554" name="楕円 553">
          <a:extLst>
            <a:ext uri="{FF2B5EF4-FFF2-40B4-BE49-F238E27FC236}">
              <a16:creationId xmlns:a16="http://schemas.microsoft.com/office/drawing/2014/main" id="{CF42AC53-74E9-4491-8073-AEA2DFC8AB55}"/>
            </a:ext>
          </a:extLst>
        </xdr:cNvPr>
        <xdr:cNvSpPr/>
      </xdr:nvSpPr>
      <xdr:spPr>
        <a:xfrm>
          <a:off x="12029440" y="101314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123825</xdr:rowOff>
    </xdr:from>
    <xdr:to>
      <xdr:col>76</xdr:col>
      <xdr:colOff>114300</xdr:colOff>
      <xdr:row>60</xdr:row>
      <xdr:rowOff>154305</xdr:rowOff>
    </xdr:to>
    <xdr:cxnSp macro="">
      <xdr:nvCxnSpPr>
        <xdr:cNvPr id="555" name="直線コネクタ 554">
          <a:extLst>
            <a:ext uri="{FF2B5EF4-FFF2-40B4-BE49-F238E27FC236}">
              <a16:creationId xmlns:a16="http://schemas.microsoft.com/office/drawing/2014/main" id="{0D8CC974-DBAA-4681-A7C0-59F0F80F0998}"/>
            </a:ext>
          </a:extLst>
        </xdr:cNvPr>
        <xdr:cNvCxnSpPr/>
      </xdr:nvCxnSpPr>
      <xdr:spPr>
        <a:xfrm>
          <a:off x="12072620" y="10182225"/>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44450</xdr:rowOff>
    </xdr:from>
    <xdr:to>
      <xdr:col>67</xdr:col>
      <xdr:colOff>101600</xdr:colOff>
      <xdr:row>60</xdr:row>
      <xdr:rowOff>146050</xdr:rowOff>
    </xdr:to>
    <xdr:sp macro="" textlink="">
      <xdr:nvSpPr>
        <xdr:cNvPr id="556" name="楕円 555">
          <a:extLst>
            <a:ext uri="{FF2B5EF4-FFF2-40B4-BE49-F238E27FC236}">
              <a16:creationId xmlns:a16="http://schemas.microsoft.com/office/drawing/2014/main" id="{0C8CB02C-4F51-4A29-906C-59EBC51D023D}"/>
            </a:ext>
          </a:extLst>
        </xdr:cNvPr>
        <xdr:cNvSpPr/>
      </xdr:nvSpPr>
      <xdr:spPr>
        <a:xfrm>
          <a:off x="11231880" y="1010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95250</xdr:rowOff>
    </xdr:from>
    <xdr:to>
      <xdr:col>71</xdr:col>
      <xdr:colOff>177800</xdr:colOff>
      <xdr:row>60</xdr:row>
      <xdr:rowOff>123825</xdr:rowOff>
    </xdr:to>
    <xdr:cxnSp macro="">
      <xdr:nvCxnSpPr>
        <xdr:cNvPr id="557" name="直線コネクタ 556">
          <a:extLst>
            <a:ext uri="{FF2B5EF4-FFF2-40B4-BE49-F238E27FC236}">
              <a16:creationId xmlns:a16="http://schemas.microsoft.com/office/drawing/2014/main" id="{8CA7F82E-20CD-4A55-8471-669AC139D84C}"/>
            </a:ext>
          </a:extLst>
        </xdr:cNvPr>
        <xdr:cNvCxnSpPr/>
      </xdr:nvCxnSpPr>
      <xdr:spPr>
        <a:xfrm>
          <a:off x="11282680" y="10153650"/>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36212</xdr:rowOff>
    </xdr:from>
    <xdr:ext cx="405111" cy="259045"/>
    <xdr:sp macro="" textlink="">
      <xdr:nvSpPr>
        <xdr:cNvPr id="558" name="n_1mainValue【保健センター・保健所】&#10;有形固定資産減価償却率">
          <a:extLst>
            <a:ext uri="{FF2B5EF4-FFF2-40B4-BE49-F238E27FC236}">
              <a16:creationId xmlns:a16="http://schemas.microsoft.com/office/drawing/2014/main" id="{76E84242-6A49-4DE8-A489-68B9EE65F07B}"/>
            </a:ext>
          </a:extLst>
        </xdr:cNvPr>
        <xdr:cNvSpPr txBox="1"/>
      </xdr:nvSpPr>
      <xdr:spPr>
        <a:xfrm>
          <a:off x="13437244" y="1026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24782</xdr:rowOff>
    </xdr:from>
    <xdr:ext cx="405111" cy="259045"/>
    <xdr:sp macro="" textlink="">
      <xdr:nvSpPr>
        <xdr:cNvPr id="559" name="n_2mainValue【保健センター・保健所】&#10;有形固定資産減価償却率">
          <a:extLst>
            <a:ext uri="{FF2B5EF4-FFF2-40B4-BE49-F238E27FC236}">
              <a16:creationId xmlns:a16="http://schemas.microsoft.com/office/drawing/2014/main" id="{3D5FB50C-53D0-4F4E-B267-09DDFB5051D1}"/>
            </a:ext>
          </a:extLst>
        </xdr:cNvPr>
        <xdr:cNvSpPr txBox="1"/>
      </xdr:nvSpPr>
      <xdr:spPr>
        <a:xfrm>
          <a:off x="12675244" y="1025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165752</xdr:rowOff>
    </xdr:from>
    <xdr:ext cx="405111" cy="259045"/>
    <xdr:sp macro="" textlink="">
      <xdr:nvSpPr>
        <xdr:cNvPr id="560" name="n_3mainValue【保健センター・保健所】&#10;有形固定資産減価償却率">
          <a:extLst>
            <a:ext uri="{FF2B5EF4-FFF2-40B4-BE49-F238E27FC236}">
              <a16:creationId xmlns:a16="http://schemas.microsoft.com/office/drawing/2014/main" id="{ECDCB214-C8EE-4188-8597-E68193CC300A}"/>
            </a:ext>
          </a:extLst>
        </xdr:cNvPr>
        <xdr:cNvSpPr txBox="1"/>
      </xdr:nvSpPr>
      <xdr:spPr>
        <a:xfrm>
          <a:off x="11900544" y="1022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137177</xdr:rowOff>
    </xdr:from>
    <xdr:ext cx="405111" cy="259045"/>
    <xdr:sp macro="" textlink="">
      <xdr:nvSpPr>
        <xdr:cNvPr id="561" name="n_4mainValue【保健センター・保健所】&#10;有形固定資産減価償却率">
          <a:extLst>
            <a:ext uri="{FF2B5EF4-FFF2-40B4-BE49-F238E27FC236}">
              <a16:creationId xmlns:a16="http://schemas.microsoft.com/office/drawing/2014/main" id="{4564FDFB-B31D-4005-8AA8-EB53A5CB60F1}"/>
            </a:ext>
          </a:extLst>
        </xdr:cNvPr>
        <xdr:cNvSpPr txBox="1"/>
      </xdr:nvSpPr>
      <xdr:spPr>
        <a:xfrm>
          <a:off x="11102984" y="1019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a:extLst>
            <a:ext uri="{FF2B5EF4-FFF2-40B4-BE49-F238E27FC236}">
              <a16:creationId xmlns:a16="http://schemas.microsoft.com/office/drawing/2014/main" id="{4D01C87E-37AC-4CC1-9FEA-88B67E727DBA}"/>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a:extLst>
            <a:ext uri="{FF2B5EF4-FFF2-40B4-BE49-F238E27FC236}">
              <a16:creationId xmlns:a16="http://schemas.microsoft.com/office/drawing/2014/main" id="{79534F02-AB6D-4D3F-87EB-C46A4CDAD057}"/>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a:extLst>
            <a:ext uri="{FF2B5EF4-FFF2-40B4-BE49-F238E27FC236}">
              <a16:creationId xmlns:a16="http://schemas.microsoft.com/office/drawing/2014/main" id="{8D86788C-CB95-4D1E-ACDB-48F77322AC0A}"/>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a:extLst>
            <a:ext uri="{FF2B5EF4-FFF2-40B4-BE49-F238E27FC236}">
              <a16:creationId xmlns:a16="http://schemas.microsoft.com/office/drawing/2014/main" id="{6840EFE5-45C7-4773-9961-7A0F5E23AAEB}"/>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a:extLst>
            <a:ext uri="{FF2B5EF4-FFF2-40B4-BE49-F238E27FC236}">
              <a16:creationId xmlns:a16="http://schemas.microsoft.com/office/drawing/2014/main" id="{1AD4ECCD-4F68-4611-82AA-B81716A4D39D}"/>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a:extLst>
            <a:ext uri="{FF2B5EF4-FFF2-40B4-BE49-F238E27FC236}">
              <a16:creationId xmlns:a16="http://schemas.microsoft.com/office/drawing/2014/main" id="{11812796-7A51-463C-8365-0AF44CF343D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a:extLst>
            <a:ext uri="{FF2B5EF4-FFF2-40B4-BE49-F238E27FC236}">
              <a16:creationId xmlns:a16="http://schemas.microsoft.com/office/drawing/2014/main" id="{F4172DF6-1C5A-48F0-8F48-A703EEE9B239}"/>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a:extLst>
            <a:ext uri="{FF2B5EF4-FFF2-40B4-BE49-F238E27FC236}">
              <a16:creationId xmlns:a16="http://schemas.microsoft.com/office/drawing/2014/main" id="{78BE274F-85B1-4C6E-BCD6-E9644694A1B2}"/>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a:extLst>
            <a:ext uri="{FF2B5EF4-FFF2-40B4-BE49-F238E27FC236}">
              <a16:creationId xmlns:a16="http://schemas.microsoft.com/office/drawing/2014/main" id="{1843291C-1249-4145-AD92-CE0B7779B85D}"/>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a:extLst>
            <a:ext uri="{FF2B5EF4-FFF2-40B4-BE49-F238E27FC236}">
              <a16:creationId xmlns:a16="http://schemas.microsoft.com/office/drawing/2014/main" id="{B36C871C-FDB4-4543-8B91-E99AF7F03F59}"/>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2" name="直線コネクタ 571">
          <a:extLst>
            <a:ext uri="{FF2B5EF4-FFF2-40B4-BE49-F238E27FC236}">
              <a16:creationId xmlns:a16="http://schemas.microsoft.com/office/drawing/2014/main" id="{17A24EBE-1724-4318-8FCC-E10B5D1BCA1F}"/>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3" name="テキスト ボックス 572">
          <a:extLst>
            <a:ext uri="{FF2B5EF4-FFF2-40B4-BE49-F238E27FC236}">
              <a16:creationId xmlns:a16="http://schemas.microsoft.com/office/drawing/2014/main" id="{CB1E19B4-9F52-44CA-AEE9-550E9E466545}"/>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4" name="直線コネクタ 573">
          <a:extLst>
            <a:ext uri="{FF2B5EF4-FFF2-40B4-BE49-F238E27FC236}">
              <a16:creationId xmlns:a16="http://schemas.microsoft.com/office/drawing/2014/main" id="{ADF514D3-D78B-40F4-8B6A-9D4F8DDD82F3}"/>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5" name="テキスト ボックス 574">
          <a:extLst>
            <a:ext uri="{FF2B5EF4-FFF2-40B4-BE49-F238E27FC236}">
              <a16:creationId xmlns:a16="http://schemas.microsoft.com/office/drawing/2014/main" id="{41FF4AF0-3ACC-4A49-9B36-CAE1AF8DA0FC}"/>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6" name="直線コネクタ 575">
          <a:extLst>
            <a:ext uri="{FF2B5EF4-FFF2-40B4-BE49-F238E27FC236}">
              <a16:creationId xmlns:a16="http://schemas.microsoft.com/office/drawing/2014/main" id="{A496FE92-D294-4FEF-9104-1DDB6AA90D20}"/>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7" name="テキスト ボックス 576">
          <a:extLst>
            <a:ext uri="{FF2B5EF4-FFF2-40B4-BE49-F238E27FC236}">
              <a16:creationId xmlns:a16="http://schemas.microsoft.com/office/drawing/2014/main" id="{53A37457-08FA-4136-8F38-88D4DD3F7E12}"/>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8" name="直線コネクタ 577">
          <a:extLst>
            <a:ext uri="{FF2B5EF4-FFF2-40B4-BE49-F238E27FC236}">
              <a16:creationId xmlns:a16="http://schemas.microsoft.com/office/drawing/2014/main" id="{8D5A6BB7-3742-420E-82E2-BAD9A8AEEADB}"/>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9" name="テキスト ボックス 578">
          <a:extLst>
            <a:ext uri="{FF2B5EF4-FFF2-40B4-BE49-F238E27FC236}">
              <a16:creationId xmlns:a16="http://schemas.microsoft.com/office/drawing/2014/main" id="{F45C8CEB-CB05-4F2C-897D-276D70BE7583}"/>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0" name="直線コネクタ 579">
          <a:extLst>
            <a:ext uri="{FF2B5EF4-FFF2-40B4-BE49-F238E27FC236}">
              <a16:creationId xmlns:a16="http://schemas.microsoft.com/office/drawing/2014/main" id="{43FEA323-ED90-44BC-BD55-79FA2280352A}"/>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1" name="テキスト ボックス 580">
          <a:extLst>
            <a:ext uri="{FF2B5EF4-FFF2-40B4-BE49-F238E27FC236}">
              <a16:creationId xmlns:a16="http://schemas.microsoft.com/office/drawing/2014/main" id="{9B0B446B-5944-42A9-999F-22858C106D14}"/>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2" name="【保健センター・保健所】&#10;一人当たり面積グラフ枠">
          <a:extLst>
            <a:ext uri="{FF2B5EF4-FFF2-40B4-BE49-F238E27FC236}">
              <a16:creationId xmlns:a16="http://schemas.microsoft.com/office/drawing/2014/main" id="{028ACDD2-3ECD-4848-96EE-2C17353AB189}"/>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121158</xdr:rowOff>
    </xdr:from>
    <xdr:to>
      <xdr:col>116</xdr:col>
      <xdr:colOff>62864</xdr:colOff>
      <xdr:row>63</xdr:row>
      <xdr:rowOff>125730</xdr:rowOff>
    </xdr:to>
    <xdr:cxnSp macro="">
      <xdr:nvCxnSpPr>
        <xdr:cNvPr id="583" name="直線コネクタ 582">
          <a:extLst>
            <a:ext uri="{FF2B5EF4-FFF2-40B4-BE49-F238E27FC236}">
              <a16:creationId xmlns:a16="http://schemas.microsoft.com/office/drawing/2014/main" id="{61619F74-81FA-41DB-B411-E2E5CC013049}"/>
            </a:ext>
          </a:extLst>
        </xdr:cNvPr>
        <xdr:cNvCxnSpPr/>
      </xdr:nvCxnSpPr>
      <xdr:spPr>
        <a:xfrm flipV="1">
          <a:off x="19509104" y="9676638"/>
          <a:ext cx="0" cy="1010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584" name="【保健センター・保健所】&#10;一人当たり面積最小値テキスト">
          <a:extLst>
            <a:ext uri="{FF2B5EF4-FFF2-40B4-BE49-F238E27FC236}">
              <a16:creationId xmlns:a16="http://schemas.microsoft.com/office/drawing/2014/main" id="{8E60326C-96C7-4215-B638-92B524A721DE}"/>
            </a:ext>
          </a:extLst>
        </xdr:cNvPr>
        <xdr:cNvSpPr txBox="1"/>
      </xdr:nvSpPr>
      <xdr:spPr>
        <a:xfrm>
          <a:off x="19547840"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585" name="直線コネクタ 584">
          <a:extLst>
            <a:ext uri="{FF2B5EF4-FFF2-40B4-BE49-F238E27FC236}">
              <a16:creationId xmlns:a16="http://schemas.microsoft.com/office/drawing/2014/main" id="{8925964C-AFD0-493E-861A-49FEBD4787EB}"/>
            </a:ext>
          </a:extLst>
        </xdr:cNvPr>
        <xdr:cNvCxnSpPr/>
      </xdr:nvCxnSpPr>
      <xdr:spPr>
        <a:xfrm>
          <a:off x="19443700" y="10687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67835</xdr:rowOff>
    </xdr:from>
    <xdr:ext cx="469744" cy="259045"/>
    <xdr:sp macro="" textlink="">
      <xdr:nvSpPr>
        <xdr:cNvPr id="586" name="【保健センター・保健所】&#10;一人当たり面積最大値テキスト">
          <a:extLst>
            <a:ext uri="{FF2B5EF4-FFF2-40B4-BE49-F238E27FC236}">
              <a16:creationId xmlns:a16="http://schemas.microsoft.com/office/drawing/2014/main" id="{6D5B307B-B5B9-418F-A15E-40431FA9E82D}"/>
            </a:ext>
          </a:extLst>
        </xdr:cNvPr>
        <xdr:cNvSpPr txBox="1"/>
      </xdr:nvSpPr>
      <xdr:spPr>
        <a:xfrm>
          <a:off x="19547840" y="9455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121158</xdr:rowOff>
    </xdr:from>
    <xdr:to>
      <xdr:col>116</xdr:col>
      <xdr:colOff>152400</xdr:colOff>
      <xdr:row>57</xdr:row>
      <xdr:rowOff>121158</xdr:rowOff>
    </xdr:to>
    <xdr:cxnSp macro="">
      <xdr:nvCxnSpPr>
        <xdr:cNvPr id="587" name="直線コネクタ 586">
          <a:extLst>
            <a:ext uri="{FF2B5EF4-FFF2-40B4-BE49-F238E27FC236}">
              <a16:creationId xmlns:a16="http://schemas.microsoft.com/office/drawing/2014/main" id="{648DE0D8-5259-4316-9152-8A8BB7B79F88}"/>
            </a:ext>
          </a:extLst>
        </xdr:cNvPr>
        <xdr:cNvCxnSpPr/>
      </xdr:nvCxnSpPr>
      <xdr:spPr>
        <a:xfrm>
          <a:off x="19443700" y="9676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9923</xdr:rowOff>
    </xdr:from>
    <xdr:ext cx="469744" cy="259045"/>
    <xdr:sp macro="" textlink="">
      <xdr:nvSpPr>
        <xdr:cNvPr id="588" name="【保健センター・保健所】&#10;一人当たり面積平均値テキスト">
          <a:extLst>
            <a:ext uri="{FF2B5EF4-FFF2-40B4-BE49-F238E27FC236}">
              <a16:creationId xmlns:a16="http://schemas.microsoft.com/office/drawing/2014/main" id="{59C14FA8-6A5C-48DA-BB27-E25CE8A3CCE1}"/>
            </a:ext>
          </a:extLst>
        </xdr:cNvPr>
        <xdr:cNvSpPr txBox="1"/>
      </xdr:nvSpPr>
      <xdr:spPr>
        <a:xfrm>
          <a:off x="19547840" y="10403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589" name="フローチャート: 判断 588">
          <a:extLst>
            <a:ext uri="{FF2B5EF4-FFF2-40B4-BE49-F238E27FC236}">
              <a16:creationId xmlns:a16="http://schemas.microsoft.com/office/drawing/2014/main" id="{2D1DE0AA-9B40-4413-903B-05EFCCE5B4EC}"/>
            </a:ext>
          </a:extLst>
        </xdr:cNvPr>
        <xdr:cNvSpPr/>
      </xdr:nvSpPr>
      <xdr:spPr>
        <a:xfrm>
          <a:off x="19458940" y="104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31496</xdr:rowOff>
    </xdr:from>
    <xdr:to>
      <xdr:col>112</xdr:col>
      <xdr:colOff>38100</xdr:colOff>
      <xdr:row>62</xdr:row>
      <xdr:rowOff>133096</xdr:rowOff>
    </xdr:to>
    <xdr:sp macro="" textlink="">
      <xdr:nvSpPr>
        <xdr:cNvPr id="590" name="フローチャート: 判断 589">
          <a:extLst>
            <a:ext uri="{FF2B5EF4-FFF2-40B4-BE49-F238E27FC236}">
              <a16:creationId xmlns:a16="http://schemas.microsoft.com/office/drawing/2014/main" id="{6593B020-074D-44A8-A840-A402214FC7FC}"/>
            </a:ext>
          </a:extLst>
        </xdr:cNvPr>
        <xdr:cNvSpPr/>
      </xdr:nvSpPr>
      <xdr:spPr>
        <a:xfrm>
          <a:off x="18735040" y="104251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62</xdr:row>
      <xdr:rowOff>124223</xdr:rowOff>
    </xdr:from>
    <xdr:ext cx="469744" cy="259045"/>
    <xdr:sp macro="" textlink="">
      <xdr:nvSpPr>
        <xdr:cNvPr id="591" name="n_1aveValue【保健センター・保健所】&#10;一人当たり面積">
          <a:extLst>
            <a:ext uri="{FF2B5EF4-FFF2-40B4-BE49-F238E27FC236}">
              <a16:creationId xmlns:a16="http://schemas.microsoft.com/office/drawing/2014/main" id="{AF251091-F737-4835-B406-23047C172BD4}"/>
            </a:ext>
          </a:extLst>
        </xdr:cNvPr>
        <xdr:cNvSpPr txBox="1"/>
      </xdr:nvSpPr>
      <xdr:spPr>
        <a:xfrm>
          <a:off x="18561127" y="10517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62</xdr:row>
      <xdr:rowOff>31496</xdr:rowOff>
    </xdr:from>
    <xdr:to>
      <xdr:col>107</xdr:col>
      <xdr:colOff>101600</xdr:colOff>
      <xdr:row>62</xdr:row>
      <xdr:rowOff>133096</xdr:rowOff>
    </xdr:to>
    <xdr:sp macro="" textlink="">
      <xdr:nvSpPr>
        <xdr:cNvPr id="592" name="フローチャート: 判断 591">
          <a:extLst>
            <a:ext uri="{FF2B5EF4-FFF2-40B4-BE49-F238E27FC236}">
              <a16:creationId xmlns:a16="http://schemas.microsoft.com/office/drawing/2014/main" id="{E71007D6-BC7C-4937-AA62-B7E17FB5639C}"/>
            </a:ext>
          </a:extLst>
        </xdr:cNvPr>
        <xdr:cNvSpPr/>
      </xdr:nvSpPr>
      <xdr:spPr>
        <a:xfrm>
          <a:off x="17937480" y="104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62</xdr:row>
      <xdr:rowOff>124223</xdr:rowOff>
    </xdr:from>
    <xdr:ext cx="469744" cy="259045"/>
    <xdr:sp macro="" textlink="">
      <xdr:nvSpPr>
        <xdr:cNvPr id="593" name="n_2aveValue【保健センター・保健所】&#10;一人当たり面積">
          <a:extLst>
            <a:ext uri="{FF2B5EF4-FFF2-40B4-BE49-F238E27FC236}">
              <a16:creationId xmlns:a16="http://schemas.microsoft.com/office/drawing/2014/main" id="{54BA994F-B66B-407B-A540-9FC883CE200F}"/>
            </a:ext>
          </a:extLst>
        </xdr:cNvPr>
        <xdr:cNvSpPr txBox="1"/>
      </xdr:nvSpPr>
      <xdr:spPr>
        <a:xfrm>
          <a:off x="17776267" y="10517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62</xdr:row>
      <xdr:rowOff>36068</xdr:rowOff>
    </xdr:from>
    <xdr:to>
      <xdr:col>102</xdr:col>
      <xdr:colOff>165100</xdr:colOff>
      <xdr:row>62</xdr:row>
      <xdr:rowOff>137668</xdr:rowOff>
    </xdr:to>
    <xdr:sp macro="" textlink="">
      <xdr:nvSpPr>
        <xdr:cNvPr id="594" name="フローチャート: 判断 593">
          <a:extLst>
            <a:ext uri="{FF2B5EF4-FFF2-40B4-BE49-F238E27FC236}">
              <a16:creationId xmlns:a16="http://schemas.microsoft.com/office/drawing/2014/main" id="{2CFDF222-BBF5-4FDE-BFD2-6F0332A26F39}"/>
            </a:ext>
          </a:extLst>
        </xdr:cNvPr>
        <xdr:cNvSpPr/>
      </xdr:nvSpPr>
      <xdr:spPr>
        <a:xfrm>
          <a:off x="17162780" y="10429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62</xdr:row>
      <xdr:rowOff>128795</xdr:rowOff>
    </xdr:from>
    <xdr:ext cx="469744" cy="259045"/>
    <xdr:sp macro="" textlink="">
      <xdr:nvSpPr>
        <xdr:cNvPr id="595" name="n_3aveValue【保健センター・保健所】&#10;一人当たり面積">
          <a:extLst>
            <a:ext uri="{FF2B5EF4-FFF2-40B4-BE49-F238E27FC236}">
              <a16:creationId xmlns:a16="http://schemas.microsoft.com/office/drawing/2014/main" id="{AF0C8EFF-35E9-4639-8FC7-E75964BD8F7A}"/>
            </a:ext>
          </a:extLst>
        </xdr:cNvPr>
        <xdr:cNvSpPr txBox="1"/>
      </xdr:nvSpPr>
      <xdr:spPr>
        <a:xfrm>
          <a:off x="17001567" y="10522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62</xdr:row>
      <xdr:rowOff>8636</xdr:rowOff>
    </xdr:from>
    <xdr:to>
      <xdr:col>98</xdr:col>
      <xdr:colOff>38100</xdr:colOff>
      <xdr:row>62</xdr:row>
      <xdr:rowOff>110236</xdr:rowOff>
    </xdr:to>
    <xdr:sp macro="" textlink="">
      <xdr:nvSpPr>
        <xdr:cNvPr id="596" name="フローチャート: 判断 595">
          <a:extLst>
            <a:ext uri="{FF2B5EF4-FFF2-40B4-BE49-F238E27FC236}">
              <a16:creationId xmlns:a16="http://schemas.microsoft.com/office/drawing/2014/main" id="{86DF5607-8101-4E37-928D-AC7496BD1B44}"/>
            </a:ext>
          </a:extLst>
        </xdr:cNvPr>
        <xdr:cNvSpPr/>
      </xdr:nvSpPr>
      <xdr:spPr>
        <a:xfrm>
          <a:off x="16388080" y="104023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62</xdr:row>
      <xdr:rowOff>101363</xdr:rowOff>
    </xdr:from>
    <xdr:ext cx="469744" cy="259045"/>
    <xdr:sp macro="" textlink="">
      <xdr:nvSpPr>
        <xdr:cNvPr id="597" name="n_4aveValue【保健センター・保健所】&#10;一人当たり面積">
          <a:extLst>
            <a:ext uri="{FF2B5EF4-FFF2-40B4-BE49-F238E27FC236}">
              <a16:creationId xmlns:a16="http://schemas.microsoft.com/office/drawing/2014/main" id="{6ACD2DD5-6199-4163-BBFC-BBAE7C209238}"/>
            </a:ext>
          </a:extLst>
        </xdr:cNvPr>
        <xdr:cNvSpPr txBox="1"/>
      </xdr:nvSpPr>
      <xdr:spPr>
        <a:xfrm>
          <a:off x="16226867" y="10495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808D7D82-4351-4B16-B5A4-DD9E3AE2AF7F}"/>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D60CE88C-5E25-4065-A60C-F5E259C42478}"/>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3ADEFB6A-D4E8-419D-BE24-319D528AE968}"/>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3660D4EF-FFA6-4059-813C-72A5D51FCE43}"/>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3DEEFD47-D226-4C8B-9D8F-A4E1F8F09E81}"/>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129794</xdr:rowOff>
    </xdr:from>
    <xdr:to>
      <xdr:col>116</xdr:col>
      <xdr:colOff>114300</xdr:colOff>
      <xdr:row>62</xdr:row>
      <xdr:rowOff>59944</xdr:rowOff>
    </xdr:to>
    <xdr:sp macro="" textlink="">
      <xdr:nvSpPr>
        <xdr:cNvPr id="603" name="楕円 602">
          <a:extLst>
            <a:ext uri="{FF2B5EF4-FFF2-40B4-BE49-F238E27FC236}">
              <a16:creationId xmlns:a16="http://schemas.microsoft.com/office/drawing/2014/main" id="{3CD5AD80-2851-461A-AEEB-D18489522388}"/>
            </a:ext>
          </a:extLst>
        </xdr:cNvPr>
        <xdr:cNvSpPr/>
      </xdr:nvSpPr>
      <xdr:spPr>
        <a:xfrm>
          <a:off x="19458940" y="103558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152671</xdr:rowOff>
    </xdr:from>
    <xdr:ext cx="469744" cy="259045"/>
    <xdr:sp macro="" textlink="">
      <xdr:nvSpPr>
        <xdr:cNvPr id="604" name="【保健センター・保健所】&#10;一人当たり面積該当値テキスト">
          <a:extLst>
            <a:ext uri="{FF2B5EF4-FFF2-40B4-BE49-F238E27FC236}">
              <a16:creationId xmlns:a16="http://schemas.microsoft.com/office/drawing/2014/main" id="{2D93B3E0-F0B1-48CC-9E4B-7478F6106926}"/>
            </a:ext>
          </a:extLst>
        </xdr:cNvPr>
        <xdr:cNvSpPr txBox="1"/>
      </xdr:nvSpPr>
      <xdr:spPr>
        <a:xfrm>
          <a:off x="19547840" y="10211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134366</xdr:rowOff>
    </xdr:from>
    <xdr:to>
      <xdr:col>112</xdr:col>
      <xdr:colOff>38100</xdr:colOff>
      <xdr:row>62</xdr:row>
      <xdr:rowOff>64516</xdr:rowOff>
    </xdr:to>
    <xdr:sp macro="" textlink="">
      <xdr:nvSpPr>
        <xdr:cNvPr id="605" name="楕円 604">
          <a:extLst>
            <a:ext uri="{FF2B5EF4-FFF2-40B4-BE49-F238E27FC236}">
              <a16:creationId xmlns:a16="http://schemas.microsoft.com/office/drawing/2014/main" id="{A5DABF02-97D0-4F42-A2E9-7E71EA9EF8DF}"/>
            </a:ext>
          </a:extLst>
        </xdr:cNvPr>
        <xdr:cNvSpPr/>
      </xdr:nvSpPr>
      <xdr:spPr>
        <a:xfrm>
          <a:off x="18735040" y="103604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9144</xdr:rowOff>
    </xdr:from>
    <xdr:to>
      <xdr:col>116</xdr:col>
      <xdr:colOff>63500</xdr:colOff>
      <xdr:row>62</xdr:row>
      <xdr:rowOff>13716</xdr:rowOff>
    </xdr:to>
    <xdr:cxnSp macro="">
      <xdr:nvCxnSpPr>
        <xdr:cNvPr id="606" name="直線コネクタ 605">
          <a:extLst>
            <a:ext uri="{FF2B5EF4-FFF2-40B4-BE49-F238E27FC236}">
              <a16:creationId xmlns:a16="http://schemas.microsoft.com/office/drawing/2014/main" id="{429088CC-370B-4343-96A5-76019F067960}"/>
            </a:ext>
          </a:extLst>
        </xdr:cNvPr>
        <xdr:cNvCxnSpPr/>
      </xdr:nvCxnSpPr>
      <xdr:spPr>
        <a:xfrm flipV="1">
          <a:off x="18778220" y="10402824"/>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143510</xdr:rowOff>
    </xdr:from>
    <xdr:to>
      <xdr:col>107</xdr:col>
      <xdr:colOff>101600</xdr:colOff>
      <xdr:row>62</xdr:row>
      <xdr:rowOff>73660</xdr:rowOff>
    </xdr:to>
    <xdr:sp macro="" textlink="">
      <xdr:nvSpPr>
        <xdr:cNvPr id="607" name="楕円 606">
          <a:extLst>
            <a:ext uri="{FF2B5EF4-FFF2-40B4-BE49-F238E27FC236}">
              <a16:creationId xmlns:a16="http://schemas.microsoft.com/office/drawing/2014/main" id="{AD105432-EF8B-43B5-8118-C88109E8B54D}"/>
            </a:ext>
          </a:extLst>
        </xdr:cNvPr>
        <xdr:cNvSpPr/>
      </xdr:nvSpPr>
      <xdr:spPr>
        <a:xfrm>
          <a:off x="17937480" y="10369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13716</xdr:rowOff>
    </xdr:from>
    <xdr:to>
      <xdr:col>111</xdr:col>
      <xdr:colOff>177800</xdr:colOff>
      <xdr:row>62</xdr:row>
      <xdr:rowOff>22860</xdr:rowOff>
    </xdr:to>
    <xdr:cxnSp macro="">
      <xdr:nvCxnSpPr>
        <xdr:cNvPr id="608" name="直線コネクタ 607">
          <a:extLst>
            <a:ext uri="{FF2B5EF4-FFF2-40B4-BE49-F238E27FC236}">
              <a16:creationId xmlns:a16="http://schemas.microsoft.com/office/drawing/2014/main" id="{FFDCAD49-0890-4AAE-98FC-74C276C174FE}"/>
            </a:ext>
          </a:extLst>
        </xdr:cNvPr>
        <xdr:cNvCxnSpPr/>
      </xdr:nvCxnSpPr>
      <xdr:spPr>
        <a:xfrm flipV="1">
          <a:off x="17988280" y="10407396"/>
          <a:ext cx="78994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148082</xdr:rowOff>
    </xdr:from>
    <xdr:to>
      <xdr:col>102</xdr:col>
      <xdr:colOff>165100</xdr:colOff>
      <xdr:row>62</xdr:row>
      <xdr:rowOff>78232</xdr:rowOff>
    </xdr:to>
    <xdr:sp macro="" textlink="">
      <xdr:nvSpPr>
        <xdr:cNvPr id="609" name="楕円 608">
          <a:extLst>
            <a:ext uri="{FF2B5EF4-FFF2-40B4-BE49-F238E27FC236}">
              <a16:creationId xmlns:a16="http://schemas.microsoft.com/office/drawing/2014/main" id="{AB1A8BF0-FFC3-4371-A250-DB378D27D307}"/>
            </a:ext>
          </a:extLst>
        </xdr:cNvPr>
        <xdr:cNvSpPr/>
      </xdr:nvSpPr>
      <xdr:spPr>
        <a:xfrm>
          <a:off x="17162780" y="103741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22860</xdr:rowOff>
    </xdr:from>
    <xdr:to>
      <xdr:col>107</xdr:col>
      <xdr:colOff>50800</xdr:colOff>
      <xdr:row>62</xdr:row>
      <xdr:rowOff>27432</xdr:rowOff>
    </xdr:to>
    <xdr:cxnSp macro="">
      <xdr:nvCxnSpPr>
        <xdr:cNvPr id="610" name="直線コネクタ 609">
          <a:extLst>
            <a:ext uri="{FF2B5EF4-FFF2-40B4-BE49-F238E27FC236}">
              <a16:creationId xmlns:a16="http://schemas.microsoft.com/office/drawing/2014/main" id="{84FB6A0B-53C1-4FA7-8128-DB19466505D9}"/>
            </a:ext>
          </a:extLst>
        </xdr:cNvPr>
        <xdr:cNvCxnSpPr/>
      </xdr:nvCxnSpPr>
      <xdr:spPr>
        <a:xfrm flipV="1">
          <a:off x="17213580" y="10416540"/>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152654</xdr:rowOff>
    </xdr:from>
    <xdr:to>
      <xdr:col>98</xdr:col>
      <xdr:colOff>38100</xdr:colOff>
      <xdr:row>62</xdr:row>
      <xdr:rowOff>82804</xdr:rowOff>
    </xdr:to>
    <xdr:sp macro="" textlink="">
      <xdr:nvSpPr>
        <xdr:cNvPr id="611" name="楕円 610">
          <a:extLst>
            <a:ext uri="{FF2B5EF4-FFF2-40B4-BE49-F238E27FC236}">
              <a16:creationId xmlns:a16="http://schemas.microsoft.com/office/drawing/2014/main" id="{250360C8-D6BB-417D-9CC5-9B1C26EFBCFE}"/>
            </a:ext>
          </a:extLst>
        </xdr:cNvPr>
        <xdr:cNvSpPr/>
      </xdr:nvSpPr>
      <xdr:spPr>
        <a:xfrm>
          <a:off x="16388080" y="103786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27432</xdr:rowOff>
    </xdr:from>
    <xdr:to>
      <xdr:col>102</xdr:col>
      <xdr:colOff>114300</xdr:colOff>
      <xdr:row>62</xdr:row>
      <xdr:rowOff>32004</xdr:rowOff>
    </xdr:to>
    <xdr:cxnSp macro="">
      <xdr:nvCxnSpPr>
        <xdr:cNvPr id="612" name="直線コネクタ 611">
          <a:extLst>
            <a:ext uri="{FF2B5EF4-FFF2-40B4-BE49-F238E27FC236}">
              <a16:creationId xmlns:a16="http://schemas.microsoft.com/office/drawing/2014/main" id="{2C74530E-7495-4C3D-BCF0-40B8AD8FB5D7}"/>
            </a:ext>
          </a:extLst>
        </xdr:cNvPr>
        <xdr:cNvCxnSpPr/>
      </xdr:nvCxnSpPr>
      <xdr:spPr>
        <a:xfrm flipV="1">
          <a:off x="16431260" y="10421112"/>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81043</xdr:rowOff>
    </xdr:from>
    <xdr:ext cx="469744" cy="259045"/>
    <xdr:sp macro="" textlink="">
      <xdr:nvSpPr>
        <xdr:cNvPr id="613" name="n_1mainValue【保健センター・保健所】&#10;一人当たり面積">
          <a:extLst>
            <a:ext uri="{FF2B5EF4-FFF2-40B4-BE49-F238E27FC236}">
              <a16:creationId xmlns:a16="http://schemas.microsoft.com/office/drawing/2014/main" id="{64436AC6-DE71-4105-8AD2-AE23CDC5872B}"/>
            </a:ext>
          </a:extLst>
        </xdr:cNvPr>
        <xdr:cNvSpPr txBox="1"/>
      </xdr:nvSpPr>
      <xdr:spPr>
        <a:xfrm>
          <a:off x="18561127" y="10139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90187</xdr:rowOff>
    </xdr:from>
    <xdr:ext cx="469744" cy="259045"/>
    <xdr:sp macro="" textlink="">
      <xdr:nvSpPr>
        <xdr:cNvPr id="614" name="n_2mainValue【保健センター・保健所】&#10;一人当たり面積">
          <a:extLst>
            <a:ext uri="{FF2B5EF4-FFF2-40B4-BE49-F238E27FC236}">
              <a16:creationId xmlns:a16="http://schemas.microsoft.com/office/drawing/2014/main" id="{9B50E00E-02BC-4C26-90E7-920E30CC72A6}"/>
            </a:ext>
          </a:extLst>
        </xdr:cNvPr>
        <xdr:cNvSpPr txBox="1"/>
      </xdr:nvSpPr>
      <xdr:spPr>
        <a:xfrm>
          <a:off x="17776267" y="1014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94759</xdr:rowOff>
    </xdr:from>
    <xdr:ext cx="469744" cy="259045"/>
    <xdr:sp macro="" textlink="">
      <xdr:nvSpPr>
        <xdr:cNvPr id="615" name="n_3mainValue【保健センター・保健所】&#10;一人当たり面積">
          <a:extLst>
            <a:ext uri="{FF2B5EF4-FFF2-40B4-BE49-F238E27FC236}">
              <a16:creationId xmlns:a16="http://schemas.microsoft.com/office/drawing/2014/main" id="{E47486C2-5008-4487-BD47-7A726D285D6F}"/>
            </a:ext>
          </a:extLst>
        </xdr:cNvPr>
        <xdr:cNvSpPr txBox="1"/>
      </xdr:nvSpPr>
      <xdr:spPr>
        <a:xfrm>
          <a:off x="17001567" y="10153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99331</xdr:rowOff>
    </xdr:from>
    <xdr:ext cx="469744" cy="259045"/>
    <xdr:sp macro="" textlink="">
      <xdr:nvSpPr>
        <xdr:cNvPr id="616" name="n_4mainValue【保健センター・保健所】&#10;一人当たり面積">
          <a:extLst>
            <a:ext uri="{FF2B5EF4-FFF2-40B4-BE49-F238E27FC236}">
              <a16:creationId xmlns:a16="http://schemas.microsoft.com/office/drawing/2014/main" id="{B7D955CA-35ED-4712-8272-825B0D397679}"/>
            </a:ext>
          </a:extLst>
        </xdr:cNvPr>
        <xdr:cNvSpPr txBox="1"/>
      </xdr:nvSpPr>
      <xdr:spPr>
        <a:xfrm>
          <a:off x="16226867" y="1015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7" name="正方形/長方形 616">
          <a:extLst>
            <a:ext uri="{FF2B5EF4-FFF2-40B4-BE49-F238E27FC236}">
              <a16:creationId xmlns:a16="http://schemas.microsoft.com/office/drawing/2014/main" id="{6B4D6DD4-07A6-40CA-B430-CF76E4194B42}"/>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8" name="正方形/長方形 617">
          <a:extLst>
            <a:ext uri="{FF2B5EF4-FFF2-40B4-BE49-F238E27FC236}">
              <a16:creationId xmlns:a16="http://schemas.microsoft.com/office/drawing/2014/main" id="{D82E019C-3719-4A8A-B6B2-2581191FD611}"/>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9" name="正方形/長方形 618">
          <a:extLst>
            <a:ext uri="{FF2B5EF4-FFF2-40B4-BE49-F238E27FC236}">
              <a16:creationId xmlns:a16="http://schemas.microsoft.com/office/drawing/2014/main" id="{F48294FB-8869-4D9B-B9EE-3159B38478D3}"/>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0" name="正方形/長方形 619">
          <a:extLst>
            <a:ext uri="{FF2B5EF4-FFF2-40B4-BE49-F238E27FC236}">
              <a16:creationId xmlns:a16="http://schemas.microsoft.com/office/drawing/2014/main" id="{DAD67F47-F994-4489-B741-CF959AC51B9F}"/>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1" name="正方形/長方形 620">
          <a:extLst>
            <a:ext uri="{FF2B5EF4-FFF2-40B4-BE49-F238E27FC236}">
              <a16:creationId xmlns:a16="http://schemas.microsoft.com/office/drawing/2014/main" id="{D6B7AFE9-6EFE-43E5-9A14-29FE1BCF1B2C}"/>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2" name="正方形/長方形 621">
          <a:extLst>
            <a:ext uri="{FF2B5EF4-FFF2-40B4-BE49-F238E27FC236}">
              <a16:creationId xmlns:a16="http://schemas.microsoft.com/office/drawing/2014/main" id="{C60C8634-68D8-46DA-9014-36E6109CBD8B}"/>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3" name="正方形/長方形 622">
          <a:extLst>
            <a:ext uri="{FF2B5EF4-FFF2-40B4-BE49-F238E27FC236}">
              <a16:creationId xmlns:a16="http://schemas.microsoft.com/office/drawing/2014/main" id="{FC064BE0-1ADC-454A-8B78-D83A92707123}"/>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4" name="正方形/長方形 623">
          <a:extLst>
            <a:ext uri="{FF2B5EF4-FFF2-40B4-BE49-F238E27FC236}">
              <a16:creationId xmlns:a16="http://schemas.microsoft.com/office/drawing/2014/main" id="{122F50C4-ECA9-4235-A45C-7C3317EA4551}"/>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5" name="テキスト ボックス 624">
          <a:extLst>
            <a:ext uri="{FF2B5EF4-FFF2-40B4-BE49-F238E27FC236}">
              <a16:creationId xmlns:a16="http://schemas.microsoft.com/office/drawing/2014/main" id="{A83F4D7E-A20B-4205-AA55-1C4669732499}"/>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6" name="直線コネクタ 625">
          <a:extLst>
            <a:ext uri="{FF2B5EF4-FFF2-40B4-BE49-F238E27FC236}">
              <a16:creationId xmlns:a16="http://schemas.microsoft.com/office/drawing/2014/main" id="{8BAB56B2-BFA2-463A-AE33-B5E98DCCF5A1}"/>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7" name="テキスト ボックス 626">
          <a:extLst>
            <a:ext uri="{FF2B5EF4-FFF2-40B4-BE49-F238E27FC236}">
              <a16:creationId xmlns:a16="http://schemas.microsoft.com/office/drawing/2014/main" id="{F76A3E51-483B-4263-BF8F-294DA594296E}"/>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8" name="直線コネクタ 627">
          <a:extLst>
            <a:ext uri="{FF2B5EF4-FFF2-40B4-BE49-F238E27FC236}">
              <a16:creationId xmlns:a16="http://schemas.microsoft.com/office/drawing/2014/main" id="{1D5C6917-9FB0-42DF-A9B5-B425E2F4D979}"/>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9" name="テキスト ボックス 628">
          <a:extLst>
            <a:ext uri="{FF2B5EF4-FFF2-40B4-BE49-F238E27FC236}">
              <a16:creationId xmlns:a16="http://schemas.microsoft.com/office/drawing/2014/main" id="{22C19B02-0F72-4E1D-AD9A-EB1FB3F57756}"/>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0" name="直線コネクタ 629">
          <a:extLst>
            <a:ext uri="{FF2B5EF4-FFF2-40B4-BE49-F238E27FC236}">
              <a16:creationId xmlns:a16="http://schemas.microsoft.com/office/drawing/2014/main" id="{70C13514-DC1C-4E28-BA5A-01FA3078E4DE}"/>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1" name="テキスト ボックス 630">
          <a:extLst>
            <a:ext uri="{FF2B5EF4-FFF2-40B4-BE49-F238E27FC236}">
              <a16:creationId xmlns:a16="http://schemas.microsoft.com/office/drawing/2014/main" id="{9DD5ECEB-84F4-41FD-BB57-3F31A4FB2C58}"/>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2" name="直線コネクタ 631">
          <a:extLst>
            <a:ext uri="{FF2B5EF4-FFF2-40B4-BE49-F238E27FC236}">
              <a16:creationId xmlns:a16="http://schemas.microsoft.com/office/drawing/2014/main" id="{D3DF63D8-BEE7-42EF-A519-067D674146B4}"/>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3" name="テキスト ボックス 632">
          <a:extLst>
            <a:ext uri="{FF2B5EF4-FFF2-40B4-BE49-F238E27FC236}">
              <a16:creationId xmlns:a16="http://schemas.microsoft.com/office/drawing/2014/main" id="{875D9EDF-1FB0-4DEE-8B47-B697A0172A4C}"/>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4" name="直線コネクタ 633">
          <a:extLst>
            <a:ext uri="{FF2B5EF4-FFF2-40B4-BE49-F238E27FC236}">
              <a16:creationId xmlns:a16="http://schemas.microsoft.com/office/drawing/2014/main" id="{03A8B780-1574-43A3-999C-9CBBAC8366BA}"/>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5" name="テキスト ボックス 634">
          <a:extLst>
            <a:ext uri="{FF2B5EF4-FFF2-40B4-BE49-F238E27FC236}">
              <a16:creationId xmlns:a16="http://schemas.microsoft.com/office/drawing/2014/main" id="{8C263598-BB5C-45FB-A9D6-432AF9B58588}"/>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6" name="直線コネクタ 635">
          <a:extLst>
            <a:ext uri="{FF2B5EF4-FFF2-40B4-BE49-F238E27FC236}">
              <a16:creationId xmlns:a16="http://schemas.microsoft.com/office/drawing/2014/main" id="{0B0AB2D9-D9CD-43A0-A7D8-C6EE4082A9E8}"/>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7" name="テキスト ボックス 636">
          <a:extLst>
            <a:ext uri="{FF2B5EF4-FFF2-40B4-BE49-F238E27FC236}">
              <a16:creationId xmlns:a16="http://schemas.microsoft.com/office/drawing/2014/main" id="{E4907C5D-DA56-42D4-B08D-5F530DBF3AF1}"/>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8" name="直線コネクタ 637">
          <a:extLst>
            <a:ext uri="{FF2B5EF4-FFF2-40B4-BE49-F238E27FC236}">
              <a16:creationId xmlns:a16="http://schemas.microsoft.com/office/drawing/2014/main" id="{368D80E1-DA88-45D2-B2B7-FC73D9E282C4}"/>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9" name="テキスト ボックス 638">
          <a:extLst>
            <a:ext uri="{FF2B5EF4-FFF2-40B4-BE49-F238E27FC236}">
              <a16:creationId xmlns:a16="http://schemas.microsoft.com/office/drawing/2014/main" id="{6704D124-8C8F-47AF-92CD-5E94FEB4BEAD}"/>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0" name="【消防施設】&#10;有形固定資産減価償却率グラフ枠">
          <a:extLst>
            <a:ext uri="{FF2B5EF4-FFF2-40B4-BE49-F238E27FC236}">
              <a16:creationId xmlns:a16="http://schemas.microsoft.com/office/drawing/2014/main" id="{48061F49-F441-4B72-966B-E1531ADEB501}"/>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20955</xdr:rowOff>
    </xdr:from>
    <xdr:to>
      <xdr:col>85</xdr:col>
      <xdr:colOff>126364</xdr:colOff>
      <xdr:row>86</xdr:row>
      <xdr:rowOff>57150</xdr:rowOff>
    </xdr:to>
    <xdr:cxnSp macro="">
      <xdr:nvCxnSpPr>
        <xdr:cNvPr id="641" name="直線コネクタ 640">
          <a:extLst>
            <a:ext uri="{FF2B5EF4-FFF2-40B4-BE49-F238E27FC236}">
              <a16:creationId xmlns:a16="http://schemas.microsoft.com/office/drawing/2014/main" id="{6DBA3481-4CDD-43EF-98DC-9DE99D62E31C}"/>
            </a:ext>
          </a:extLst>
        </xdr:cNvPr>
        <xdr:cNvCxnSpPr/>
      </xdr:nvCxnSpPr>
      <xdr:spPr>
        <a:xfrm flipV="1">
          <a:off x="14375764" y="13264515"/>
          <a:ext cx="0" cy="1209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642" name="【消防施設】&#10;有形固定資産減価償却率最小値テキスト">
          <a:extLst>
            <a:ext uri="{FF2B5EF4-FFF2-40B4-BE49-F238E27FC236}">
              <a16:creationId xmlns:a16="http://schemas.microsoft.com/office/drawing/2014/main" id="{FAC192B5-427A-45ED-9A48-04D6B6342B41}"/>
            </a:ext>
          </a:extLst>
        </xdr:cNvPr>
        <xdr:cNvSpPr txBox="1"/>
      </xdr:nvSpPr>
      <xdr:spPr>
        <a:xfrm>
          <a:off x="14414500" y="1447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643" name="直線コネクタ 642">
          <a:extLst>
            <a:ext uri="{FF2B5EF4-FFF2-40B4-BE49-F238E27FC236}">
              <a16:creationId xmlns:a16="http://schemas.microsoft.com/office/drawing/2014/main" id="{7312BE01-3883-47B1-BE5D-941BA6DDBEE3}"/>
            </a:ext>
          </a:extLst>
        </xdr:cNvPr>
        <xdr:cNvCxnSpPr/>
      </xdr:nvCxnSpPr>
      <xdr:spPr>
        <a:xfrm>
          <a:off x="14287500" y="1447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139082</xdr:rowOff>
    </xdr:from>
    <xdr:ext cx="405111" cy="259045"/>
    <xdr:sp macro="" textlink="">
      <xdr:nvSpPr>
        <xdr:cNvPr id="644" name="【消防施設】&#10;有形固定資産減価償却率最大値テキスト">
          <a:extLst>
            <a:ext uri="{FF2B5EF4-FFF2-40B4-BE49-F238E27FC236}">
              <a16:creationId xmlns:a16="http://schemas.microsoft.com/office/drawing/2014/main" id="{0BBABD90-A13D-476E-A81A-40CE634E3F04}"/>
            </a:ext>
          </a:extLst>
        </xdr:cNvPr>
        <xdr:cNvSpPr txBox="1"/>
      </xdr:nvSpPr>
      <xdr:spPr>
        <a:xfrm>
          <a:off x="14414500" y="1304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645" name="直線コネクタ 644">
          <a:extLst>
            <a:ext uri="{FF2B5EF4-FFF2-40B4-BE49-F238E27FC236}">
              <a16:creationId xmlns:a16="http://schemas.microsoft.com/office/drawing/2014/main" id="{04252B0C-7EE9-4407-8558-513AA0737B1D}"/>
            </a:ext>
          </a:extLst>
        </xdr:cNvPr>
        <xdr:cNvCxnSpPr/>
      </xdr:nvCxnSpPr>
      <xdr:spPr>
        <a:xfrm>
          <a:off x="14287500" y="13264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646" name="【消防施設】&#10;有形固定資産減価償却率平均値テキスト">
          <a:extLst>
            <a:ext uri="{FF2B5EF4-FFF2-40B4-BE49-F238E27FC236}">
              <a16:creationId xmlns:a16="http://schemas.microsoft.com/office/drawing/2014/main" id="{C7B09F35-3E6D-4EE9-A311-872B96A74122}"/>
            </a:ext>
          </a:extLst>
        </xdr:cNvPr>
        <xdr:cNvSpPr txBox="1"/>
      </xdr:nvSpPr>
      <xdr:spPr>
        <a:xfrm>
          <a:off x="14414500" y="136588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47" name="フローチャート: 判断 646">
          <a:extLst>
            <a:ext uri="{FF2B5EF4-FFF2-40B4-BE49-F238E27FC236}">
              <a16:creationId xmlns:a16="http://schemas.microsoft.com/office/drawing/2014/main" id="{45C57D2A-1614-4DB5-98C3-50F305C99455}"/>
            </a:ext>
          </a:extLst>
        </xdr:cNvPr>
        <xdr:cNvSpPr/>
      </xdr:nvSpPr>
      <xdr:spPr>
        <a:xfrm>
          <a:off x="14325600" y="136804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86361</xdr:rowOff>
    </xdr:from>
    <xdr:to>
      <xdr:col>81</xdr:col>
      <xdr:colOff>101600</xdr:colOff>
      <xdr:row>82</xdr:row>
      <xdr:rowOff>16511</xdr:rowOff>
    </xdr:to>
    <xdr:sp macro="" textlink="">
      <xdr:nvSpPr>
        <xdr:cNvPr id="648" name="フローチャート: 判断 647">
          <a:extLst>
            <a:ext uri="{FF2B5EF4-FFF2-40B4-BE49-F238E27FC236}">
              <a16:creationId xmlns:a16="http://schemas.microsoft.com/office/drawing/2014/main" id="{BB508BB1-92A7-499E-B449-52A816C5B296}"/>
            </a:ext>
          </a:extLst>
        </xdr:cNvPr>
        <xdr:cNvSpPr/>
      </xdr:nvSpPr>
      <xdr:spPr>
        <a:xfrm>
          <a:off x="13578840" y="136652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82</xdr:row>
      <xdr:rowOff>7638</xdr:rowOff>
    </xdr:from>
    <xdr:ext cx="405111" cy="259045"/>
    <xdr:sp macro="" textlink="">
      <xdr:nvSpPr>
        <xdr:cNvPr id="649" name="n_1aveValue【消防施設】&#10;有形固定資産減価償却率">
          <a:extLst>
            <a:ext uri="{FF2B5EF4-FFF2-40B4-BE49-F238E27FC236}">
              <a16:creationId xmlns:a16="http://schemas.microsoft.com/office/drawing/2014/main" id="{8D171B30-EEE8-4221-90B7-2CDA9AABE0F6}"/>
            </a:ext>
          </a:extLst>
        </xdr:cNvPr>
        <xdr:cNvSpPr txBox="1"/>
      </xdr:nvSpPr>
      <xdr:spPr>
        <a:xfrm>
          <a:off x="13437244" y="13754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81</xdr:row>
      <xdr:rowOff>52070</xdr:rowOff>
    </xdr:from>
    <xdr:to>
      <xdr:col>76</xdr:col>
      <xdr:colOff>165100</xdr:colOff>
      <xdr:row>81</xdr:row>
      <xdr:rowOff>153670</xdr:rowOff>
    </xdr:to>
    <xdr:sp macro="" textlink="">
      <xdr:nvSpPr>
        <xdr:cNvPr id="650" name="フローチャート: 判断 649">
          <a:extLst>
            <a:ext uri="{FF2B5EF4-FFF2-40B4-BE49-F238E27FC236}">
              <a16:creationId xmlns:a16="http://schemas.microsoft.com/office/drawing/2014/main" id="{99BDD98E-60CA-4F13-96F3-2781461F8E09}"/>
            </a:ext>
          </a:extLst>
        </xdr:cNvPr>
        <xdr:cNvSpPr/>
      </xdr:nvSpPr>
      <xdr:spPr>
        <a:xfrm>
          <a:off x="12804140" y="1363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81</xdr:row>
      <xdr:rowOff>144797</xdr:rowOff>
    </xdr:from>
    <xdr:ext cx="405111" cy="259045"/>
    <xdr:sp macro="" textlink="">
      <xdr:nvSpPr>
        <xdr:cNvPr id="651" name="n_2aveValue【消防施設】&#10;有形固定資産減価償却率">
          <a:extLst>
            <a:ext uri="{FF2B5EF4-FFF2-40B4-BE49-F238E27FC236}">
              <a16:creationId xmlns:a16="http://schemas.microsoft.com/office/drawing/2014/main" id="{1048B177-88CF-4FBF-A770-36B6A3EA3DBB}"/>
            </a:ext>
          </a:extLst>
        </xdr:cNvPr>
        <xdr:cNvSpPr txBox="1"/>
      </xdr:nvSpPr>
      <xdr:spPr>
        <a:xfrm>
          <a:off x="12675244" y="13723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81</xdr:row>
      <xdr:rowOff>10161</xdr:rowOff>
    </xdr:from>
    <xdr:to>
      <xdr:col>72</xdr:col>
      <xdr:colOff>38100</xdr:colOff>
      <xdr:row>81</xdr:row>
      <xdr:rowOff>111761</xdr:rowOff>
    </xdr:to>
    <xdr:sp macro="" textlink="">
      <xdr:nvSpPr>
        <xdr:cNvPr id="652" name="フローチャート: 判断 651">
          <a:extLst>
            <a:ext uri="{FF2B5EF4-FFF2-40B4-BE49-F238E27FC236}">
              <a16:creationId xmlns:a16="http://schemas.microsoft.com/office/drawing/2014/main" id="{1E1EB322-B770-4B1B-A63A-7BED0F1A124A}"/>
            </a:ext>
          </a:extLst>
        </xdr:cNvPr>
        <xdr:cNvSpPr/>
      </xdr:nvSpPr>
      <xdr:spPr>
        <a:xfrm>
          <a:off x="12029440" y="1358900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81</xdr:row>
      <xdr:rowOff>102888</xdr:rowOff>
    </xdr:from>
    <xdr:ext cx="405111" cy="259045"/>
    <xdr:sp macro="" textlink="">
      <xdr:nvSpPr>
        <xdr:cNvPr id="653" name="n_3aveValue【消防施設】&#10;有形固定資産減価償却率">
          <a:extLst>
            <a:ext uri="{FF2B5EF4-FFF2-40B4-BE49-F238E27FC236}">
              <a16:creationId xmlns:a16="http://schemas.microsoft.com/office/drawing/2014/main" id="{4B21FCFD-B065-4453-895D-EE41FF708E16}"/>
            </a:ext>
          </a:extLst>
        </xdr:cNvPr>
        <xdr:cNvSpPr txBox="1"/>
      </xdr:nvSpPr>
      <xdr:spPr>
        <a:xfrm>
          <a:off x="11900544" y="13681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81</xdr:row>
      <xdr:rowOff>19686</xdr:rowOff>
    </xdr:from>
    <xdr:to>
      <xdr:col>67</xdr:col>
      <xdr:colOff>101600</xdr:colOff>
      <xdr:row>81</xdr:row>
      <xdr:rowOff>121286</xdr:rowOff>
    </xdr:to>
    <xdr:sp macro="" textlink="">
      <xdr:nvSpPr>
        <xdr:cNvPr id="654" name="フローチャート: 判断 653">
          <a:extLst>
            <a:ext uri="{FF2B5EF4-FFF2-40B4-BE49-F238E27FC236}">
              <a16:creationId xmlns:a16="http://schemas.microsoft.com/office/drawing/2014/main" id="{480FFF7F-4A1C-44E1-9EC3-D302AD7B6D16}"/>
            </a:ext>
          </a:extLst>
        </xdr:cNvPr>
        <xdr:cNvSpPr/>
      </xdr:nvSpPr>
      <xdr:spPr>
        <a:xfrm>
          <a:off x="11231880" y="1359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81</xdr:row>
      <xdr:rowOff>112413</xdr:rowOff>
    </xdr:from>
    <xdr:ext cx="405111" cy="259045"/>
    <xdr:sp macro="" textlink="">
      <xdr:nvSpPr>
        <xdr:cNvPr id="655" name="n_4aveValue【消防施設】&#10;有形固定資産減価償却率">
          <a:extLst>
            <a:ext uri="{FF2B5EF4-FFF2-40B4-BE49-F238E27FC236}">
              <a16:creationId xmlns:a16="http://schemas.microsoft.com/office/drawing/2014/main" id="{13171027-D6C2-4DC7-9A4D-C7D02D9F36FC}"/>
            </a:ext>
          </a:extLst>
        </xdr:cNvPr>
        <xdr:cNvSpPr txBox="1"/>
      </xdr:nvSpPr>
      <xdr:spPr>
        <a:xfrm>
          <a:off x="11102984" y="13691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E9BBDB19-CC47-4952-B8E0-3A4D238C6AF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308F39F1-0AEB-42FF-95E7-EFEA3D0AC705}"/>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DDA49AAD-F604-4DC5-948C-078E45C480D6}"/>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53F55BFB-6F6D-4433-BD9F-325504E3F4FA}"/>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57330FB5-B444-43AD-BD74-65620ADE644A}"/>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97789</xdr:rowOff>
    </xdr:from>
    <xdr:to>
      <xdr:col>85</xdr:col>
      <xdr:colOff>177800</xdr:colOff>
      <xdr:row>80</xdr:row>
      <xdr:rowOff>27939</xdr:rowOff>
    </xdr:to>
    <xdr:sp macro="" textlink="">
      <xdr:nvSpPr>
        <xdr:cNvPr id="661" name="楕円 660">
          <a:extLst>
            <a:ext uri="{FF2B5EF4-FFF2-40B4-BE49-F238E27FC236}">
              <a16:creationId xmlns:a16="http://schemas.microsoft.com/office/drawing/2014/main" id="{766D0D7F-E442-4D18-AD12-63622985D9AC}"/>
            </a:ext>
          </a:extLst>
        </xdr:cNvPr>
        <xdr:cNvSpPr/>
      </xdr:nvSpPr>
      <xdr:spPr>
        <a:xfrm>
          <a:off x="14325600" y="1334134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120666</xdr:rowOff>
    </xdr:from>
    <xdr:ext cx="405111" cy="259045"/>
    <xdr:sp macro="" textlink="">
      <xdr:nvSpPr>
        <xdr:cNvPr id="662" name="【消防施設】&#10;有形固定資産減価償却率該当値テキスト">
          <a:extLst>
            <a:ext uri="{FF2B5EF4-FFF2-40B4-BE49-F238E27FC236}">
              <a16:creationId xmlns:a16="http://schemas.microsoft.com/office/drawing/2014/main" id="{C182A864-DCCD-4459-AC66-1D4CCF442BCD}"/>
            </a:ext>
          </a:extLst>
        </xdr:cNvPr>
        <xdr:cNvSpPr txBox="1"/>
      </xdr:nvSpPr>
      <xdr:spPr>
        <a:xfrm>
          <a:off x="14414500" y="13196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50164</xdr:rowOff>
    </xdr:from>
    <xdr:to>
      <xdr:col>81</xdr:col>
      <xdr:colOff>101600</xdr:colOff>
      <xdr:row>79</xdr:row>
      <xdr:rowOff>151764</xdr:rowOff>
    </xdr:to>
    <xdr:sp macro="" textlink="">
      <xdr:nvSpPr>
        <xdr:cNvPr id="663" name="楕円 662">
          <a:extLst>
            <a:ext uri="{FF2B5EF4-FFF2-40B4-BE49-F238E27FC236}">
              <a16:creationId xmlns:a16="http://schemas.microsoft.com/office/drawing/2014/main" id="{9A9BF2DC-CEDF-4610-920F-30D10B7F8686}"/>
            </a:ext>
          </a:extLst>
        </xdr:cNvPr>
        <xdr:cNvSpPr/>
      </xdr:nvSpPr>
      <xdr:spPr>
        <a:xfrm>
          <a:off x="13578840" y="1329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100964</xdr:rowOff>
    </xdr:from>
    <xdr:to>
      <xdr:col>85</xdr:col>
      <xdr:colOff>127000</xdr:colOff>
      <xdr:row>79</xdr:row>
      <xdr:rowOff>148589</xdr:rowOff>
    </xdr:to>
    <xdr:cxnSp macro="">
      <xdr:nvCxnSpPr>
        <xdr:cNvPr id="664" name="直線コネクタ 663">
          <a:extLst>
            <a:ext uri="{FF2B5EF4-FFF2-40B4-BE49-F238E27FC236}">
              <a16:creationId xmlns:a16="http://schemas.microsoft.com/office/drawing/2014/main" id="{9DFF0EEB-D5C0-48DB-A42C-607220B2390B}"/>
            </a:ext>
          </a:extLst>
        </xdr:cNvPr>
        <xdr:cNvCxnSpPr/>
      </xdr:nvCxnSpPr>
      <xdr:spPr>
        <a:xfrm>
          <a:off x="13629640" y="13344524"/>
          <a:ext cx="7467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158750</xdr:rowOff>
    </xdr:from>
    <xdr:to>
      <xdr:col>76</xdr:col>
      <xdr:colOff>165100</xdr:colOff>
      <xdr:row>79</xdr:row>
      <xdr:rowOff>88900</xdr:rowOff>
    </xdr:to>
    <xdr:sp macro="" textlink="">
      <xdr:nvSpPr>
        <xdr:cNvPr id="665" name="楕円 664">
          <a:extLst>
            <a:ext uri="{FF2B5EF4-FFF2-40B4-BE49-F238E27FC236}">
              <a16:creationId xmlns:a16="http://schemas.microsoft.com/office/drawing/2014/main" id="{D492581E-F388-4FBC-9200-184718153EB0}"/>
            </a:ext>
          </a:extLst>
        </xdr:cNvPr>
        <xdr:cNvSpPr/>
      </xdr:nvSpPr>
      <xdr:spPr>
        <a:xfrm>
          <a:off x="12804140" y="13234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38100</xdr:rowOff>
    </xdr:from>
    <xdr:to>
      <xdr:col>81</xdr:col>
      <xdr:colOff>50800</xdr:colOff>
      <xdr:row>79</xdr:row>
      <xdr:rowOff>100964</xdr:rowOff>
    </xdr:to>
    <xdr:cxnSp macro="">
      <xdr:nvCxnSpPr>
        <xdr:cNvPr id="666" name="直線コネクタ 665">
          <a:extLst>
            <a:ext uri="{FF2B5EF4-FFF2-40B4-BE49-F238E27FC236}">
              <a16:creationId xmlns:a16="http://schemas.microsoft.com/office/drawing/2014/main" id="{14AC4173-F2DE-41F8-8869-4A2629764831}"/>
            </a:ext>
          </a:extLst>
        </xdr:cNvPr>
        <xdr:cNvCxnSpPr/>
      </xdr:nvCxnSpPr>
      <xdr:spPr>
        <a:xfrm>
          <a:off x="12854940" y="13281660"/>
          <a:ext cx="7747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116839</xdr:rowOff>
    </xdr:from>
    <xdr:to>
      <xdr:col>72</xdr:col>
      <xdr:colOff>38100</xdr:colOff>
      <xdr:row>79</xdr:row>
      <xdr:rowOff>46989</xdr:rowOff>
    </xdr:to>
    <xdr:sp macro="" textlink="">
      <xdr:nvSpPr>
        <xdr:cNvPr id="667" name="楕円 666">
          <a:extLst>
            <a:ext uri="{FF2B5EF4-FFF2-40B4-BE49-F238E27FC236}">
              <a16:creationId xmlns:a16="http://schemas.microsoft.com/office/drawing/2014/main" id="{F19EC48D-6515-4CAB-A845-BB9739471058}"/>
            </a:ext>
          </a:extLst>
        </xdr:cNvPr>
        <xdr:cNvSpPr/>
      </xdr:nvSpPr>
      <xdr:spPr>
        <a:xfrm>
          <a:off x="12029440" y="131927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167639</xdr:rowOff>
    </xdr:from>
    <xdr:to>
      <xdr:col>76</xdr:col>
      <xdr:colOff>114300</xdr:colOff>
      <xdr:row>79</xdr:row>
      <xdr:rowOff>38100</xdr:rowOff>
    </xdr:to>
    <xdr:cxnSp macro="">
      <xdr:nvCxnSpPr>
        <xdr:cNvPr id="668" name="直線コネクタ 667">
          <a:extLst>
            <a:ext uri="{FF2B5EF4-FFF2-40B4-BE49-F238E27FC236}">
              <a16:creationId xmlns:a16="http://schemas.microsoft.com/office/drawing/2014/main" id="{58C332FD-2D77-4697-BEB4-0C4D62D16FEB}"/>
            </a:ext>
          </a:extLst>
        </xdr:cNvPr>
        <xdr:cNvCxnSpPr/>
      </xdr:nvCxnSpPr>
      <xdr:spPr>
        <a:xfrm>
          <a:off x="12072620" y="13243559"/>
          <a:ext cx="782320" cy="3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59689</xdr:rowOff>
    </xdr:from>
    <xdr:to>
      <xdr:col>67</xdr:col>
      <xdr:colOff>101600</xdr:colOff>
      <xdr:row>78</xdr:row>
      <xdr:rowOff>161289</xdr:rowOff>
    </xdr:to>
    <xdr:sp macro="" textlink="">
      <xdr:nvSpPr>
        <xdr:cNvPr id="669" name="楕円 668">
          <a:extLst>
            <a:ext uri="{FF2B5EF4-FFF2-40B4-BE49-F238E27FC236}">
              <a16:creationId xmlns:a16="http://schemas.microsoft.com/office/drawing/2014/main" id="{80C63623-11F9-45D0-8153-93226792B978}"/>
            </a:ext>
          </a:extLst>
        </xdr:cNvPr>
        <xdr:cNvSpPr/>
      </xdr:nvSpPr>
      <xdr:spPr>
        <a:xfrm>
          <a:off x="11231880" y="1313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110489</xdr:rowOff>
    </xdr:from>
    <xdr:to>
      <xdr:col>71</xdr:col>
      <xdr:colOff>177800</xdr:colOff>
      <xdr:row>78</xdr:row>
      <xdr:rowOff>167639</xdr:rowOff>
    </xdr:to>
    <xdr:cxnSp macro="">
      <xdr:nvCxnSpPr>
        <xdr:cNvPr id="670" name="直線コネクタ 669">
          <a:extLst>
            <a:ext uri="{FF2B5EF4-FFF2-40B4-BE49-F238E27FC236}">
              <a16:creationId xmlns:a16="http://schemas.microsoft.com/office/drawing/2014/main" id="{5D44C02F-0145-46CD-BE6F-5C6D712F9B0B}"/>
            </a:ext>
          </a:extLst>
        </xdr:cNvPr>
        <xdr:cNvCxnSpPr/>
      </xdr:nvCxnSpPr>
      <xdr:spPr>
        <a:xfrm>
          <a:off x="11282680" y="13186409"/>
          <a:ext cx="78994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77</xdr:row>
      <xdr:rowOff>168291</xdr:rowOff>
    </xdr:from>
    <xdr:ext cx="405111" cy="259045"/>
    <xdr:sp macro="" textlink="">
      <xdr:nvSpPr>
        <xdr:cNvPr id="671" name="n_1mainValue【消防施設】&#10;有形固定資産減価償却率">
          <a:extLst>
            <a:ext uri="{FF2B5EF4-FFF2-40B4-BE49-F238E27FC236}">
              <a16:creationId xmlns:a16="http://schemas.microsoft.com/office/drawing/2014/main" id="{432D0D4C-E610-4C1F-B1F6-7BA9BD719CF9}"/>
            </a:ext>
          </a:extLst>
        </xdr:cNvPr>
        <xdr:cNvSpPr txBox="1"/>
      </xdr:nvSpPr>
      <xdr:spPr>
        <a:xfrm>
          <a:off x="13437244" y="13076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105427</xdr:rowOff>
    </xdr:from>
    <xdr:ext cx="405111" cy="259045"/>
    <xdr:sp macro="" textlink="">
      <xdr:nvSpPr>
        <xdr:cNvPr id="672" name="n_2mainValue【消防施設】&#10;有形固定資産減価償却率">
          <a:extLst>
            <a:ext uri="{FF2B5EF4-FFF2-40B4-BE49-F238E27FC236}">
              <a16:creationId xmlns:a16="http://schemas.microsoft.com/office/drawing/2014/main" id="{1965B3A7-B716-4069-82EF-FE0AF416BE7B}"/>
            </a:ext>
          </a:extLst>
        </xdr:cNvPr>
        <xdr:cNvSpPr txBox="1"/>
      </xdr:nvSpPr>
      <xdr:spPr>
        <a:xfrm>
          <a:off x="12675244" y="1301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63516</xdr:rowOff>
    </xdr:from>
    <xdr:ext cx="405111" cy="259045"/>
    <xdr:sp macro="" textlink="">
      <xdr:nvSpPr>
        <xdr:cNvPr id="673" name="n_3mainValue【消防施設】&#10;有形固定資産減価償却率">
          <a:extLst>
            <a:ext uri="{FF2B5EF4-FFF2-40B4-BE49-F238E27FC236}">
              <a16:creationId xmlns:a16="http://schemas.microsoft.com/office/drawing/2014/main" id="{8BC1FF0F-5067-4322-BAFE-F1894DD18AE5}"/>
            </a:ext>
          </a:extLst>
        </xdr:cNvPr>
        <xdr:cNvSpPr txBox="1"/>
      </xdr:nvSpPr>
      <xdr:spPr>
        <a:xfrm>
          <a:off x="11900544" y="12971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6366</xdr:rowOff>
    </xdr:from>
    <xdr:ext cx="405111" cy="259045"/>
    <xdr:sp macro="" textlink="">
      <xdr:nvSpPr>
        <xdr:cNvPr id="674" name="n_4mainValue【消防施設】&#10;有形固定資産減価償却率">
          <a:extLst>
            <a:ext uri="{FF2B5EF4-FFF2-40B4-BE49-F238E27FC236}">
              <a16:creationId xmlns:a16="http://schemas.microsoft.com/office/drawing/2014/main" id="{C7DEC20B-7814-4D9D-A01C-0574FEB8AD71}"/>
            </a:ext>
          </a:extLst>
        </xdr:cNvPr>
        <xdr:cNvSpPr txBox="1"/>
      </xdr:nvSpPr>
      <xdr:spPr>
        <a:xfrm>
          <a:off x="11102984" y="12914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5" name="正方形/長方形 674">
          <a:extLst>
            <a:ext uri="{FF2B5EF4-FFF2-40B4-BE49-F238E27FC236}">
              <a16:creationId xmlns:a16="http://schemas.microsoft.com/office/drawing/2014/main" id="{34E361E2-5236-4DB0-ACA4-288666999E3F}"/>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6" name="正方形/長方形 675">
          <a:extLst>
            <a:ext uri="{FF2B5EF4-FFF2-40B4-BE49-F238E27FC236}">
              <a16:creationId xmlns:a16="http://schemas.microsoft.com/office/drawing/2014/main" id="{C381E9C0-C095-4DFB-87AE-12F21A063DB1}"/>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7" name="正方形/長方形 676">
          <a:extLst>
            <a:ext uri="{FF2B5EF4-FFF2-40B4-BE49-F238E27FC236}">
              <a16:creationId xmlns:a16="http://schemas.microsoft.com/office/drawing/2014/main" id="{A61EBDBB-D59B-459D-A84B-3A6DED926D44}"/>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8" name="正方形/長方形 677">
          <a:extLst>
            <a:ext uri="{FF2B5EF4-FFF2-40B4-BE49-F238E27FC236}">
              <a16:creationId xmlns:a16="http://schemas.microsoft.com/office/drawing/2014/main" id="{AA4378CD-5757-45AE-9644-9428AAE3AD32}"/>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9" name="正方形/長方形 678">
          <a:extLst>
            <a:ext uri="{FF2B5EF4-FFF2-40B4-BE49-F238E27FC236}">
              <a16:creationId xmlns:a16="http://schemas.microsoft.com/office/drawing/2014/main" id="{FCD7E651-901B-4322-A9E6-7679EE4FFAD4}"/>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0" name="正方形/長方形 679">
          <a:extLst>
            <a:ext uri="{FF2B5EF4-FFF2-40B4-BE49-F238E27FC236}">
              <a16:creationId xmlns:a16="http://schemas.microsoft.com/office/drawing/2014/main" id="{4F974633-A508-4E20-BA50-A5584F086B8F}"/>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1" name="正方形/長方形 680">
          <a:extLst>
            <a:ext uri="{FF2B5EF4-FFF2-40B4-BE49-F238E27FC236}">
              <a16:creationId xmlns:a16="http://schemas.microsoft.com/office/drawing/2014/main" id="{2B43D417-C12F-47F5-BDDB-702E651E282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2" name="正方形/長方形 681">
          <a:extLst>
            <a:ext uri="{FF2B5EF4-FFF2-40B4-BE49-F238E27FC236}">
              <a16:creationId xmlns:a16="http://schemas.microsoft.com/office/drawing/2014/main" id="{AE38A272-8944-409C-8E33-116B319F9B8F}"/>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3" name="テキスト ボックス 682">
          <a:extLst>
            <a:ext uri="{FF2B5EF4-FFF2-40B4-BE49-F238E27FC236}">
              <a16:creationId xmlns:a16="http://schemas.microsoft.com/office/drawing/2014/main" id="{6694FEAA-F6E7-4B5A-8F28-6ABBA854ED5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4" name="直線コネクタ 683">
          <a:extLst>
            <a:ext uri="{FF2B5EF4-FFF2-40B4-BE49-F238E27FC236}">
              <a16:creationId xmlns:a16="http://schemas.microsoft.com/office/drawing/2014/main" id="{A94E8AC2-10E2-404E-862F-5E6300B69D84}"/>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5" name="直線コネクタ 684">
          <a:extLst>
            <a:ext uri="{FF2B5EF4-FFF2-40B4-BE49-F238E27FC236}">
              <a16:creationId xmlns:a16="http://schemas.microsoft.com/office/drawing/2014/main" id="{70DF7EFF-D153-4358-B108-AE8FB339AA6B}"/>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6" name="テキスト ボックス 685">
          <a:extLst>
            <a:ext uri="{FF2B5EF4-FFF2-40B4-BE49-F238E27FC236}">
              <a16:creationId xmlns:a16="http://schemas.microsoft.com/office/drawing/2014/main" id="{4EA766EC-2B36-40A3-BD72-6BD42FCE68BD}"/>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7" name="直線コネクタ 686">
          <a:extLst>
            <a:ext uri="{FF2B5EF4-FFF2-40B4-BE49-F238E27FC236}">
              <a16:creationId xmlns:a16="http://schemas.microsoft.com/office/drawing/2014/main" id="{8A617214-9C51-43BF-A6BC-2889D86D57F2}"/>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8" name="テキスト ボックス 687">
          <a:extLst>
            <a:ext uri="{FF2B5EF4-FFF2-40B4-BE49-F238E27FC236}">
              <a16:creationId xmlns:a16="http://schemas.microsoft.com/office/drawing/2014/main" id="{2AE74E88-A6A4-416A-B5A1-A4A154EFF761}"/>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89" name="直線コネクタ 688">
          <a:extLst>
            <a:ext uri="{FF2B5EF4-FFF2-40B4-BE49-F238E27FC236}">
              <a16:creationId xmlns:a16="http://schemas.microsoft.com/office/drawing/2014/main" id="{B752DEF6-8711-4149-B2DA-837538EE07BB}"/>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0" name="テキスト ボックス 689">
          <a:extLst>
            <a:ext uri="{FF2B5EF4-FFF2-40B4-BE49-F238E27FC236}">
              <a16:creationId xmlns:a16="http://schemas.microsoft.com/office/drawing/2014/main" id="{49814B4F-5270-4045-8ABC-D89E3B2E27AC}"/>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1" name="直線コネクタ 690">
          <a:extLst>
            <a:ext uri="{FF2B5EF4-FFF2-40B4-BE49-F238E27FC236}">
              <a16:creationId xmlns:a16="http://schemas.microsoft.com/office/drawing/2014/main" id="{00B28245-BF39-4911-9792-1B9F1C93AEF5}"/>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2" name="テキスト ボックス 691">
          <a:extLst>
            <a:ext uri="{FF2B5EF4-FFF2-40B4-BE49-F238E27FC236}">
              <a16:creationId xmlns:a16="http://schemas.microsoft.com/office/drawing/2014/main" id="{6B248C95-417A-4A16-90AE-8BF735B2AEC9}"/>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90018F98-7B12-4D00-B948-B76938E8B55C}"/>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36191BFF-F655-4BE9-91C0-4B5BEDEBB238}"/>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消防施設】&#10;一人当たり面積グラフ枠">
          <a:extLst>
            <a:ext uri="{FF2B5EF4-FFF2-40B4-BE49-F238E27FC236}">
              <a16:creationId xmlns:a16="http://schemas.microsoft.com/office/drawing/2014/main" id="{5FD99445-2C98-41AA-B5DD-3D916768A7A4}"/>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134113</xdr:rowOff>
    </xdr:from>
    <xdr:to>
      <xdr:col>116</xdr:col>
      <xdr:colOff>62864</xdr:colOff>
      <xdr:row>85</xdr:row>
      <xdr:rowOff>136398</xdr:rowOff>
    </xdr:to>
    <xdr:cxnSp macro="">
      <xdr:nvCxnSpPr>
        <xdr:cNvPr id="696" name="直線コネクタ 695">
          <a:extLst>
            <a:ext uri="{FF2B5EF4-FFF2-40B4-BE49-F238E27FC236}">
              <a16:creationId xmlns:a16="http://schemas.microsoft.com/office/drawing/2014/main" id="{14C652A5-1FE4-46CF-9FDE-FCBE34DA5DF9}"/>
            </a:ext>
          </a:extLst>
        </xdr:cNvPr>
        <xdr:cNvCxnSpPr/>
      </xdr:nvCxnSpPr>
      <xdr:spPr>
        <a:xfrm flipV="1">
          <a:off x="19509104" y="13210033"/>
          <a:ext cx="0" cy="1175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697" name="【消防施設】&#10;一人当たり面積最小値テキスト">
          <a:extLst>
            <a:ext uri="{FF2B5EF4-FFF2-40B4-BE49-F238E27FC236}">
              <a16:creationId xmlns:a16="http://schemas.microsoft.com/office/drawing/2014/main" id="{590F4A75-11A5-4C1F-8EF5-CEF6F148EF3C}"/>
            </a:ext>
          </a:extLst>
        </xdr:cNvPr>
        <xdr:cNvSpPr txBox="1"/>
      </xdr:nvSpPr>
      <xdr:spPr>
        <a:xfrm>
          <a:off x="19547840" y="14389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698" name="直線コネクタ 697">
          <a:extLst>
            <a:ext uri="{FF2B5EF4-FFF2-40B4-BE49-F238E27FC236}">
              <a16:creationId xmlns:a16="http://schemas.microsoft.com/office/drawing/2014/main" id="{2C2F8550-CE43-4DDE-8432-7B3352D23820}"/>
            </a:ext>
          </a:extLst>
        </xdr:cNvPr>
        <xdr:cNvCxnSpPr/>
      </xdr:nvCxnSpPr>
      <xdr:spPr>
        <a:xfrm>
          <a:off x="19443700" y="143857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80790</xdr:rowOff>
    </xdr:from>
    <xdr:ext cx="469744" cy="259045"/>
    <xdr:sp macro="" textlink="">
      <xdr:nvSpPr>
        <xdr:cNvPr id="699" name="【消防施設】&#10;一人当たり面積最大値テキスト">
          <a:extLst>
            <a:ext uri="{FF2B5EF4-FFF2-40B4-BE49-F238E27FC236}">
              <a16:creationId xmlns:a16="http://schemas.microsoft.com/office/drawing/2014/main" id="{EE9EFD94-E1D0-451E-82B4-7E28A5D0BE39}"/>
            </a:ext>
          </a:extLst>
        </xdr:cNvPr>
        <xdr:cNvSpPr txBox="1"/>
      </xdr:nvSpPr>
      <xdr:spPr>
        <a:xfrm>
          <a:off x="19547840" y="12989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134113</xdr:rowOff>
    </xdr:from>
    <xdr:to>
      <xdr:col>116</xdr:col>
      <xdr:colOff>152400</xdr:colOff>
      <xdr:row>78</xdr:row>
      <xdr:rowOff>134113</xdr:rowOff>
    </xdr:to>
    <xdr:cxnSp macro="">
      <xdr:nvCxnSpPr>
        <xdr:cNvPr id="700" name="直線コネクタ 699">
          <a:extLst>
            <a:ext uri="{FF2B5EF4-FFF2-40B4-BE49-F238E27FC236}">
              <a16:creationId xmlns:a16="http://schemas.microsoft.com/office/drawing/2014/main" id="{00EBB6D6-A343-4B00-9C8C-2B86BC549021}"/>
            </a:ext>
          </a:extLst>
        </xdr:cNvPr>
        <xdr:cNvCxnSpPr/>
      </xdr:nvCxnSpPr>
      <xdr:spPr>
        <a:xfrm>
          <a:off x="19443700" y="132100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132605</xdr:rowOff>
    </xdr:from>
    <xdr:ext cx="469744" cy="259045"/>
    <xdr:sp macro="" textlink="">
      <xdr:nvSpPr>
        <xdr:cNvPr id="701" name="【消防施設】&#10;一人当たり面積平均値テキスト">
          <a:extLst>
            <a:ext uri="{FF2B5EF4-FFF2-40B4-BE49-F238E27FC236}">
              <a16:creationId xmlns:a16="http://schemas.microsoft.com/office/drawing/2014/main" id="{6D5D77BC-69AE-40D3-A713-C42F079898B0}"/>
            </a:ext>
          </a:extLst>
        </xdr:cNvPr>
        <xdr:cNvSpPr txBox="1"/>
      </xdr:nvSpPr>
      <xdr:spPr>
        <a:xfrm>
          <a:off x="19547840" y="140467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702" name="フローチャート: 判断 701">
          <a:extLst>
            <a:ext uri="{FF2B5EF4-FFF2-40B4-BE49-F238E27FC236}">
              <a16:creationId xmlns:a16="http://schemas.microsoft.com/office/drawing/2014/main" id="{7EE46BFE-ED7B-406A-BAEB-949A3CBE22D8}"/>
            </a:ext>
          </a:extLst>
        </xdr:cNvPr>
        <xdr:cNvSpPr/>
      </xdr:nvSpPr>
      <xdr:spPr>
        <a:xfrm>
          <a:off x="19458940" y="140682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703" name="フローチャート: 判断 702">
          <a:extLst>
            <a:ext uri="{FF2B5EF4-FFF2-40B4-BE49-F238E27FC236}">
              <a16:creationId xmlns:a16="http://schemas.microsoft.com/office/drawing/2014/main" id="{9E6B2872-18DF-49BE-BE3A-1A6CB7B7592F}"/>
            </a:ext>
          </a:extLst>
        </xdr:cNvPr>
        <xdr:cNvSpPr/>
      </xdr:nvSpPr>
      <xdr:spPr>
        <a:xfrm>
          <a:off x="18735040" y="140545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61740</xdr:rowOff>
    </xdr:from>
    <xdr:ext cx="469744" cy="259045"/>
    <xdr:sp macro="" textlink="">
      <xdr:nvSpPr>
        <xdr:cNvPr id="704" name="n_1aveValue【消防施設】&#10;一人当たり面積">
          <a:extLst>
            <a:ext uri="{FF2B5EF4-FFF2-40B4-BE49-F238E27FC236}">
              <a16:creationId xmlns:a16="http://schemas.microsoft.com/office/drawing/2014/main" id="{DB455745-271C-4866-802B-0B77263B7B15}"/>
            </a:ext>
          </a:extLst>
        </xdr:cNvPr>
        <xdr:cNvSpPr txBox="1"/>
      </xdr:nvSpPr>
      <xdr:spPr>
        <a:xfrm>
          <a:off x="18561127" y="14143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83</xdr:row>
      <xdr:rowOff>145035</xdr:rowOff>
    </xdr:from>
    <xdr:to>
      <xdr:col>107</xdr:col>
      <xdr:colOff>101600</xdr:colOff>
      <xdr:row>84</xdr:row>
      <xdr:rowOff>75185</xdr:rowOff>
    </xdr:to>
    <xdr:sp macro="" textlink="">
      <xdr:nvSpPr>
        <xdr:cNvPr id="705" name="フローチャート: 判断 704">
          <a:extLst>
            <a:ext uri="{FF2B5EF4-FFF2-40B4-BE49-F238E27FC236}">
              <a16:creationId xmlns:a16="http://schemas.microsoft.com/office/drawing/2014/main" id="{74C0758D-2606-4ACF-A792-A0146E51F1E5}"/>
            </a:ext>
          </a:extLst>
        </xdr:cNvPr>
        <xdr:cNvSpPr/>
      </xdr:nvSpPr>
      <xdr:spPr>
        <a:xfrm>
          <a:off x="17937480" y="14059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84</xdr:row>
      <xdr:rowOff>66312</xdr:rowOff>
    </xdr:from>
    <xdr:ext cx="469744" cy="259045"/>
    <xdr:sp macro="" textlink="">
      <xdr:nvSpPr>
        <xdr:cNvPr id="706" name="n_2aveValue【消防施設】&#10;一人当たり面積">
          <a:extLst>
            <a:ext uri="{FF2B5EF4-FFF2-40B4-BE49-F238E27FC236}">
              <a16:creationId xmlns:a16="http://schemas.microsoft.com/office/drawing/2014/main" id="{FA694B3D-EA80-42BB-8061-EC2ED8E31393}"/>
            </a:ext>
          </a:extLst>
        </xdr:cNvPr>
        <xdr:cNvSpPr txBox="1"/>
      </xdr:nvSpPr>
      <xdr:spPr>
        <a:xfrm>
          <a:off x="17776267" y="1414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83</xdr:row>
      <xdr:rowOff>149606</xdr:rowOff>
    </xdr:from>
    <xdr:to>
      <xdr:col>102</xdr:col>
      <xdr:colOff>165100</xdr:colOff>
      <xdr:row>84</xdr:row>
      <xdr:rowOff>79756</xdr:rowOff>
    </xdr:to>
    <xdr:sp macro="" textlink="">
      <xdr:nvSpPr>
        <xdr:cNvPr id="707" name="フローチャート: 判断 706">
          <a:extLst>
            <a:ext uri="{FF2B5EF4-FFF2-40B4-BE49-F238E27FC236}">
              <a16:creationId xmlns:a16="http://schemas.microsoft.com/office/drawing/2014/main" id="{691C7BCB-B414-481A-B1C2-ED519E68B594}"/>
            </a:ext>
          </a:extLst>
        </xdr:cNvPr>
        <xdr:cNvSpPr/>
      </xdr:nvSpPr>
      <xdr:spPr>
        <a:xfrm>
          <a:off x="17162780" y="140637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84</xdr:row>
      <xdr:rowOff>70883</xdr:rowOff>
    </xdr:from>
    <xdr:ext cx="469744" cy="259045"/>
    <xdr:sp macro="" textlink="">
      <xdr:nvSpPr>
        <xdr:cNvPr id="708" name="n_3aveValue【消防施設】&#10;一人当たり面積">
          <a:extLst>
            <a:ext uri="{FF2B5EF4-FFF2-40B4-BE49-F238E27FC236}">
              <a16:creationId xmlns:a16="http://schemas.microsoft.com/office/drawing/2014/main" id="{3CC3D64D-7EED-4813-A698-5B2A7F2F4CA1}"/>
            </a:ext>
          </a:extLst>
        </xdr:cNvPr>
        <xdr:cNvSpPr txBox="1"/>
      </xdr:nvSpPr>
      <xdr:spPr>
        <a:xfrm>
          <a:off x="17001567" y="1415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83</xdr:row>
      <xdr:rowOff>145035</xdr:rowOff>
    </xdr:from>
    <xdr:to>
      <xdr:col>98</xdr:col>
      <xdr:colOff>38100</xdr:colOff>
      <xdr:row>84</xdr:row>
      <xdr:rowOff>75185</xdr:rowOff>
    </xdr:to>
    <xdr:sp macro="" textlink="">
      <xdr:nvSpPr>
        <xdr:cNvPr id="709" name="フローチャート: 判断 708">
          <a:extLst>
            <a:ext uri="{FF2B5EF4-FFF2-40B4-BE49-F238E27FC236}">
              <a16:creationId xmlns:a16="http://schemas.microsoft.com/office/drawing/2014/main" id="{0F5F1361-9224-4B91-8439-C27EB74AD777}"/>
            </a:ext>
          </a:extLst>
        </xdr:cNvPr>
        <xdr:cNvSpPr/>
      </xdr:nvSpPr>
      <xdr:spPr>
        <a:xfrm>
          <a:off x="16388080" y="140591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84</xdr:row>
      <xdr:rowOff>66312</xdr:rowOff>
    </xdr:from>
    <xdr:ext cx="469744" cy="259045"/>
    <xdr:sp macro="" textlink="">
      <xdr:nvSpPr>
        <xdr:cNvPr id="710" name="n_4aveValue【消防施設】&#10;一人当たり面積">
          <a:extLst>
            <a:ext uri="{FF2B5EF4-FFF2-40B4-BE49-F238E27FC236}">
              <a16:creationId xmlns:a16="http://schemas.microsoft.com/office/drawing/2014/main" id="{3C52B37B-B513-4EFA-9BF7-8AF104255193}"/>
            </a:ext>
          </a:extLst>
        </xdr:cNvPr>
        <xdr:cNvSpPr txBox="1"/>
      </xdr:nvSpPr>
      <xdr:spPr>
        <a:xfrm>
          <a:off x="16226867" y="1414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AA99CB58-BB16-4700-A1C1-6B5A4BC7D877}"/>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30513037-1D19-4C6E-A109-3C23C72B224C}"/>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617F9140-A237-4C51-BCB2-88357456BC1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AFC79E4D-E36C-47DF-8848-80BB563246DC}"/>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E370494F-955F-4FFB-B0E0-3AEA1E184DF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83313</xdr:rowOff>
    </xdr:from>
    <xdr:to>
      <xdr:col>116</xdr:col>
      <xdr:colOff>114300</xdr:colOff>
      <xdr:row>79</xdr:row>
      <xdr:rowOff>13463</xdr:rowOff>
    </xdr:to>
    <xdr:sp macro="" textlink="">
      <xdr:nvSpPr>
        <xdr:cNvPr id="716" name="楕円 715">
          <a:extLst>
            <a:ext uri="{FF2B5EF4-FFF2-40B4-BE49-F238E27FC236}">
              <a16:creationId xmlns:a16="http://schemas.microsoft.com/office/drawing/2014/main" id="{511316AA-724B-4B70-9FB8-906E0ABFA55A}"/>
            </a:ext>
          </a:extLst>
        </xdr:cNvPr>
        <xdr:cNvSpPr/>
      </xdr:nvSpPr>
      <xdr:spPr>
        <a:xfrm>
          <a:off x="19458940" y="131592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36340</xdr:rowOff>
    </xdr:from>
    <xdr:ext cx="469744" cy="259045"/>
    <xdr:sp macro="" textlink="">
      <xdr:nvSpPr>
        <xdr:cNvPr id="717" name="【消防施設】&#10;一人当たり面積該当値テキスト">
          <a:extLst>
            <a:ext uri="{FF2B5EF4-FFF2-40B4-BE49-F238E27FC236}">
              <a16:creationId xmlns:a16="http://schemas.microsoft.com/office/drawing/2014/main" id="{FDF5B48F-CA69-4165-8804-5AA239E52860}"/>
            </a:ext>
          </a:extLst>
        </xdr:cNvPr>
        <xdr:cNvSpPr txBox="1"/>
      </xdr:nvSpPr>
      <xdr:spPr>
        <a:xfrm>
          <a:off x="19547840" y="13112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106172</xdr:rowOff>
    </xdr:from>
    <xdr:to>
      <xdr:col>112</xdr:col>
      <xdr:colOff>38100</xdr:colOff>
      <xdr:row>79</xdr:row>
      <xdr:rowOff>36322</xdr:rowOff>
    </xdr:to>
    <xdr:sp macro="" textlink="">
      <xdr:nvSpPr>
        <xdr:cNvPr id="718" name="楕円 717">
          <a:extLst>
            <a:ext uri="{FF2B5EF4-FFF2-40B4-BE49-F238E27FC236}">
              <a16:creationId xmlns:a16="http://schemas.microsoft.com/office/drawing/2014/main" id="{8700C40D-A0E3-4C46-A976-4EDEEFEFA0DE}"/>
            </a:ext>
          </a:extLst>
        </xdr:cNvPr>
        <xdr:cNvSpPr/>
      </xdr:nvSpPr>
      <xdr:spPr>
        <a:xfrm>
          <a:off x="18735040" y="131820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134113</xdr:rowOff>
    </xdr:from>
    <xdr:to>
      <xdr:col>116</xdr:col>
      <xdr:colOff>63500</xdr:colOff>
      <xdr:row>78</xdr:row>
      <xdr:rowOff>156972</xdr:rowOff>
    </xdr:to>
    <xdr:cxnSp macro="">
      <xdr:nvCxnSpPr>
        <xdr:cNvPr id="719" name="直線コネクタ 718">
          <a:extLst>
            <a:ext uri="{FF2B5EF4-FFF2-40B4-BE49-F238E27FC236}">
              <a16:creationId xmlns:a16="http://schemas.microsoft.com/office/drawing/2014/main" id="{92A6D022-B458-4ABB-A8F9-301D4511E653}"/>
            </a:ext>
          </a:extLst>
        </xdr:cNvPr>
        <xdr:cNvCxnSpPr/>
      </xdr:nvCxnSpPr>
      <xdr:spPr>
        <a:xfrm flipV="1">
          <a:off x="18778220" y="13210033"/>
          <a:ext cx="7315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129032</xdr:rowOff>
    </xdr:from>
    <xdr:to>
      <xdr:col>107</xdr:col>
      <xdr:colOff>101600</xdr:colOff>
      <xdr:row>79</xdr:row>
      <xdr:rowOff>59182</xdr:rowOff>
    </xdr:to>
    <xdr:sp macro="" textlink="">
      <xdr:nvSpPr>
        <xdr:cNvPr id="720" name="楕円 719">
          <a:extLst>
            <a:ext uri="{FF2B5EF4-FFF2-40B4-BE49-F238E27FC236}">
              <a16:creationId xmlns:a16="http://schemas.microsoft.com/office/drawing/2014/main" id="{5302E8D1-D9A6-404F-8055-4E8BF349DC9A}"/>
            </a:ext>
          </a:extLst>
        </xdr:cNvPr>
        <xdr:cNvSpPr/>
      </xdr:nvSpPr>
      <xdr:spPr>
        <a:xfrm>
          <a:off x="17937480" y="132049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156972</xdr:rowOff>
    </xdr:from>
    <xdr:to>
      <xdr:col>111</xdr:col>
      <xdr:colOff>177800</xdr:colOff>
      <xdr:row>79</xdr:row>
      <xdr:rowOff>8382</xdr:rowOff>
    </xdr:to>
    <xdr:cxnSp macro="">
      <xdr:nvCxnSpPr>
        <xdr:cNvPr id="721" name="直線コネクタ 720">
          <a:extLst>
            <a:ext uri="{FF2B5EF4-FFF2-40B4-BE49-F238E27FC236}">
              <a16:creationId xmlns:a16="http://schemas.microsoft.com/office/drawing/2014/main" id="{7EF3F2DD-8AD8-477C-A91D-9E2AF60C35C9}"/>
            </a:ext>
          </a:extLst>
        </xdr:cNvPr>
        <xdr:cNvCxnSpPr/>
      </xdr:nvCxnSpPr>
      <xdr:spPr>
        <a:xfrm flipV="1">
          <a:off x="17988280" y="13232892"/>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147320</xdr:rowOff>
    </xdr:from>
    <xdr:to>
      <xdr:col>102</xdr:col>
      <xdr:colOff>165100</xdr:colOff>
      <xdr:row>79</xdr:row>
      <xdr:rowOff>77470</xdr:rowOff>
    </xdr:to>
    <xdr:sp macro="" textlink="">
      <xdr:nvSpPr>
        <xdr:cNvPr id="722" name="楕円 721">
          <a:extLst>
            <a:ext uri="{FF2B5EF4-FFF2-40B4-BE49-F238E27FC236}">
              <a16:creationId xmlns:a16="http://schemas.microsoft.com/office/drawing/2014/main" id="{1F1F5107-A925-4398-AEEF-EB48195CEA1E}"/>
            </a:ext>
          </a:extLst>
        </xdr:cNvPr>
        <xdr:cNvSpPr/>
      </xdr:nvSpPr>
      <xdr:spPr>
        <a:xfrm>
          <a:off x="17162780" y="13223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8382</xdr:rowOff>
    </xdr:from>
    <xdr:to>
      <xdr:col>107</xdr:col>
      <xdr:colOff>50800</xdr:colOff>
      <xdr:row>79</xdr:row>
      <xdr:rowOff>26670</xdr:rowOff>
    </xdr:to>
    <xdr:cxnSp macro="">
      <xdr:nvCxnSpPr>
        <xdr:cNvPr id="723" name="直線コネクタ 722">
          <a:extLst>
            <a:ext uri="{FF2B5EF4-FFF2-40B4-BE49-F238E27FC236}">
              <a16:creationId xmlns:a16="http://schemas.microsoft.com/office/drawing/2014/main" id="{317C80DF-8AC0-4C0D-84B2-B2C3F3B64B91}"/>
            </a:ext>
          </a:extLst>
        </xdr:cNvPr>
        <xdr:cNvCxnSpPr/>
      </xdr:nvCxnSpPr>
      <xdr:spPr>
        <a:xfrm flipV="1">
          <a:off x="17213580" y="13251942"/>
          <a:ext cx="7747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165608</xdr:rowOff>
    </xdr:from>
    <xdr:to>
      <xdr:col>98</xdr:col>
      <xdr:colOff>38100</xdr:colOff>
      <xdr:row>79</xdr:row>
      <xdr:rowOff>95758</xdr:rowOff>
    </xdr:to>
    <xdr:sp macro="" textlink="">
      <xdr:nvSpPr>
        <xdr:cNvPr id="724" name="楕円 723">
          <a:extLst>
            <a:ext uri="{FF2B5EF4-FFF2-40B4-BE49-F238E27FC236}">
              <a16:creationId xmlns:a16="http://schemas.microsoft.com/office/drawing/2014/main" id="{59579D30-D8BD-44EE-BDFD-8975F92F0A59}"/>
            </a:ext>
          </a:extLst>
        </xdr:cNvPr>
        <xdr:cNvSpPr/>
      </xdr:nvSpPr>
      <xdr:spPr>
        <a:xfrm>
          <a:off x="16388080" y="132415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26670</xdr:rowOff>
    </xdr:from>
    <xdr:to>
      <xdr:col>102</xdr:col>
      <xdr:colOff>114300</xdr:colOff>
      <xdr:row>79</xdr:row>
      <xdr:rowOff>44958</xdr:rowOff>
    </xdr:to>
    <xdr:cxnSp macro="">
      <xdr:nvCxnSpPr>
        <xdr:cNvPr id="725" name="直線コネクタ 724">
          <a:extLst>
            <a:ext uri="{FF2B5EF4-FFF2-40B4-BE49-F238E27FC236}">
              <a16:creationId xmlns:a16="http://schemas.microsoft.com/office/drawing/2014/main" id="{BB8EB56C-0861-4343-8B93-6EB467E13C36}"/>
            </a:ext>
          </a:extLst>
        </xdr:cNvPr>
        <xdr:cNvCxnSpPr/>
      </xdr:nvCxnSpPr>
      <xdr:spPr>
        <a:xfrm flipV="1">
          <a:off x="16431260" y="13270230"/>
          <a:ext cx="78232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77</xdr:row>
      <xdr:rowOff>52849</xdr:rowOff>
    </xdr:from>
    <xdr:ext cx="469744" cy="259045"/>
    <xdr:sp macro="" textlink="">
      <xdr:nvSpPr>
        <xdr:cNvPr id="726" name="n_1mainValue【消防施設】&#10;一人当たり面積">
          <a:extLst>
            <a:ext uri="{FF2B5EF4-FFF2-40B4-BE49-F238E27FC236}">
              <a16:creationId xmlns:a16="http://schemas.microsoft.com/office/drawing/2014/main" id="{28B2423C-9B32-4FF5-B081-7338BB8C8280}"/>
            </a:ext>
          </a:extLst>
        </xdr:cNvPr>
        <xdr:cNvSpPr txBox="1"/>
      </xdr:nvSpPr>
      <xdr:spPr>
        <a:xfrm>
          <a:off x="18561127" y="12961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75709</xdr:rowOff>
    </xdr:from>
    <xdr:ext cx="469744" cy="259045"/>
    <xdr:sp macro="" textlink="">
      <xdr:nvSpPr>
        <xdr:cNvPr id="727" name="n_2mainValue【消防施設】&#10;一人当たり面積">
          <a:extLst>
            <a:ext uri="{FF2B5EF4-FFF2-40B4-BE49-F238E27FC236}">
              <a16:creationId xmlns:a16="http://schemas.microsoft.com/office/drawing/2014/main" id="{4E5058C8-B1D1-4FF4-8A7B-294B511C0056}"/>
            </a:ext>
          </a:extLst>
        </xdr:cNvPr>
        <xdr:cNvSpPr txBox="1"/>
      </xdr:nvSpPr>
      <xdr:spPr>
        <a:xfrm>
          <a:off x="17776267" y="12983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93997</xdr:rowOff>
    </xdr:from>
    <xdr:ext cx="469744" cy="259045"/>
    <xdr:sp macro="" textlink="">
      <xdr:nvSpPr>
        <xdr:cNvPr id="728" name="n_3mainValue【消防施設】&#10;一人当たり面積">
          <a:extLst>
            <a:ext uri="{FF2B5EF4-FFF2-40B4-BE49-F238E27FC236}">
              <a16:creationId xmlns:a16="http://schemas.microsoft.com/office/drawing/2014/main" id="{50BEB21C-5DF1-4EA7-84B9-C3337BE07C6C}"/>
            </a:ext>
          </a:extLst>
        </xdr:cNvPr>
        <xdr:cNvSpPr txBox="1"/>
      </xdr:nvSpPr>
      <xdr:spPr>
        <a:xfrm>
          <a:off x="17001567" y="1300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112285</xdr:rowOff>
    </xdr:from>
    <xdr:ext cx="469744" cy="259045"/>
    <xdr:sp macro="" textlink="">
      <xdr:nvSpPr>
        <xdr:cNvPr id="729" name="n_4mainValue【消防施設】&#10;一人当たり面積">
          <a:extLst>
            <a:ext uri="{FF2B5EF4-FFF2-40B4-BE49-F238E27FC236}">
              <a16:creationId xmlns:a16="http://schemas.microsoft.com/office/drawing/2014/main" id="{57535811-875E-4F26-AFC2-1DEC2736D5C2}"/>
            </a:ext>
          </a:extLst>
        </xdr:cNvPr>
        <xdr:cNvSpPr txBox="1"/>
      </xdr:nvSpPr>
      <xdr:spPr>
        <a:xfrm>
          <a:off x="16226867" y="13020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B09AA2E2-3E2B-43D2-BEBB-A2298D297DF8}"/>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A82E4105-E7AA-4774-BF64-E48D9AB723B3}"/>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F304197F-0AF9-4BE9-A338-B3C67C9C77B9}"/>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6DE49E88-E761-4B13-A9E1-957A29880FE1}"/>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FBE20DD7-1870-4DD6-AA3C-9EA67D680927}"/>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B308069F-1D20-4DC4-A3D9-01584AF1B404}"/>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13960408-CA9E-46D1-938A-ECC3B4621F29}"/>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0D7C5A3E-707D-4F68-B010-6AFE2E721E93}"/>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a:extLst>
            <a:ext uri="{FF2B5EF4-FFF2-40B4-BE49-F238E27FC236}">
              <a16:creationId xmlns:a16="http://schemas.microsoft.com/office/drawing/2014/main" id="{BAA5926F-CEE7-4AAA-B270-81089354702C}"/>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id="{4244B8E2-AE6E-47D5-8E08-1FCE0859EE5B}"/>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a:extLst>
            <a:ext uri="{FF2B5EF4-FFF2-40B4-BE49-F238E27FC236}">
              <a16:creationId xmlns:a16="http://schemas.microsoft.com/office/drawing/2014/main" id="{F05882FA-036F-465E-88DA-F5CA38BFE0C5}"/>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1" name="直線コネクタ 740">
          <a:extLst>
            <a:ext uri="{FF2B5EF4-FFF2-40B4-BE49-F238E27FC236}">
              <a16:creationId xmlns:a16="http://schemas.microsoft.com/office/drawing/2014/main" id="{6F1ABEB9-A5DE-4417-A478-A883838BA27E}"/>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2" name="テキスト ボックス 741">
          <a:extLst>
            <a:ext uri="{FF2B5EF4-FFF2-40B4-BE49-F238E27FC236}">
              <a16:creationId xmlns:a16="http://schemas.microsoft.com/office/drawing/2014/main" id="{9C812780-52B2-4CBC-8E9C-EE8611D7CB26}"/>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3" name="直線コネクタ 742">
          <a:extLst>
            <a:ext uri="{FF2B5EF4-FFF2-40B4-BE49-F238E27FC236}">
              <a16:creationId xmlns:a16="http://schemas.microsoft.com/office/drawing/2014/main" id="{3CEFA9C3-D0BE-4CEA-AB9C-144ECBDF9FAB}"/>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4" name="テキスト ボックス 743">
          <a:extLst>
            <a:ext uri="{FF2B5EF4-FFF2-40B4-BE49-F238E27FC236}">
              <a16:creationId xmlns:a16="http://schemas.microsoft.com/office/drawing/2014/main" id="{3A56C903-2AAE-41CA-BA15-1C2B36B5454C}"/>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5" name="直線コネクタ 744">
          <a:extLst>
            <a:ext uri="{FF2B5EF4-FFF2-40B4-BE49-F238E27FC236}">
              <a16:creationId xmlns:a16="http://schemas.microsoft.com/office/drawing/2014/main" id="{C51CDBAA-3D84-492B-BAAA-3B61A3303DEA}"/>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6" name="テキスト ボックス 745">
          <a:extLst>
            <a:ext uri="{FF2B5EF4-FFF2-40B4-BE49-F238E27FC236}">
              <a16:creationId xmlns:a16="http://schemas.microsoft.com/office/drawing/2014/main" id="{88D7BCB9-9A4A-4DC0-9A3E-F1D01E1AF8B2}"/>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7" name="直線コネクタ 746">
          <a:extLst>
            <a:ext uri="{FF2B5EF4-FFF2-40B4-BE49-F238E27FC236}">
              <a16:creationId xmlns:a16="http://schemas.microsoft.com/office/drawing/2014/main" id="{2775528C-4295-4162-A8D2-7A06114A7A41}"/>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8" name="テキスト ボックス 747">
          <a:extLst>
            <a:ext uri="{FF2B5EF4-FFF2-40B4-BE49-F238E27FC236}">
              <a16:creationId xmlns:a16="http://schemas.microsoft.com/office/drawing/2014/main" id="{8E5D99B9-60AC-45A8-B801-861A70B9F9C2}"/>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9" name="直線コネクタ 748">
          <a:extLst>
            <a:ext uri="{FF2B5EF4-FFF2-40B4-BE49-F238E27FC236}">
              <a16:creationId xmlns:a16="http://schemas.microsoft.com/office/drawing/2014/main" id="{3D0731CE-AE6E-48D6-94A6-923AD9FB2777}"/>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0" name="テキスト ボックス 749">
          <a:extLst>
            <a:ext uri="{FF2B5EF4-FFF2-40B4-BE49-F238E27FC236}">
              <a16:creationId xmlns:a16="http://schemas.microsoft.com/office/drawing/2014/main" id="{51AAF847-2243-45FE-B2FF-C24F7D2404D9}"/>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1" name="直線コネクタ 750">
          <a:extLst>
            <a:ext uri="{FF2B5EF4-FFF2-40B4-BE49-F238E27FC236}">
              <a16:creationId xmlns:a16="http://schemas.microsoft.com/office/drawing/2014/main" id="{CB05514F-8622-4113-B0C5-4AE433AD5501}"/>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2" name="テキスト ボックス 751">
          <a:extLst>
            <a:ext uri="{FF2B5EF4-FFF2-40B4-BE49-F238E27FC236}">
              <a16:creationId xmlns:a16="http://schemas.microsoft.com/office/drawing/2014/main" id="{460719DD-85FC-4A58-B639-1B1138C3F524}"/>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1D7D1A97-977C-449F-B6D0-5898689D125D}"/>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庁舎】&#10;有形固定資産減価償却率グラフ枠">
          <a:extLst>
            <a:ext uri="{FF2B5EF4-FFF2-40B4-BE49-F238E27FC236}">
              <a16:creationId xmlns:a16="http://schemas.microsoft.com/office/drawing/2014/main" id="{C3AC5F64-A4EF-4834-A501-61C32369F2CD}"/>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755" name="直線コネクタ 754">
          <a:extLst>
            <a:ext uri="{FF2B5EF4-FFF2-40B4-BE49-F238E27FC236}">
              <a16:creationId xmlns:a16="http://schemas.microsoft.com/office/drawing/2014/main" id="{078DE35D-5342-4532-91E4-EEF884F27DB1}"/>
            </a:ext>
          </a:extLst>
        </xdr:cNvPr>
        <xdr:cNvCxnSpPr/>
      </xdr:nvCxnSpPr>
      <xdr:spPr>
        <a:xfrm flipV="1">
          <a:off x="14375764" y="16786316"/>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756" name="【庁舎】&#10;有形固定資産減価償却率最小値テキスト">
          <a:extLst>
            <a:ext uri="{FF2B5EF4-FFF2-40B4-BE49-F238E27FC236}">
              <a16:creationId xmlns:a16="http://schemas.microsoft.com/office/drawing/2014/main" id="{3C88C25E-61D8-4255-A985-8630D3E90F45}"/>
            </a:ext>
          </a:extLst>
        </xdr:cNvPr>
        <xdr:cNvSpPr txBox="1"/>
      </xdr:nvSpPr>
      <xdr:spPr>
        <a:xfrm>
          <a:off x="14414500" y="18292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757" name="直線コネクタ 756">
          <a:extLst>
            <a:ext uri="{FF2B5EF4-FFF2-40B4-BE49-F238E27FC236}">
              <a16:creationId xmlns:a16="http://schemas.microsoft.com/office/drawing/2014/main" id="{5F1A55DB-B67B-4DBF-B4E5-3916938E6CE0}"/>
            </a:ext>
          </a:extLst>
        </xdr:cNvPr>
        <xdr:cNvCxnSpPr/>
      </xdr:nvCxnSpPr>
      <xdr:spPr>
        <a:xfrm>
          <a:off x="14287500" y="182885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758" name="【庁舎】&#10;有形固定資産減価償却率最大値テキスト">
          <a:extLst>
            <a:ext uri="{FF2B5EF4-FFF2-40B4-BE49-F238E27FC236}">
              <a16:creationId xmlns:a16="http://schemas.microsoft.com/office/drawing/2014/main" id="{2ACC1A37-03D1-4A06-8A2A-7F74204E7FC3}"/>
            </a:ext>
          </a:extLst>
        </xdr:cNvPr>
        <xdr:cNvSpPr txBox="1"/>
      </xdr:nvSpPr>
      <xdr:spPr>
        <a:xfrm>
          <a:off x="14414500" y="165691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759" name="直線コネクタ 758">
          <a:extLst>
            <a:ext uri="{FF2B5EF4-FFF2-40B4-BE49-F238E27FC236}">
              <a16:creationId xmlns:a16="http://schemas.microsoft.com/office/drawing/2014/main" id="{17CDB718-DF19-42B1-B9C7-734314228D2C}"/>
            </a:ext>
          </a:extLst>
        </xdr:cNvPr>
        <xdr:cNvCxnSpPr/>
      </xdr:nvCxnSpPr>
      <xdr:spPr>
        <a:xfrm>
          <a:off x="14287500" y="167863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60977</xdr:rowOff>
    </xdr:from>
    <xdr:ext cx="405111" cy="259045"/>
    <xdr:sp macro="" textlink="">
      <xdr:nvSpPr>
        <xdr:cNvPr id="760" name="【庁舎】&#10;有形固定資産減価償却率平均値テキスト">
          <a:extLst>
            <a:ext uri="{FF2B5EF4-FFF2-40B4-BE49-F238E27FC236}">
              <a16:creationId xmlns:a16="http://schemas.microsoft.com/office/drawing/2014/main" id="{8C0EAF3F-A070-46A9-BE4C-6614EA3676D4}"/>
            </a:ext>
          </a:extLst>
        </xdr:cNvPr>
        <xdr:cNvSpPr txBox="1"/>
      </xdr:nvSpPr>
      <xdr:spPr>
        <a:xfrm>
          <a:off x="14414500" y="174955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761" name="フローチャート: 判断 760">
          <a:extLst>
            <a:ext uri="{FF2B5EF4-FFF2-40B4-BE49-F238E27FC236}">
              <a16:creationId xmlns:a16="http://schemas.microsoft.com/office/drawing/2014/main" id="{92B7DD8E-5B03-4ECD-A1FD-71BC240688EB}"/>
            </a:ext>
          </a:extLst>
        </xdr:cNvPr>
        <xdr:cNvSpPr/>
      </xdr:nvSpPr>
      <xdr:spPr>
        <a:xfrm>
          <a:off x="14325600" y="1751711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762" name="フローチャート: 判断 761">
          <a:extLst>
            <a:ext uri="{FF2B5EF4-FFF2-40B4-BE49-F238E27FC236}">
              <a16:creationId xmlns:a16="http://schemas.microsoft.com/office/drawing/2014/main" id="{B42D494B-074D-49E5-A7EE-D4E0F665869A}"/>
            </a:ext>
          </a:extLst>
        </xdr:cNvPr>
        <xdr:cNvSpPr/>
      </xdr:nvSpPr>
      <xdr:spPr>
        <a:xfrm>
          <a:off x="13578840" y="1760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103</xdr:row>
      <xdr:rowOff>125565</xdr:rowOff>
    </xdr:from>
    <xdr:ext cx="405111" cy="259045"/>
    <xdr:sp macro="" textlink="">
      <xdr:nvSpPr>
        <xdr:cNvPr id="763" name="n_1aveValue【庁舎】&#10;有形固定資産減価償却率">
          <a:extLst>
            <a:ext uri="{FF2B5EF4-FFF2-40B4-BE49-F238E27FC236}">
              <a16:creationId xmlns:a16="http://schemas.microsoft.com/office/drawing/2014/main" id="{18C3091E-119F-4E2B-A35C-67AC1E600AA4}"/>
            </a:ext>
          </a:extLst>
        </xdr:cNvPr>
        <xdr:cNvSpPr txBox="1"/>
      </xdr:nvSpPr>
      <xdr:spPr>
        <a:xfrm>
          <a:off x="13437244" y="17392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123371</xdr:rowOff>
    </xdr:from>
    <xdr:to>
      <xdr:col>76</xdr:col>
      <xdr:colOff>165100</xdr:colOff>
      <xdr:row>105</xdr:row>
      <xdr:rowOff>53521</xdr:rowOff>
    </xdr:to>
    <xdr:sp macro="" textlink="">
      <xdr:nvSpPr>
        <xdr:cNvPr id="764" name="フローチャート: 判断 763">
          <a:extLst>
            <a:ext uri="{FF2B5EF4-FFF2-40B4-BE49-F238E27FC236}">
              <a16:creationId xmlns:a16="http://schemas.microsoft.com/office/drawing/2014/main" id="{DB9DB2D6-C152-40E1-8B5F-F411FDAA88BE}"/>
            </a:ext>
          </a:extLst>
        </xdr:cNvPr>
        <xdr:cNvSpPr/>
      </xdr:nvSpPr>
      <xdr:spPr>
        <a:xfrm>
          <a:off x="12804140" y="175579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103</xdr:row>
      <xdr:rowOff>70048</xdr:rowOff>
    </xdr:from>
    <xdr:ext cx="405111" cy="259045"/>
    <xdr:sp macro="" textlink="">
      <xdr:nvSpPr>
        <xdr:cNvPr id="765" name="n_2aveValue【庁舎】&#10;有形固定資産減価償却率">
          <a:extLst>
            <a:ext uri="{FF2B5EF4-FFF2-40B4-BE49-F238E27FC236}">
              <a16:creationId xmlns:a16="http://schemas.microsoft.com/office/drawing/2014/main" id="{4938C12E-ED0A-4F4A-AE26-0D4964010970}"/>
            </a:ext>
          </a:extLst>
        </xdr:cNvPr>
        <xdr:cNvSpPr txBox="1"/>
      </xdr:nvSpPr>
      <xdr:spPr>
        <a:xfrm>
          <a:off x="12675244" y="17336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104</xdr:row>
      <xdr:rowOff>89081</xdr:rowOff>
    </xdr:from>
    <xdr:to>
      <xdr:col>72</xdr:col>
      <xdr:colOff>38100</xdr:colOff>
      <xdr:row>105</xdr:row>
      <xdr:rowOff>19231</xdr:rowOff>
    </xdr:to>
    <xdr:sp macro="" textlink="">
      <xdr:nvSpPr>
        <xdr:cNvPr id="766" name="フローチャート: 判断 765">
          <a:extLst>
            <a:ext uri="{FF2B5EF4-FFF2-40B4-BE49-F238E27FC236}">
              <a16:creationId xmlns:a16="http://schemas.microsoft.com/office/drawing/2014/main" id="{52C20EE4-7596-4E11-8D8B-3532C0D59438}"/>
            </a:ext>
          </a:extLst>
        </xdr:cNvPr>
        <xdr:cNvSpPr/>
      </xdr:nvSpPr>
      <xdr:spPr>
        <a:xfrm>
          <a:off x="12029440" y="175236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103</xdr:row>
      <xdr:rowOff>35758</xdr:rowOff>
    </xdr:from>
    <xdr:ext cx="405111" cy="259045"/>
    <xdr:sp macro="" textlink="">
      <xdr:nvSpPr>
        <xdr:cNvPr id="767" name="n_3aveValue【庁舎】&#10;有形固定資産減価償却率">
          <a:extLst>
            <a:ext uri="{FF2B5EF4-FFF2-40B4-BE49-F238E27FC236}">
              <a16:creationId xmlns:a16="http://schemas.microsoft.com/office/drawing/2014/main" id="{EFD45518-C2EC-4284-B866-EEC0D7E3AB52}"/>
            </a:ext>
          </a:extLst>
        </xdr:cNvPr>
        <xdr:cNvSpPr txBox="1"/>
      </xdr:nvSpPr>
      <xdr:spPr>
        <a:xfrm>
          <a:off x="11900544" y="1730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104</xdr:row>
      <xdr:rowOff>136434</xdr:rowOff>
    </xdr:from>
    <xdr:to>
      <xdr:col>67</xdr:col>
      <xdr:colOff>101600</xdr:colOff>
      <xdr:row>105</xdr:row>
      <xdr:rowOff>66584</xdr:rowOff>
    </xdr:to>
    <xdr:sp macro="" textlink="">
      <xdr:nvSpPr>
        <xdr:cNvPr id="768" name="フローチャート: 判断 767">
          <a:extLst>
            <a:ext uri="{FF2B5EF4-FFF2-40B4-BE49-F238E27FC236}">
              <a16:creationId xmlns:a16="http://schemas.microsoft.com/office/drawing/2014/main" id="{E69D0736-097C-48EB-AB11-DDE3CD859D82}"/>
            </a:ext>
          </a:extLst>
        </xdr:cNvPr>
        <xdr:cNvSpPr/>
      </xdr:nvSpPr>
      <xdr:spPr>
        <a:xfrm>
          <a:off x="11231880" y="175709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103</xdr:row>
      <xdr:rowOff>83111</xdr:rowOff>
    </xdr:from>
    <xdr:ext cx="405111" cy="259045"/>
    <xdr:sp macro="" textlink="">
      <xdr:nvSpPr>
        <xdr:cNvPr id="769" name="n_4aveValue【庁舎】&#10;有形固定資産減価償却率">
          <a:extLst>
            <a:ext uri="{FF2B5EF4-FFF2-40B4-BE49-F238E27FC236}">
              <a16:creationId xmlns:a16="http://schemas.microsoft.com/office/drawing/2014/main" id="{441E72C2-F175-4987-9F03-DD44994D55B4}"/>
            </a:ext>
          </a:extLst>
        </xdr:cNvPr>
        <xdr:cNvSpPr txBox="1"/>
      </xdr:nvSpPr>
      <xdr:spPr>
        <a:xfrm>
          <a:off x="11102984" y="1735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DF9D3879-845A-4DAF-A23E-3AFD72624406}"/>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F5CAD29B-A23F-402D-9714-AF25F408D3FC}"/>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12650480-B6C0-4F8E-AC5F-D0B500F4CF94}"/>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480B1864-D0F0-4565-B663-07E8A6646B6C}"/>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72AF0894-6A8A-42E2-B536-C277B501BA31}"/>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142966</xdr:rowOff>
    </xdr:from>
    <xdr:to>
      <xdr:col>85</xdr:col>
      <xdr:colOff>177800</xdr:colOff>
      <xdr:row>100</xdr:row>
      <xdr:rowOff>73116</xdr:rowOff>
    </xdr:to>
    <xdr:sp macro="" textlink="">
      <xdr:nvSpPr>
        <xdr:cNvPr id="775" name="楕円 774">
          <a:extLst>
            <a:ext uri="{FF2B5EF4-FFF2-40B4-BE49-F238E27FC236}">
              <a16:creationId xmlns:a16="http://schemas.microsoft.com/office/drawing/2014/main" id="{97B501C9-303E-4904-B148-879068CC6D5B}"/>
            </a:ext>
          </a:extLst>
        </xdr:cNvPr>
        <xdr:cNvSpPr/>
      </xdr:nvSpPr>
      <xdr:spPr>
        <a:xfrm>
          <a:off x="14325600" y="1673932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95993</xdr:rowOff>
    </xdr:from>
    <xdr:ext cx="340478" cy="259045"/>
    <xdr:sp macro="" textlink="">
      <xdr:nvSpPr>
        <xdr:cNvPr id="776" name="【庁舎】&#10;有形固定資産減価償却率該当値テキスト">
          <a:extLst>
            <a:ext uri="{FF2B5EF4-FFF2-40B4-BE49-F238E27FC236}">
              <a16:creationId xmlns:a16="http://schemas.microsoft.com/office/drawing/2014/main" id="{DD2E765F-3156-48E3-AB4F-A6DFC629CCD9}"/>
            </a:ext>
          </a:extLst>
        </xdr:cNvPr>
        <xdr:cNvSpPr txBox="1"/>
      </xdr:nvSpPr>
      <xdr:spPr>
        <a:xfrm>
          <a:off x="14414500" y="166923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12337</xdr:rowOff>
    </xdr:from>
    <xdr:to>
      <xdr:col>81</xdr:col>
      <xdr:colOff>101600</xdr:colOff>
      <xdr:row>107</xdr:row>
      <xdr:rowOff>113937</xdr:rowOff>
    </xdr:to>
    <xdr:sp macro="" textlink="">
      <xdr:nvSpPr>
        <xdr:cNvPr id="777" name="楕円 776">
          <a:extLst>
            <a:ext uri="{FF2B5EF4-FFF2-40B4-BE49-F238E27FC236}">
              <a16:creationId xmlns:a16="http://schemas.microsoft.com/office/drawing/2014/main" id="{68171C98-5AC5-4EDC-AC3A-257FF1953893}"/>
            </a:ext>
          </a:extLst>
        </xdr:cNvPr>
        <xdr:cNvSpPr/>
      </xdr:nvSpPr>
      <xdr:spPr>
        <a:xfrm>
          <a:off x="13578840" y="1794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22316</xdr:rowOff>
    </xdr:from>
    <xdr:to>
      <xdr:col>85</xdr:col>
      <xdr:colOff>127000</xdr:colOff>
      <xdr:row>107</xdr:row>
      <xdr:rowOff>63137</xdr:rowOff>
    </xdr:to>
    <xdr:cxnSp macro="">
      <xdr:nvCxnSpPr>
        <xdr:cNvPr id="778" name="直線コネクタ 777">
          <a:extLst>
            <a:ext uri="{FF2B5EF4-FFF2-40B4-BE49-F238E27FC236}">
              <a16:creationId xmlns:a16="http://schemas.microsoft.com/office/drawing/2014/main" id="{4F4F4009-DBAC-41E5-8E54-E341244B0C77}"/>
            </a:ext>
          </a:extLst>
        </xdr:cNvPr>
        <xdr:cNvCxnSpPr/>
      </xdr:nvCxnSpPr>
      <xdr:spPr>
        <a:xfrm flipV="1">
          <a:off x="13629640" y="16786316"/>
          <a:ext cx="746760" cy="1214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136434</xdr:rowOff>
    </xdr:from>
    <xdr:to>
      <xdr:col>76</xdr:col>
      <xdr:colOff>165100</xdr:colOff>
      <xdr:row>107</xdr:row>
      <xdr:rowOff>66584</xdr:rowOff>
    </xdr:to>
    <xdr:sp macro="" textlink="">
      <xdr:nvSpPr>
        <xdr:cNvPr id="779" name="楕円 778">
          <a:extLst>
            <a:ext uri="{FF2B5EF4-FFF2-40B4-BE49-F238E27FC236}">
              <a16:creationId xmlns:a16="http://schemas.microsoft.com/office/drawing/2014/main" id="{35C95824-34A2-412B-B842-B842929A88B1}"/>
            </a:ext>
          </a:extLst>
        </xdr:cNvPr>
        <xdr:cNvSpPr/>
      </xdr:nvSpPr>
      <xdr:spPr>
        <a:xfrm>
          <a:off x="12804140" y="179062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15784</xdr:rowOff>
    </xdr:from>
    <xdr:to>
      <xdr:col>81</xdr:col>
      <xdr:colOff>50800</xdr:colOff>
      <xdr:row>107</xdr:row>
      <xdr:rowOff>63137</xdr:rowOff>
    </xdr:to>
    <xdr:cxnSp macro="">
      <xdr:nvCxnSpPr>
        <xdr:cNvPr id="780" name="直線コネクタ 779">
          <a:extLst>
            <a:ext uri="{FF2B5EF4-FFF2-40B4-BE49-F238E27FC236}">
              <a16:creationId xmlns:a16="http://schemas.microsoft.com/office/drawing/2014/main" id="{C721DFE3-EF94-4EB1-B54F-B9D307695EE7}"/>
            </a:ext>
          </a:extLst>
        </xdr:cNvPr>
        <xdr:cNvCxnSpPr/>
      </xdr:nvCxnSpPr>
      <xdr:spPr>
        <a:xfrm>
          <a:off x="12854940" y="17953264"/>
          <a:ext cx="7747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138068</xdr:rowOff>
    </xdr:from>
    <xdr:to>
      <xdr:col>72</xdr:col>
      <xdr:colOff>38100</xdr:colOff>
      <xdr:row>108</xdr:row>
      <xdr:rowOff>68218</xdr:rowOff>
    </xdr:to>
    <xdr:sp macro="" textlink="">
      <xdr:nvSpPr>
        <xdr:cNvPr id="781" name="楕円 780">
          <a:extLst>
            <a:ext uri="{FF2B5EF4-FFF2-40B4-BE49-F238E27FC236}">
              <a16:creationId xmlns:a16="http://schemas.microsoft.com/office/drawing/2014/main" id="{A0856840-A167-4F3B-B544-EED0453BECEB}"/>
            </a:ext>
          </a:extLst>
        </xdr:cNvPr>
        <xdr:cNvSpPr/>
      </xdr:nvSpPr>
      <xdr:spPr>
        <a:xfrm>
          <a:off x="12029440" y="180755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15784</xdr:rowOff>
    </xdr:from>
    <xdr:to>
      <xdr:col>76</xdr:col>
      <xdr:colOff>114300</xdr:colOff>
      <xdr:row>108</xdr:row>
      <xdr:rowOff>17418</xdr:rowOff>
    </xdr:to>
    <xdr:cxnSp macro="">
      <xdr:nvCxnSpPr>
        <xdr:cNvPr id="782" name="直線コネクタ 781">
          <a:extLst>
            <a:ext uri="{FF2B5EF4-FFF2-40B4-BE49-F238E27FC236}">
              <a16:creationId xmlns:a16="http://schemas.microsoft.com/office/drawing/2014/main" id="{82F4E463-514B-4935-8B39-DCABA8FB4D20}"/>
            </a:ext>
          </a:extLst>
        </xdr:cNvPr>
        <xdr:cNvCxnSpPr/>
      </xdr:nvCxnSpPr>
      <xdr:spPr>
        <a:xfrm flipV="1">
          <a:off x="12072620" y="17953264"/>
          <a:ext cx="782320" cy="169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110308</xdr:rowOff>
    </xdr:from>
    <xdr:to>
      <xdr:col>67</xdr:col>
      <xdr:colOff>101600</xdr:colOff>
      <xdr:row>108</xdr:row>
      <xdr:rowOff>40458</xdr:rowOff>
    </xdr:to>
    <xdr:sp macro="" textlink="">
      <xdr:nvSpPr>
        <xdr:cNvPr id="783" name="楕円 782">
          <a:extLst>
            <a:ext uri="{FF2B5EF4-FFF2-40B4-BE49-F238E27FC236}">
              <a16:creationId xmlns:a16="http://schemas.microsoft.com/office/drawing/2014/main" id="{490FB56D-71A0-4332-88A7-94B57FD2962B}"/>
            </a:ext>
          </a:extLst>
        </xdr:cNvPr>
        <xdr:cNvSpPr/>
      </xdr:nvSpPr>
      <xdr:spPr>
        <a:xfrm>
          <a:off x="11231880" y="180477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161108</xdr:rowOff>
    </xdr:from>
    <xdr:to>
      <xdr:col>71</xdr:col>
      <xdr:colOff>177800</xdr:colOff>
      <xdr:row>108</xdr:row>
      <xdr:rowOff>17418</xdr:rowOff>
    </xdr:to>
    <xdr:cxnSp macro="">
      <xdr:nvCxnSpPr>
        <xdr:cNvPr id="784" name="直線コネクタ 783">
          <a:extLst>
            <a:ext uri="{FF2B5EF4-FFF2-40B4-BE49-F238E27FC236}">
              <a16:creationId xmlns:a16="http://schemas.microsoft.com/office/drawing/2014/main" id="{E426DAA8-A03F-48D7-B8FC-E99844A082CD}"/>
            </a:ext>
          </a:extLst>
        </xdr:cNvPr>
        <xdr:cNvCxnSpPr/>
      </xdr:nvCxnSpPr>
      <xdr:spPr>
        <a:xfrm>
          <a:off x="11282680" y="18098588"/>
          <a:ext cx="789940" cy="23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107</xdr:row>
      <xdr:rowOff>105064</xdr:rowOff>
    </xdr:from>
    <xdr:ext cx="405111" cy="259045"/>
    <xdr:sp macro="" textlink="">
      <xdr:nvSpPr>
        <xdr:cNvPr id="785" name="n_1mainValue【庁舎】&#10;有形固定資産減価償却率">
          <a:extLst>
            <a:ext uri="{FF2B5EF4-FFF2-40B4-BE49-F238E27FC236}">
              <a16:creationId xmlns:a16="http://schemas.microsoft.com/office/drawing/2014/main" id="{33C38978-ABD7-4F07-9C93-CCEAA3928B7F}"/>
            </a:ext>
          </a:extLst>
        </xdr:cNvPr>
        <xdr:cNvSpPr txBox="1"/>
      </xdr:nvSpPr>
      <xdr:spPr>
        <a:xfrm>
          <a:off x="13437244" y="18042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57711</xdr:rowOff>
    </xdr:from>
    <xdr:ext cx="405111" cy="259045"/>
    <xdr:sp macro="" textlink="">
      <xdr:nvSpPr>
        <xdr:cNvPr id="786" name="n_2mainValue【庁舎】&#10;有形固定資産減価償却率">
          <a:extLst>
            <a:ext uri="{FF2B5EF4-FFF2-40B4-BE49-F238E27FC236}">
              <a16:creationId xmlns:a16="http://schemas.microsoft.com/office/drawing/2014/main" id="{4BD880ED-8E2F-4D9B-8911-025DB4C091FC}"/>
            </a:ext>
          </a:extLst>
        </xdr:cNvPr>
        <xdr:cNvSpPr txBox="1"/>
      </xdr:nvSpPr>
      <xdr:spPr>
        <a:xfrm>
          <a:off x="12675244" y="1799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59345</xdr:rowOff>
    </xdr:from>
    <xdr:ext cx="405111" cy="259045"/>
    <xdr:sp macro="" textlink="">
      <xdr:nvSpPr>
        <xdr:cNvPr id="787" name="n_3mainValue【庁舎】&#10;有形固定資産減価償却率">
          <a:extLst>
            <a:ext uri="{FF2B5EF4-FFF2-40B4-BE49-F238E27FC236}">
              <a16:creationId xmlns:a16="http://schemas.microsoft.com/office/drawing/2014/main" id="{6652D37F-E38D-47AD-9823-1334B151E0C1}"/>
            </a:ext>
          </a:extLst>
        </xdr:cNvPr>
        <xdr:cNvSpPr txBox="1"/>
      </xdr:nvSpPr>
      <xdr:spPr>
        <a:xfrm>
          <a:off x="11900544" y="18164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31585</xdr:rowOff>
    </xdr:from>
    <xdr:ext cx="405111" cy="259045"/>
    <xdr:sp macro="" textlink="">
      <xdr:nvSpPr>
        <xdr:cNvPr id="788" name="n_4mainValue【庁舎】&#10;有形固定資産減価償却率">
          <a:extLst>
            <a:ext uri="{FF2B5EF4-FFF2-40B4-BE49-F238E27FC236}">
              <a16:creationId xmlns:a16="http://schemas.microsoft.com/office/drawing/2014/main" id="{C65F6555-9B5C-42A1-9C9A-2ADD83D34A46}"/>
            </a:ext>
          </a:extLst>
        </xdr:cNvPr>
        <xdr:cNvSpPr txBox="1"/>
      </xdr:nvSpPr>
      <xdr:spPr>
        <a:xfrm>
          <a:off x="11102984" y="1813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A32C156E-CBE6-4250-87C7-05A945625AD7}"/>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ED5BDB90-1B90-4D3E-8D31-105D56A96AB3}"/>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C272817F-EDCC-49E9-849E-78F0CD18F03C}"/>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434043A2-E82C-49A4-9CF6-A3BD95AE6BD1}"/>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359F1F12-1431-470A-8319-C5D447C0F0B3}"/>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D2DD1C4E-E335-4CC2-BF4C-A66FB7966E98}"/>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1D125207-DB09-4992-AD2B-63886AC61EDF}"/>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5B9E8DC3-888C-4879-A0C3-8F3665CFE8C3}"/>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EE7B7E7F-8EE4-4A4A-BB23-EEE9E3D6FC63}"/>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305B7647-619D-48E5-983F-0AA134A720B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9" name="直線コネクタ 798">
          <a:extLst>
            <a:ext uri="{FF2B5EF4-FFF2-40B4-BE49-F238E27FC236}">
              <a16:creationId xmlns:a16="http://schemas.microsoft.com/office/drawing/2014/main" id="{7A393600-D76C-4A0B-81C2-CDE275F56D04}"/>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0" name="テキスト ボックス 799">
          <a:extLst>
            <a:ext uri="{FF2B5EF4-FFF2-40B4-BE49-F238E27FC236}">
              <a16:creationId xmlns:a16="http://schemas.microsoft.com/office/drawing/2014/main" id="{CD14FCC3-8314-4F08-B990-C87113071E7C}"/>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1" name="直線コネクタ 800">
          <a:extLst>
            <a:ext uri="{FF2B5EF4-FFF2-40B4-BE49-F238E27FC236}">
              <a16:creationId xmlns:a16="http://schemas.microsoft.com/office/drawing/2014/main" id="{BADF1ECB-9752-421D-8F80-B47D96B32F30}"/>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2" name="テキスト ボックス 801">
          <a:extLst>
            <a:ext uri="{FF2B5EF4-FFF2-40B4-BE49-F238E27FC236}">
              <a16:creationId xmlns:a16="http://schemas.microsoft.com/office/drawing/2014/main" id="{585A2BFE-EABE-4E47-9259-A7B6D7C9715E}"/>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3" name="直線コネクタ 802">
          <a:extLst>
            <a:ext uri="{FF2B5EF4-FFF2-40B4-BE49-F238E27FC236}">
              <a16:creationId xmlns:a16="http://schemas.microsoft.com/office/drawing/2014/main" id="{9E814845-7A38-480B-AB3A-55282E998C96}"/>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4" name="テキスト ボックス 803">
          <a:extLst>
            <a:ext uri="{FF2B5EF4-FFF2-40B4-BE49-F238E27FC236}">
              <a16:creationId xmlns:a16="http://schemas.microsoft.com/office/drawing/2014/main" id="{E8C77870-32D5-4ADA-9FE0-9027B5EB3065}"/>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5" name="直線コネクタ 804">
          <a:extLst>
            <a:ext uri="{FF2B5EF4-FFF2-40B4-BE49-F238E27FC236}">
              <a16:creationId xmlns:a16="http://schemas.microsoft.com/office/drawing/2014/main" id="{7ECDB480-61D9-4653-A489-359C1C79D0E9}"/>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6" name="テキスト ボックス 805">
          <a:extLst>
            <a:ext uri="{FF2B5EF4-FFF2-40B4-BE49-F238E27FC236}">
              <a16:creationId xmlns:a16="http://schemas.microsoft.com/office/drawing/2014/main" id="{A10F1E37-B630-4FCD-AD91-6BDD427D54B7}"/>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7" name="直線コネクタ 806">
          <a:extLst>
            <a:ext uri="{FF2B5EF4-FFF2-40B4-BE49-F238E27FC236}">
              <a16:creationId xmlns:a16="http://schemas.microsoft.com/office/drawing/2014/main" id="{6F5820D0-5A09-4D7C-9C73-E9234242D3E6}"/>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8" name="テキスト ボックス 807">
          <a:extLst>
            <a:ext uri="{FF2B5EF4-FFF2-40B4-BE49-F238E27FC236}">
              <a16:creationId xmlns:a16="http://schemas.microsoft.com/office/drawing/2014/main" id="{B071E554-6E9A-44C4-8B3B-87135D755AFC}"/>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9" name="直線コネクタ 808">
          <a:extLst>
            <a:ext uri="{FF2B5EF4-FFF2-40B4-BE49-F238E27FC236}">
              <a16:creationId xmlns:a16="http://schemas.microsoft.com/office/drawing/2014/main" id="{117846B3-3BB2-4731-B515-1AF786630088}"/>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0" name="テキスト ボックス 809">
          <a:extLst>
            <a:ext uri="{FF2B5EF4-FFF2-40B4-BE49-F238E27FC236}">
              <a16:creationId xmlns:a16="http://schemas.microsoft.com/office/drawing/2014/main" id="{A4FCB964-A7A0-4449-BD5B-91E4CD774735}"/>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1" name="【庁舎】&#10;一人当たり面積グラフ枠">
          <a:extLst>
            <a:ext uri="{FF2B5EF4-FFF2-40B4-BE49-F238E27FC236}">
              <a16:creationId xmlns:a16="http://schemas.microsoft.com/office/drawing/2014/main" id="{66C59F00-CA0F-4DCE-8606-DB643D737A4B}"/>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142875</xdr:rowOff>
    </xdr:to>
    <xdr:cxnSp macro="">
      <xdr:nvCxnSpPr>
        <xdr:cNvPr id="812" name="直線コネクタ 811">
          <a:extLst>
            <a:ext uri="{FF2B5EF4-FFF2-40B4-BE49-F238E27FC236}">
              <a16:creationId xmlns:a16="http://schemas.microsoft.com/office/drawing/2014/main" id="{8B9E3336-5A07-4F75-B93C-DDF0CC859A54}"/>
            </a:ext>
          </a:extLst>
        </xdr:cNvPr>
        <xdr:cNvCxnSpPr/>
      </xdr:nvCxnSpPr>
      <xdr:spPr>
        <a:xfrm flipV="1">
          <a:off x="19509104" y="16981170"/>
          <a:ext cx="0" cy="109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146702</xdr:rowOff>
    </xdr:from>
    <xdr:ext cx="469744" cy="259045"/>
    <xdr:sp macro="" textlink="">
      <xdr:nvSpPr>
        <xdr:cNvPr id="813" name="【庁舎】&#10;一人当たり面積最小値テキスト">
          <a:extLst>
            <a:ext uri="{FF2B5EF4-FFF2-40B4-BE49-F238E27FC236}">
              <a16:creationId xmlns:a16="http://schemas.microsoft.com/office/drawing/2014/main" id="{001E2092-2ED5-42C7-A4F7-53B4FD503421}"/>
            </a:ext>
          </a:extLst>
        </xdr:cNvPr>
        <xdr:cNvSpPr txBox="1"/>
      </xdr:nvSpPr>
      <xdr:spPr>
        <a:xfrm>
          <a:off x="19547840" y="1808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142875</xdr:rowOff>
    </xdr:from>
    <xdr:to>
      <xdr:col>116</xdr:col>
      <xdr:colOff>152400</xdr:colOff>
      <xdr:row>107</xdr:row>
      <xdr:rowOff>142875</xdr:rowOff>
    </xdr:to>
    <xdr:cxnSp macro="">
      <xdr:nvCxnSpPr>
        <xdr:cNvPr id="814" name="直線コネクタ 813">
          <a:extLst>
            <a:ext uri="{FF2B5EF4-FFF2-40B4-BE49-F238E27FC236}">
              <a16:creationId xmlns:a16="http://schemas.microsoft.com/office/drawing/2014/main" id="{598DE80E-69F5-4EFF-B191-BCF9004E0BA7}"/>
            </a:ext>
          </a:extLst>
        </xdr:cNvPr>
        <xdr:cNvCxnSpPr/>
      </xdr:nvCxnSpPr>
      <xdr:spPr>
        <a:xfrm>
          <a:off x="19443700" y="18080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815" name="【庁舎】&#10;一人当たり面積最大値テキスト">
          <a:extLst>
            <a:ext uri="{FF2B5EF4-FFF2-40B4-BE49-F238E27FC236}">
              <a16:creationId xmlns:a16="http://schemas.microsoft.com/office/drawing/2014/main" id="{5B5CC4AC-6472-46D6-A1D4-82969BD962F7}"/>
            </a:ext>
          </a:extLst>
        </xdr:cNvPr>
        <xdr:cNvSpPr txBox="1"/>
      </xdr:nvSpPr>
      <xdr:spPr>
        <a:xfrm>
          <a:off x="19547840" y="1676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816" name="直線コネクタ 815">
          <a:extLst>
            <a:ext uri="{FF2B5EF4-FFF2-40B4-BE49-F238E27FC236}">
              <a16:creationId xmlns:a16="http://schemas.microsoft.com/office/drawing/2014/main" id="{4693DAD5-FDCA-4EE4-934F-FC504E2619F0}"/>
            </a:ext>
          </a:extLst>
        </xdr:cNvPr>
        <xdr:cNvCxnSpPr/>
      </xdr:nvCxnSpPr>
      <xdr:spPr>
        <a:xfrm>
          <a:off x="19443700" y="1698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100982</xdr:rowOff>
    </xdr:from>
    <xdr:ext cx="469744" cy="259045"/>
    <xdr:sp macro="" textlink="">
      <xdr:nvSpPr>
        <xdr:cNvPr id="817" name="【庁舎】&#10;一人当たり面積平均値テキスト">
          <a:extLst>
            <a:ext uri="{FF2B5EF4-FFF2-40B4-BE49-F238E27FC236}">
              <a16:creationId xmlns:a16="http://schemas.microsoft.com/office/drawing/2014/main" id="{2254133A-A67D-4DE5-866E-3F7EDF38E150}"/>
            </a:ext>
          </a:extLst>
        </xdr:cNvPr>
        <xdr:cNvSpPr txBox="1"/>
      </xdr:nvSpPr>
      <xdr:spPr>
        <a:xfrm>
          <a:off x="19547840" y="17703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818" name="フローチャート: 判断 817">
          <a:extLst>
            <a:ext uri="{FF2B5EF4-FFF2-40B4-BE49-F238E27FC236}">
              <a16:creationId xmlns:a16="http://schemas.microsoft.com/office/drawing/2014/main" id="{F3031C71-AFB4-430F-969F-FB29CCE2BD79}"/>
            </a:ext>
          </a:extLst>
        </xdr:cNvPr>
        <xdr:cNvSpPr/>
      </xdr:nvSpPr>
      <xdr:spPr>
        <a:xfrm>
          <a:off x="19458940" y="17724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819" name="フローチャート: 判断 818">
          <a:extLst>
            <a:ext uri="{FF2B5EF4-FFF2-40B4-BE49-F238E27FC236}">
              <a16:creationId xmlns:a16="http://schemas.microsoft.com/office/drawing/2014/main" id="{D3EFA5CE-5AEB-404D-BDBF-9A835CB7A9B5}"/>
            </a:ext>
          </a:extLst>
        </xdr:cNvPr>
        <xdr:cNvSpPr/>
      </xdr:nvSpPr>
      <xdr:spPr>
        <a:xfrm>
          <a:off x="18735040" y="177323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104</xdr:row>
      <xdr:rowOff>76852</xdr:rowOff>
    </xdr:from>
    <xdr:ext cx="469744" cy="259045"/>
    <xdr:sp macro="" textlink="">
      <xdr:nvSpPr>
        <xdr:cNvPr id="820" name="n_1aveValue【庁舎】&#10;一人当たり面積">
          <a:extLst>
            <a:ext uri="{FF2B5EF4-FFF2-40B4-BE49-F238E27FC236}">
              <a16:creationId xmlns:a16="http://schemas.microsoft.com/office/drawing/2014/main" id="{62CF5F95-4F9F-4C85-A72D-FB2F84BCB83D}"/>
            </a:ext>
          </a:extLst>
        </xdr:cNvPr>
        <xdr:cNvSpPr txBox="1"/>
      </xdr:nvSpPr>
      <xdr:spPr>
        <a:xfrm>
          <a:off x="18561127" y="1751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105</xdr:row>
      <xdr:rowOff>126364</xdr:rowOff>
    </xdr:from>
    <xdr:to>
      <xdr:col>107</xdr:col>
      <xdr:colOff>101600</xdr:colOff>
      <xdr:row>106</xdr:row>
      <xdr:rowOff>56514</xdr:rowOff>
    </xdr:to>
    <xdr:sp macro="" textlink="">
      <xdr:nvSpPr>
        <xdr:cNvPr id="821" name="フローチャート: 判断 820">
          <a:extLst>
            <a:ext uri="{FF2B5EF4-FFF2-40B4-BE49-F238E27FC236}">
              <a16:creationId xmlns:a16="http://schemas.microsoft.com/office/drawing/2014/main" id="{056724A8-B191-4043-89D6-F15FE603C98F}"/>
            </a:ext>
          </a:extLst>
        </xdr:cNvPr>
        <xdr:cNvSpPr/>
      </xdr:nvSpPr>
      <xdr:spPr>
        <a:xfrm>
          <a:off x="17937480" y="177285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104</xdr:row>
      <xdr:rowOff>73041</xdr:rowOff>
    </xdr:from>
    <xdr:ext cx="469744" cy="259045"/>
    <xdr:sp macro="" textlink="">
      <xdr:nvSpPr>
        <xdr:cNvPr id="822" name="n_2aveValue【庁舎】&#10;一人当たり面積">
          <a:extLst>
            <a:ext uri="{FF2B5EF4-FFF2-40B4-BE49-F238E27FC236}">
              <a16:creationId xmlns:a16="http://schemas.microsoft.com/office/drawing/2014/main" id="{D957E150-69A5-4180-890C-302F1577D5CC}"/>
            </a:ext>
          </a:extLst>
        </xdr:cNvPr>
        <xdr:cNvSpPr txBox="1"/>
      </xdr:nvSpPr>
      <xdr:spPr>
        <a:xfrm>
          <a:off x="17776267" y="17507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105</xdr:row>
      <xdr:rowOff>132080</xdr:rowOff>
    </xdr:from>
    <xdr:to>
      <xdr:col>102</xdr:col>
      <xdr:colOff>165100</xdr:colOff>
      <xdr:row>106</xdr:row>
      <xdr:rowOff>62230</xdr:rowOff>
    </xdr:to>
    <xdr:sp macro="" textlink="">
      <xdr:nvSpPr>
        <xdr:cNvPr id="823" name="フローチャート: 判断 822">
          <a:extLst>
            <a:ext uri="{FF2B5EF4-FFF2-40B4-BE49-F238E27FC236}">
              <a16:creationId xmlns:a16="http://schemas.microsoft.com/office/drawing/2014/main" id="{99CD0CBF-437D-440F-982A-0C63347F1DFE}"/>
            </a:ext>
          </a:extLst>
        </xdr:cNvPr>
        <xdr:cNvSpPr/>
      </xdr:nvSpPr>
      <xdr:spPr>
        <a:xfrm>
          <a:off x="17162780" y="17734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104</xdr:row>
      <xdr:rowOff>78757</xdr:rowOff>
    </xdr:from>
    <xdr:ext cx="469744" cy="259045"/>
    <xdr:sp macro="" textlink="">
      <xdr:nvSpPr>
        <xdr:cNvPr id="824" name="n_3aveValue【庁舎】&#10;一人当たり面積">
          <a:extLst>
            <a:ext uri="{FF2B5EF4-FFF2-40B4-BE49-F238E27FC236}">
              <a16:creationId xmlns:a16="http://schemas.microsoft.com/office/drawing/2014/main" id="{418C7C8E-5220-4E0B-A5F9-E0F2448718A5}"/>
            </a:ext>
          </a:extLst>
        </xdr:cNvPr>
        <xdr:cNvSpPr txBox="1"/>
      </xdr:nvSpPr>
      <xdr:spPr>
        <a:xfrm>
          <a:off x="17001567" y="1751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105</xdr:row>
      <xdr:rowOff>153036</xdr:rowOff>
    </xdr:from>
    <xdr:to>
      <xdr:col>98</xdr:col>
      <xdr:colOff>38100</xdr:colOff>
      <xdr:row>106</xdr:row>
      <xdr:rowOff>83186</xdr:rowOff>
    </xdr:to>
    <xdr:sp macro="" textlink="">
      <xdr:nvSpPr>
        <xdr:cNvPr id="825" name="フローチャート: 判断 824">
          <a:extLst>
            <a:ext uri="{FF2B5EF4-FFF2-40B4-BE49-F238E27FC236}">
              <a16:creationId xmlns:a16="http://schemas.microsoft.com/office/drawing/2014/main" id="{9F9EDB6B-5541-4F8C-91F8-E6A75CA2D3F4}"/>
            </a:ext>
          </a:extLst>
        </xdr:cNvPr>
        <xdr:cNvSpPr/>
      </xdr:nvSpPr>
      <xdr:spPr>
        <a:xfrm>
          <a:off x="16388080" y="177552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104</xdr:row>
      <xdr:rowOff>99713</xdr:rowOff>
    </xdr:from>
    <xdr:ext cx="469744" cy="259045"/>
    <xdr:sp macro="" textlink="">
      <xdr:nvSpPr>
        <xdr:cNvPr id="826" name="n_4aveValue【庁舎】&#10;一人当たり面積">
          <a:extLst>
            <a:ext uri="{FF2B5EF4-FFF2-40B4-BE49-F238E27FC236}">
              <a16:creationId xmlns:a16="http://schemas.microsoft.com/office/drawing/2014/main" id="{85110675-71A7-4A25-8B36-E9CE66A0E9F3}"/>
            </a:ext>
          </a:extLst>
        </xdr:cNvPr>
        <xdr:cNvSpPr txBox="1"/>
      </xdr:nvSpPr>
      <xdr:spPr>
        <a:xfrm>
          <a:off x="16226867" y="17534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984EF926-6F63-4D1B-9B31-DD6D2080B908}"/>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766163F8-416C-4A31-A7CC-CC1D40725B0A}"/>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4297F166-DF82-4AAD-93CA-B9EED6145B23}"/>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959CE2C1-F8E8-455D-A073-568AB0792A49}"/>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5CB4ED3D-2C5D-4D26-997F-3B2ECF1A5CFB}"/>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76836</xdr:rowOff>
    </xdr:from>
    <xdr:to>
      <xdr:col>116</xdr:col>
      <xdr:colOff>114300</xdr:colOff>
      <xdr:row>104</xdr:row>
      <xdr:rowOff>6986</xdr:rowOff>
    </xdr:to>
    <xdr:sp macro="" textlink="">
      <xdr:nvSpPr>
        <xdr:cNvPr id="832" name="楕円 831">
          <a:extLst>
            <a:ext uri="{FF2B5EF4-FFF2-40B4-BE49-F238E27FC236}">
              <a16:creationId xmlns:a16="http://schemas.microsoft.com/office/drawing/2014/main" id="{3EB8367D-6356-428E-8957-7CB68EF9E159}"/>
            </a:ext>
          </a:extLst>
        </xdr:cNvPr>
        <xdr:cNvSpPr/>
      </xdr:nvSpPr>
      <xdr:spPr>
        <a:xfrm>
          <a:off x="19458940" y="173437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99713</xdr:rowOff>
    </xdr:from>
    <xdr:ext cx="469744" cy="259045"/>
    <xdr:sp macro="" textlink="">
      <xdr:nvSpPr>
        <xdr:cNvPr id="833" name="【庁舎】&#10;一人当たり面積該当値テキスト">
          <a:extLst>
            <a:ext uri="{FF2B5EF4-FFF2-40B4-BE49-F238E27FC236}">
              <a16:creationId xmlns:a16="http://schemas.microsoft.com/office/drawing/2014/main" id="{92B5496D-18E0-4A36-939C-4D841AABE7A1}"/>
            </a:ext>
          </a:extLst>
        </xdr:cNvPr>
        <xdr:cNvSpPr txBox="1"/>
      </xdr:nvSpPr>
      <xdr:spPr>
        <a:xfrm>
          <a:off x="19547840" y="17198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74930</xdr:rowOff>
    </xdr:from>
    <xdr:to>
      <xdr:col>112</xdr:col>
      <xdr:colOff>38100</xdr:colOff>
      <xdr:row>107</xdr:row>
      <xdr:rowOff>5080</xdr:rowOff>
    </xdr:to>
    <xdr:sp macro="" textlink="">
      <xdr:nvSpPr>
        <xdr:cNvPr id="834" name="楕円 833">
          <a:extLst>
            <a:ext uri="{FF2B5EF4-FFF2-40B4-BE49-F238E27FC236}">
              <a16:creationId xmlns:a16="http://schemas.microsoft.com/office/drawing/2014/main" id="{C94B878C-4CCE-44D3-92F1-3187F055FC59}"/>
            </a:ext>
          </a:extLst>
        </xdr:cNvPr>
        <xdr:cNvSpPr/>
      </xdr:nvSpPr>
      <xdr:spPr>
        <a:xfrm>
          <a:off x="18735040" y="178447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127636</xdr:rowOff>
    </xdr:from>
    <xdr:to>
      <xdr:col>116</xdr:col>
      <xdr:colOff>63500</xdr:colOff>
      <xdr:row>106</xdr:row>
      <xdr:rowOff>125730</xdr:rowOff>
    </xdr:to>
    <xdr:cxnSp macro="">
      <xdr:nvCxnSpPr>
        <xdr:cNvPr id="835" name="直線コネクタ 834">
          <a:extLst>
            <a:ext uri="{FF2B5EF4-FFF2-40B4-BE49-F238E27FC236}">
              <a16:creationId xmlns:a16="http://schemas.microsoft.com/office/drawing/2014/main" id="{23D9B2C5-9831-44A7-BB9F-E7423FD76102}"/>
            </a:ext>
          </a:extLst>
        </xdr:cNvPr>
        <xdr:cNvCxnSpPr/>
      </xdr:nvCxnSpPr>
      <xdr:spPr>
        <a:xfrm flipV="1">
          <a:off x="18778220" y="17394556"/>
          <a:ext cx="731520" cy="501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80645</xdr:rowOff>
    </xdr:from>
    <xdr:to>
      <xdr:col>107</xdr:col>
      <xdr:colOff>101600</xdr:colOff>
      <xdr:row>107</xdr:row>
      <xdr:rowOff>10795</xdr:rowOff>
    </xdr:to>
    <xdr:sp macro="" textlink="">
      <xdr:nvSpPr>
        <xdr:cNvPr id="836" name="楕円 835">
          <a:extLst>
            <a:ext uri="{FF2B5EF4-FFF2-40B4-BE49-F238E27FC236}">
              <a16:creationId xmlns:a16="http://schemas.microsoft.com/office/drawing/2014/main" id="{CAEA9FAA-560B-412A-A9A2-F376B2E611A3}"/>
            </a:ext>
          </a:extLst>
        </xdr:cNvPr>
        <xdr:cNvSpPr/>
      </xdr:nvSpPr>
      <xdr:spPr>
        <a:xfrm>
          <a:off x="17937480" y="178504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125730</xdr:rowOff>
    </xdr:from>
    <xdr:to>
      <xdr:col>111</xdr:col>
      <xdr:colOff>177800</xdr:colOff>
      <xdr:row>106</xdr:row>
      <xdr:rowOff>131445</xdr:rowOff>
    </xdr:to>
    <xdr:cxnSp macro="">
      <xdr:nvCxnSpPr>
        <xdr:cNvPr id="837" name="直線コネクタ 836">
          <a:extLst>
            <a:ext uri="{FF2B5EF4-FFF2-40B4-BE49-F238E27FC236}">
              <a16:creationId xmlns:a16="http://schemas.microsoft.com/office/drawing/2014/main" id="{B2AA7CF5-B48C-484D-82C8-DE85AA959EF5}"/>
            </a:ext>
          </a:extLst>
        </xdr:cNvPr>
        <xdr:cNvCxnSpPr/>
      </xdr:nvCxnSpPr>
      <xdr:spPr>
        <a:xfrm flipV="1">
          <a:off x="17988280" y="17895570"/>
          <a:ext cx="78994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88264</xdr:rowOff>
    </xdr:from>
    <xdr:to>
      <xdr:col>102</xdr:col>
      <xdr:colOff>165100</xdr:colOff>
      <xdr:row>107</xdr:row>
      <xdr:rowOff>18414</xdr:rowOff>
    </xdr:to>
    <xdr:sp macro="" textlink="">
      <xdr:nvSpPr>
        <xdr:cNvPr id="838" name="楕円 837">
          <a:extLst>
            <a:ext uri="{FF2B5EF4-FFF2-40B4-BE49-F238E27FC236}">
              <a16:creationId xmlns:a16="http://schemas.microsoft.com/office/drawing/2014/main" id="{A23245E3-6170-4DAB-8EF0-6941EB4483AB}"/>
            </a:ext>
          </a:extLst>
        </xdr:cNvPr>
        <xdr:cNvSpPr/>
      </xdr:nvSpPr>
      <xdr:spPr>
        <a:xfrm>
          <a:off x="17162780" y="178581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131445</xdr:rowOff>
    </xdr:from>
    <xdr:to>
      <xdr:col>107</xdr:col>
      <xdr:colOff>50800</xdr:colOff>
      <xdr:row>106</xdr:row>
      <xdr:rowOff>139064</xdr:rowOff>
    </xdr:to>
    <xdr:cxnSp macro="">
      <xdr:nvCxnSpPr>
        <xdr:cNvPr id="839" name="直線コネクタ 838">
          <a:extLst>
            <a:ext uri="{FF2B5EF4-FFF2-40B4-BE49-F238E27FC236}">
              <a16:creationId xmlns:a16="http://schemas.microsoft.com/office/drawing/2014/main" id="{39207D3D-F6B2-4651-B3EC-4B64F597AE82}"/>
            </a:ext>
          </a:extLst>
        </xdr:cNvPr>
        <xdr:cNvCxnSpPr/>
      </xdr:nvCxnSpPr>
      <xdr:spPr>
        <a:xfrm flipV="1">
          <a:off x="17213580" y="17901285"/>
          <a:ext cx="7747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93980</xdr:rowOff>
    </xdr:from>
    <xdr:to>
      <xdr:col>98</xdr:col>
      <xdr:colOff>38100</xdr:colOff>
      <xdr:row>107</xdr:row>
      <xdr:rowOff>24130</xdr:rowOff>
    </xdr:to>
    <xdr:sp macro="" textlink="">
      <xdr:nvSpPr>
        <xdr:cNvPr id="840" name="楕円 839">
          <a:extLst>
            <a:ext uri="{FF2B5EF4-FFF2-40B4-BE49-F238E27FC236}">
              <a16:creationId xmlns:a16="http://schemas.microsoft.com/office/drawing/2014/main" id="{C61B2331-03F2-495D-B166-E9AE1A97D721}"/>
            </a:ext>
          </a:extLst>
        </xdr:cNvPr>
        <xdr:cNvSpPr/>
      </xdr:nvSpPr>
      <xdr:spPr>
        <a:xfrm>
          <a:off x="16388080" y="17863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139064</xdr:rowOff>
    </xdr:from>
    <xdr:to>
      <xdr:col>102</xdr:col>
      <xdr:colOff>114300</xdr:colOff>
      <xdr:row>106</xdr:row>
      <xdr:rowOff>144780</xdr:rowOff>
    </xdr:to>
    <xdr:cxnSp macro="">
      <xdr:nvCxnSpPr>
        <xdr:cNvPr id="841" name="直線コネクタ 840">
          <a:extLst>
            <a:ext uri="{FF2B5EF4-FFF2-40B4-BE49-F238E27FC236}">
              <a16:creationId xmlns:a16="http://schemas.microsoft.com/office/drawing/2014/main" id="{B8BEF008-8532-40CE-8728-445E9E9CDED7}"/>
            </a:ext>
          </a:extLst>
        </xdr:cNvPr>
        <xdr:cNvCxnSpPr/>
      </xdr:nvCxnSpPr>
      <xdr:spPr>
        <a:xfrm flipV="1">
          <a:off x="16431260" y="17908904"/>
          <a:ext cx="78232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167657</xdr:rowOff>
    </xdr:from>
    <xdr:ext cx="469744" cy="259045"/>
    <xdr:sp macro="" textlink="">
      <xdr:nvSpPr>
        <xdr:cNvPr id="842" name="n_1mainValue【庁舎】&#10;一人当たり面積">
          <a:extLst>
            <a:ext uri="{FF2B5EF4-FFF2-40B4-BE49-F238E27FC236}">
              <a16:creationId xmlns:a16="http://schemas.microsoft.com/office/drawing/2014/main" id="{B5E5596F-3E9E-4BE0-8959-A1B45A9A7DB1}"/>
            </a:ext>
          </a:extLst>
        </xdr:cNvPr>
        <xdr:cNvSpPr txBox="1"/>
      </xdr:nvSpPr>
      <xdr:spPr>
        <a:xfrm>
          <a:off x="18561127" y="17937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1922</xdr:rowOff>
    </xdr:from>
    <xdr:ext cx="469744" cy="259045"/>
    <xdr:sp macro="" textlink="">
      <xdr:nvSpPr>
        <xdr:cNvPr id="843" name="n_2mainValue【庁舎】&#10;一人当たり面積">
          <a:extLst>
            <a:ext uri="{FF2B5EF4-FFF2-40B4-BE49-F238E27FC236}">
              <a16:creationId xmlns:a16="http://schemas.microsoft.com/office/drawing/2014/main" id="{6E3D18F2-4EDA-41EF-8F58-2F68F3BE7E14}"/>
            </a:ext>
          </a:extLst>
        </xdr:cNvPr>
        <xdr:cNvSpPr txBox="1"/>
      </xdr:nvSpPr>
      <xdr:spPr>
        <a:xfrm>
          <a:off x="17776267" y="17939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9541</xdr:rowOff>
    </xdr:from>
    <xdr:ext cx="469744" cy="259045"/>
    <xdr:sp macro="" textlink="">
      <xdr:nvSpPr>
        <xdr:cNvPr id="844" name="n_3mainValue【庁舎】&#10;一人当たり面積">
          <a:extLst>
            <a:ext uri="{FF2B5EF4-FFF2-40B4-BE49-F238E27FC236}">
              <a16:creationId xmlns:a16="http://schemas.microsoft.com/office/drawing/2014/main" id="{4470A165-5E2B-4E9F-9E6D-5575F1683089}"/>
            </a:ext>
          </a:extLst>
        </xdr:cNvPr>
        <xdr:cNvSpPr txBox="1"/>
      </xdr:nvSpPr>
      <xdr:spPr>
        <a:xfrm>
          <a:off x="17001567" y="17947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15257</xdr:rowOff>
    </xdr:from>
    <xdr:ext cx="469744" cy="259045"/>
    <xdr:sp macro="" textlink="">
      <xdr:nvSpPr>
        <xdr:cNvPr id="845" name="n_4mainValue【庁舎】&#10;一人当たり面積">
          <a:extLst>
            <a:ext uri="{FF2B5EF4-FFF2-40B4-BE49-F238E27FC236}">
              <a16:creationId xmlns:a16="http://schemas.microsoft.com/office/drawing/2014/main" id="{C514FFAF-54BC-4F22-AB03-A05F86C9E52A}"/>
            </a:ext>
          </a:extLst>
        </xdr:cNvPr>
        <xdr:cNvSpPr txBox="1"/>
      </xdr:nvSpPr>
      <xdr:spPr>
        <a:xfrm>
          <a:off x="16226867" y="1795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6" name="正方形/長方形 845">
          <a:extLst>
            <a:ext uri="{FF2B5EF4-FFF2-40B4-BE49-F238E27FC236}">
              <a16:creationId xmlns:a16="http://schemas.microsoft.com/office/drawing/2014/main" id="{018AD249-13B4-4BE7-901F-9E0A2F291146}"/>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7" name="正方形/長方形 846">
          <a:extLst>
            <a:ext uri="{FF2B5EF4-FFF2-40B4-BE49-F238E27FC236}">
              <a16:creationId xmlns:a16="http://schemas.microsoft.com/office/drawing/2014/main" id="{D0E7BE6A-A08B-4C3A-B3ED-F4CF514A6AF9}"/>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8" name="テキスト ボックス 847">
          <a:extLst>
            <a:ext uri="{FF2B5EF4-FFF2-40B4-BE49-F238E27FC236}">
              <a16:creationId xmlns:a16="http://schemas.microsoft.com/office/drawing/2014/main" id="{EAF961D3-E1FF-43BB-9AD3-4E69A9EE96DA}"/>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一般廃棄物処理施設の令和２年度の各数値は、正しくは、有形固定資産減価償却率が</a:t>
          </a:r>
          <a:r>
            <a:rPr kumimoji="1" lang="en-US" altLang="ja-JP" sz="1300">
              <a:latin typeface="ＭＳ Ｐゴシック" panose="020B0600070205080204" pitchFamily="50" charset="-128"/>
              <a:ea typeface="ＭＳ Ｐゴシック" panose="020B0600070205080204" pitchFamily="50" charset="-128"/>
            </a:rPr>
            <a:t>58.4</a:t>
          </a:r>
          <a:r>
            <a:rPr kumimoji="1" lang="ja-JP" altLang="en-US" sz="1300">
              <a:latin typeface="ＭＳ Ｐゴシック" panose="020B0600070205080204" pitchFamily="50" charset="-128"/>
              <a:ea typeface="ＭＳ Ｐゴシック" panose="020B0600070205080204" pitchFamily="50" charset="-128"/>
            </a:rPr>
            <a:t>％、一人当たり有形固定資産（償却資産）額が</a:t>
          </a:r>
          <a:r>
            <a:rPr kumimoji="1" lang="en-US" altLang="ja-JP" sz="1300">
              <a:latin typeface="ＭＳ Ｐゴシック" panose="020B0600070205080204" pitchFamily="50" charset="-128"/>
              <a:ea typeface="ＭＳ Ｐゴシック" panose="020B0600070205080204" pitchFamily="50" charset="-128"/>
            </a:rPr>
            <a:t>43,215</a:t>
          </a:r>
          <a:r>
            <a:rPr kumimoji="1" lang="ja-JP" altLang="en-US" sz="1300">
              <a:latin typeface="ＭＳ Ｐゴシック" panose="020B0600070205080204" pitchFamily="50" charset="-128"/>
              <a:ea typeface="ＭＳ Ｐゴシック" panose="020B0600070205080204" pitchFamily="50" charset="-128"/>
            </a:rPr>
            <a:t>円である。</a:t>
          </a:r>
        </a:p>
        <a:p>
          <a:r>
            <a:rPr kumimoji="1" lang="ja-JP" altLang="en-US" sz="1300">
              <a:latin typeface="ＭＳ Ｐゴシック" panose="020B0600070205080204" pitchFamily="50" charset="-128"/>
              <a:ea typeface="ＭＳ Ｐゴシック" panose="020B0600070205080204" pitchFamily="50" charset="-128"/>
            </a:rPr>
            <a:t>類似団体に比べて有形固定資産減価償却率が高い施設は、体育館・プール、市民会館、保健センター・保健所である。体育館は、町内に２施設あり、規模が大きな町営体育館は減価償却が終了しているが、計画的な維持修繕を行い適正な管理を行っていく。市民会館は、町内に１施設あり築</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年の建物で、現在も計画的に維持修繕や設備等の更新を行っており、適正な管理に努めている。保健センターは、町内に１施設あり築</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年となっている。健診事業などを行う施設であるため、空調設備やトイレなど定期的な修繕・更新を行っている。</a:t>
          </a:r>
        </a:p>
        <a:p>
          <a:r>
            <a:rPr kumimoji="1" lang="ja-JP" altLang="en-US" sz="1300">
              <a:latin typeface="ＭＳ Ｐゴシック" panose="020B0600070205080204" pitchFamily="50" charset="-128"/>
              <a:ea typeface="ＭＳ Ｐゴシック" panose="020B0600070205080204" pitchFamily="50" charset="-128"/>
            </a:rPr>
            <a:t>有形固定資産減価償却率が低い施設は、図書館、一般廃棄物処理施設、消防施設である。現在の図書館は、令和元年度に完成しており、旧図書館の除却が完了した。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庁舎は、築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年以上経過し老朽化してい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令和６年度末に新庁舎が完成した。</a:t>
          </a:r>
          <a:r>
            <a:rPr kumimoji="1" lang="ja-JP" altLang="en-US" sz="1300">
              <a:latin typeface="ＭＳ Ｐゴシック" panose="020B0600070205080204" pitchFamily="50" charset="-128"/>
              <a:ea typeface="ＭＳ Ｐゴシック" panose="020B0600070205080204" pitchFamily="50" charset="-128"/>
            </a:rPr>
            <a:t>建設から年数が経過した施設は、公共施設等総合管理計画や個別施設計画に基づき適切に対応していく。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16621686</v>
      </c>
      <c r="BO4" s="384"/>
      <c r="BP4" s="384"/>
      <c r="BQ4" s="384"/>
      <c r="BR4" s="384"/>
      <c r="BS4" s="384"/>
      <c r="BT4" s="384"/>
      <c r="BU4" s="385"/>
      <c r="BV4" s="383">
        <v>14222002</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10.7</v>
      </c>
      <c r="CU4" s="390"/>
      <c r="CV4" s="390"/>
      <c r="CW4" s="390"/>
      <c r="CX4" s="390"/>
      <c r="CY4" s="390"/>
      <c r="CZ4" s="390"/>
      <c r="DA4" s="391"/>
      <c r="DB4" s="389">
        <v>10</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15656448</v>
      </c>
      <c r="BO5" s="421"/>
      <c r="BP5" s="421"/>
      <c r="BQ5" s="421"/>
      <c r="BR5" s="421"/>
      <c r="BS5" s="421"/>
      <c r="BT5" s="421"/>
      <c r="BU5" s="422"/>
      <c r="BV5" s="420">
        <v>13287482</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90.1</v>
      </c>
      <c r="CU5" s="418"/>
      <c r="CV5" s="418"/>
      <c r="CW5" s="418"/>
      <c r="CX5" s="418"/>
      <c r="CY5" s="418"/>
      <c r="CZ5" s="418"/>
      <c r="DA5" s="419"/>
      <c r="DB5" s="417">
        <v>90.9</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965238</v>
      </c>
      <c r="BO6" s="421"/>
      <c r="BP6" s="421"/>
      <c r="BQ6" s="421"/>
      <c r="BR6" s="421"/>
      <c r="BS6" s="421"/>
      <c r="BT6" s="421"/>
      <c r="BU6" s="422"/>
      <c r="BV6" s="420">
        <v>934520</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90.3</v>
      </c>
      <c r="CU6" s="458"/>
      <c r="CV6" s="458"/>
      <c r="CW6" s="458"/>
      <c r="CX6" s="458"/>
      <c r="CY6" s="458"/>
      <c r="CZ6" s="458"/>
      <c r="DA6" s="459"/>
      <c r="DB6" s="457">
        <v>91.4</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217664</v>
      </c>
      <c r="BO7" s="421"/>
      <c r="BP7" s="421"/>
      <c r="BQ7" s="421"/>
      <c r="BR7" s="421"/>
      <c r="BS7" s="421"/>
      <c r="BT7" s="421"/>
      <c r="BU7" s="422"/>
      <c r="BV7" s="420">
        <v>253439</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6985740</v>
      </c>
      <c r="CU7" s="421"/>
      <c r="CV7" s="421"/>
      <c r="CW7" s="421"/>
      <c r="CX7" s="421"/>
      <c r="CY7" s="421"/>
      <c r="CZ7" s="421"/>
      <c r="DA7" s="422"/>
      <c r="DB7" s="420">
        <v>6806473</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747574</v>
      </c>
      <c r="BO8" s="421"/>
      <c r="BP8" s="421"/>
      <c r="BQ8" s="421"/>
      <c r="BR8" s="421"/>
      <c r="BS8" s="421"/>
      <c r="BT8" s="421"/>
      <c r="BU8" s="422"/>
      <c r="BV8" s="420">
        <v>681081</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0.41</v>
      </c>
      <c r="CU8" s="461"/>
      <c r="CV8" s="461"/>
      <c r="CW8" s="461"/>
      <c r="CX8" s="461"/>
      <c r="CY8" s="461"/>
      <c r="CZ8" s="461"/>
      <c r="DA8" s="462"/>
      <c r="DB8" s="460">
        <v>0.39</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22463</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66493</v>
      </c>
      <c r="BO9" s="421"/>
      <c r="BP9" s="421"/>
      <c r="BQ9" s="421"/>
      <c r="BR9" s="421"/>
      <c r="BS9" s="421"/>
      <c r="BT9" s="421"/>
      <c r="BU9" s="422"/>
      <c r="BV9" s="420">
        <v>-70836</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12.3</v>
      </c>
      <c r="CU9" s="418"/>
      <c r="CV9" s="418"/>
      <c r="CW9" s="418"/>
      <c r="CX9" s="418"/>
      <c r="CY9" s="418"/>
      <c r="CZ9" s="418"/>
      <c r="DA9" s="419"/>
      <c r="DB9" s="417">
        <v>12.7</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23882</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341959</v>
      </c>
      <c r="BO10" s="421"/>
      <c r="BP10" s="421"/>
      <c r="BQ10" s="421"/>
      <c r="BR10" s="421"/>
      <c r="BS10" s="421"/>
      <c r="BT10" s="421"/>
      <c r="BU10" s="422"/>
      <c r="BV10" s="420">
        <v>379506</v>
      </c>
      <c r="BW10" s="421"/>
      <c r="BX10" s="421"/>
      <c r="BY10" s="421"/>
      <c r="BZ10" s="421"/>
      <c r="CA10" s="421"/>
      <c r="CB10" s="421"/>
      <c r="CC10" s="422"/>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119</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21306</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119</v>
      </c>
      <c r="AV12" s="453"/>
      <c r="AW12" s="453"/>
      <c r="AX12" s="453"/>
      <c r="AY12" s="454" t="s">
        <v>128</v>
      </c>
      <c r="AZ12" s="455"/>
      <c r="BA12" s="455"/>
      <c r="BB12" s="455"/>
      <c r="BC12" s="455"/>
      <c r="BD12" s="455"/>
      <c r="BE12" s="455"/>
      <c r="BF12" s="455"/>
      <c r="BG12" s="455"/>
      <c r="BH12" s="455"/>
      <c r="BI12" s="455"/>
      <c r="BJ12" s="455"/>
      <c r="BK12" s="455"/>
      <c r="BL12" s="455"/>
      <c r="BM12" s="456"/>
      <c r="BN12" s="420">
        <v>332419</v>
      </c>
      <c r="BO12" s="421"/>
      <c r="BP12" s="421"/>
      <c r="BQ12" s="421"/>
      <c r="BR12" s="421"/>
      <c r="BS12" s="421"/>
      <c r="BT12" s="421"/>
      <c r="BU12" s="422"/>
      <c r="BV12" s="420">
        <v>439883</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130</v>
      </c>
      <c r="N13" s="512"/>
      <c r="O13" s="512"/>
      <c r="P13" s="512"/>
      <c r="Q13" s="513"/>
      <c r="R13" s="504">
        <v>21082</v>
      </c>
      <c r="S13" s="505"/>
      <c r="T13" s="505"/>
      <c r="U13" s="505"/>
      <c r="V13" s="506"/>
      <c r="W13" s="436" t="s">
        <v>131</v>
      </c>
      <c r="X13" s="437"/>
      <c r="Y13" s="437"/>
      <c r="Z13" s="437"/>
      <c r="AA13" s="437"/>
      <c r="AB13" s="427"/>
      <c r="AC13" s="471">
        <v>1663</v>
      </c>
      <c r="AD13" s="472"/>
      <c r="AE13" s="472"/>
      <c r="AF13" s="472"/>
      <c r="AG13" s="514"/>
      <c r="AH13" s="471">
        <v>1871</v>
      </c>
      <c r="AI13" s="472"/>
      <c r="AJ13" s="472"/>
      <c r="AK13" s="472"/>
      <c r="AL13" s="473"/>
      <c r="AM13" s="449" t="s">
        <v>132</v>
      </c>
      <c r="AN13" s="450"/>
      <c r="AO13" s="450"/>
      <c r="AP13" s="450"/>
      <c r="AQ13" s="450"/>
      <c r="AR13" s="450"/>
      <c r="AS13" s="450"/>
      <c r="AT13" s="451"/>
      <c r="AU13" s="452" t="s">
        <v>119</v>
      </c>
      <c r="AV13" s="453"/>
      <c r="AW13" s="453"/>
      <c r="AX13" s="453"/>
      <c r="AY13" s="454" t="s">
        <v>133</v>
      </c>
      <c r="AZ13" s="455"/>
      <c r="BA13" s="455"/>
      <c r="BB13" s="455"/>
      <c r="BC13" s="455"/>
      <c r="BD13" s="455"/>
      <c r="BE13" s="455"/>
      <c r="BF13" s="455"/>
      <c r="BG13" s="455"/>
      <c r="BH13" s="455"/>
      <c r="BI13" s="455"/>
      <c r="BJ13" s="455"/>
      <c r="BK13" s="455"/>
      <c r="BL13" s="455"/>
      <c r="BM13" s="456"/>
      <c r="BN13" s="420">
        <v>76033</v>
      </c>
      <c r="BO13" s="421"/>
      <c r="BP13" s="421"/>
      <c r="BQ13" s="421"/>
      <c r="BR13" s="421"/>
      <c r="BS13" s="421"/>
      <c r="BT13" s="421"/>
      <c r="BU13" s="422"/>
      <c r="BV13" s="420">
        <v>-131213</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12</v>
      </c>
      <c r="CU13" s="418"/>
      <c r="CV13" s="418"/>
      <c r="CW13" s="418"/>
      <c r="CX13" s="418"/>
      <c r="CY13" s="418"/>
      <c r="CZ13" s="418"/>
      <c r="DA13" s="419"/>
      <c r="DB13" s="417">
        <v>11.7</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21681</v>
      </c>
      <c r="S14" s="505"/>
      <c r="T14" s="505"/>
      <c r="U14" s="505"/>
      <c r="V14" s="506"/>
      <c r="W14" s="410"/>
      <c r="X14" s="411"/>
      <c r="Y14" s="411"/>
      <c r="Z14" s="411"/>
      <c r="AA14" s="411"/>
      <c r="AB14" s="400"/>
      <c r="AC14" s="507">
        <v>13.8</v>
      </c>
      <c r="AD14" s="508"/>
      <c r="AE14" s="508"/>
      <c r="AF14" s="508"/>
      <c r="AG14" s="509"/>
      <c r="AH14" s="507">
        <v>14.7</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99.5</v>
      </c>
      <c r="CU14" s="519"/>
      <c r="CV14" s="519"/>
      <c r="CW14" s="519"/>
      <c r="CX14" s="519"/>
      <c r="CY14" s="519"/>
      <c r="CZ14" s="519"/>
      <c r="DA14" s="520"/>
      <c r="DB14" s="518">
        <v>73.900000000000006</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130</v>
      </c>
      <c r="N15" s="512"/>
      <c r="O15" s="512"/>
      <c r="P15" s="512"/>
      <c r="Q15" s="513"/>
      <c r="R15" s="504">
        <v>21469</v>
      </c>
      <c r="S15" s="505"/>
      <c r="T15" s="505"/>
      <c r="U15" s="505"/>
      <c r="V15" s="506"/>
      <c r="W15" s="436" t="s">
        <v>137</v>
      </c>
      <c r="X15" s="437"/>
      <c r="Y15" s="437"/>
      <c r="Z15" s="437"/>
      <c r="AA15" s="437"/>
      <c r="AB15" s="427"/>
      <c r="AC15" s="471">
        <v>4328</v>
      </c>
      <c r="AD15" s="472"/>
      <c r="AE15" s="472"/>
      <c r="AF15" s="472"/>
      <c r="AG15" s="514"/>
      <c r="AH15" s="471">
        <v>4622</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2640075</v>
      </c>
      <c r="BO15" s="384"/>
      <c r="BP15" s="384"/>
      <c r="BQ15" s="384"/>
      <c r="BR15" s="384"/>
      <c r="BS15" s="384"/>
      <c r="BT15" s="384"/>
      <c r="BU15" s="385"/>
      <c r="BV15" s="383">
        <v>2483312</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35.799999999999997</v>
      </c>
      <c r="AD16" s="508"/>
      <c r="AE16" s="508"/>
      <c r="AF16" s="508"/>
      <c r="AG16" s="509"/>
      <c r="AH16" s="507">
        <v>36.299999999999997</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6323146</v>
      </c>
      <c r="BO16" s="421"/>
      <c r="BP16" s="421"/>
      <c r="BQ16" s="421"/>
      <c r="BR16" s="421"/>
      <c r="BS16" s="421"/>
      <c r="BT16" s="421"/>
      <c r="BU16" s="422"/>
      <c r="BV16" s="420">
        <v>6176127</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6083</v>
      </c>
      <c r="AD17" s="472"/>
      <c r="AE17" s="472"/>
      <c r="AF17" s="472"/>
      <c r="AG17" s="514"/>
      <c r="AH17" s="471">
        <v>6232</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3284479</v>
      </c>
      <c r="BO17" s="421"/>
      <c r="BP17" s="421"/>
      <c r="BQ17" s="421"/>
      <c r="BR17" s="421"/>
      <c r="BS17" s="421"/>
      <c r="BT17" s="421"/>
      <c r="BU17" s="422"/>
      <c r="BV17" s="420">
        <v>3074981</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180.26</v>
      </c>
      <c r="M18" s="544"/>
      <c r="N18" s="544"/>
      <c r="O18" s="544"/>
      <c r="P18" s="544"/>
      <c r="Q18" s="544"/>
      <c r="R18" s="545"/>
      <c r="S18" s="545"/>
      <c r="T18" s="545"/>
      <c r="U18" s="545"/>
      <c r="V18" s="546"/>
      <c r="W18" s="438"/>
      <c r="X18" s="439"/>
      <c r="Y18" s="439"/>
      <c r="Z18" s="439"/>
      <c r="AA18" s="439"/>
      <c r="AB18" s="430"/>
      <c r="AC18" s="547">
        <v>50.4</v>
      </c>
      <c r="AD18" s="548"/>
      <c r="AE18" s="548"/>
      <c r="AF18" s="548"/>
      <c r="AG18" s="549"/>
      <c r="AH18" s="547">
        <v>49</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6213593</v>
      </c>
      <c r="BO18" s="421"/>
      <c r="BP18" s="421"/>
      <c r="BQ18" s="421"/>
      <c r="BR18" s="421"/>
      <c r="BS18" s="421"/>
      <c r="BT18" s="421"/>
      <c r="BU18" s="422"/>
      <c r="BV18" s="420">
        <v>6431900</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125</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9733505</v>
      </c>
      <c r="BO19" s="421"/>
      <c r="BP19" s="421"/>
      <c r="BQ19" s="421"/>
      <c r="BR19" s="421"/>
      <c r="BS19" s="421"/>
      <c r="BT19" s="421"/>
      <c r="BU19" s="422"/>
      <c r="BV19" s="420">
        <v>9489622</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7358</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14624807</v>
      </c>
      <c r="BO22" s="384"/>
      <c r="BP22" s="384"/>
      <c r="BQ22" s="384"/>
      <c r="BR22" s="384"/>
      <c r="BS22" s="384"/>
      <c r="BT22" s="384"/>
      <c r="BU22" s="385"/>
      <c r="BV22" s="383">
        <v>12973112</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10926289</v>
      </c>
      <c r="BO23" s="421"/>
      <c r="BP23" s="421"/>
      <c r="BQ23" s="421"/>
      <c r="BR23" s="421"/>
      <c r="BS23" s="421"/>
      <c r="BT23" s="421"/>
      <c r="BU23" s="422"/>
      <c r="BV23" s="420">
        <v>9502491</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4300</v>
      </c>
      <c r="R24" s="472"/>
      <c r="S24" s="472"/>
      <c r="T24" s="472"/>
      <c r="U24" s="472"/>
      <c r="V24" s="514"/>
      <c r="W24" s="566"/>
      <c r="X24" s="567"/>
      <c r="Y24" s="568"/>
      <c r="Z24" s="470" t="s">
        <v>162</v>
      </c>
      <c r="AA24" s="450"/>
      <c r="AB24" s="450"/>
      <c r="AC24" s="450"/>
      <c r="AD24" s="450"/>
      <c r="AE24" s="450"/>
      <c r="AF24" s="450"/>
      <c r="AG24" s="451"/>
      <c r="AH24" s="471">
        <v>170</v>
      </c>
      <c r="AI24" s="472"/>
      <c r="AJ24" s="472"/>
      <c r="AK24" s="472"/>
      <c r="AL24" s="514"/>
      <c r="AM24" s="471">
        <v>534480</v>
      </c>
      <c r="AN24" s="472"/>
      <c r="AO24" s="472"/>
      <c r="AP24" s="472"/>
      <c r="AQ24" s="472"/>
      <c r="AR24" s="514"/>
      <c r="AS24" s="471">
        <v>3144</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11462348</v>
      </c>
      <c r="BO24" s="421"/>
      <c r="BP24" s="421"/>
      <c r="BQ24" s="421"/>
      <c r="BR24" s="421"/>
      <c r="BS24" s="421"/>
      <c r="BT24" s="421"/>
      <c r="BU24" s="422"/>
      <c r="BV24" s="420">
        <v>9464288</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1</v>
      </c>
      <c r="M25" s="472"/>
      <c r="N25" s="472"/>
      <c r="O25" s="472"/>
      <c r="P25" s="514"/>
      <c r="Q25" s="471">
        <v>6850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1454142</v>
      </c>
      <c r="BO25" s="384"/>
      <c r="BP25" s="384"/>
      <c r="BQ25" s="384"/>
      <c r="BR25" s="384"/>
      <c r="BS25" s="384"/>
      <c r="BT25" s="384"/>
      <c r="BU25" s="385"/>
      <c r="BV25" s="383">
        <v>1052363</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5950</v>
      </c>
      <c r="R26" s="472"/>
      <c r="S26" s="472"/>
      <c r="T26" s="472"/>
      <c r="U26" s="472"/>
      <c r="V26" s="514"/>
      <c r="W26" s="566"/>
      <c r="X26" s="567"/>
      <c r="Y26" s="568"/>
      <c r="Z26" s="470" t="s">
        <v>168</v>
      </c>
      <c r="AA26" s="572"/>
      <c r="AB26" s="572"/>
      <c r="AC26" s="572"/>
      <c r="AD26" s="572"/>
      <c r="AE26" s="572"/>
      <c r="AF26" s="572"/>
      <c r="AG26" s="573"/>
      <c r="AH26" s="471">
        <v>8</v>
      </c>
      <c r="AI26" s="472"/>
      <c r="AJ26" s="472"/>
      <c r="AK26" s="472"/>
      <c r="AL26" s="514"/>
      <c r="AM26" s="471">
        <v>30080</v>
      </c>
      <c r="AN26" s="472"/>
      <c r="AO26" s="472"/>
      <c r="AP26" s="472"/>
      <c r="AQ26" s="472"/>
      <c r="AR26" s="514"/>
      <c r="AS26" s="471">
        <v>3760</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3700</v>
      </c>
      <c r="R27" s="472"/>
      <c r="S27" s="472"/>
      <c r="T27" s="472"/>
      <c r="U27" s="472"/>
      <c r="V27" s="514"/>
      <c r="W27" s="566"/>
      <c r="X27" s="567"/>
      <c r="Y27" s="568"/>
      <c r="Z27" s="470" t="s">
        <v>171</v>
      </c>
      <c r="AA27" s="450"/>
      <c r="AB27" s="450"/>
      <c r="AC27" s="450"/>
      <c r="AD27" s="450"/>
      <c r="AE27" s="450"/>
      <c r="AF27" s="450"/>
      <c r="AG27" s="451"/>
      <c r="AH27" s="471">
        <v>2</v>
      </c>
      <c r="AI27" s="472"/>
      <c r="AJ27" s="472"/>
      <c r="AK27" s="472"/>
      <c r="AL27" s="514"/>
      <c r="AM27" s="471" t="s">
        <v>172</v>
      </c>
      <c r="AN27" s="472"/>
      <c r="AO27" s="472"/>
      <c r="AP27" s="472"/>
      <c r="AQ27" s="472"/>
      <c r="AR27" s="514"/>
      <c r="AS27" s="471" t="s">
        <v>172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4354</v>
      </c>
      <c r="BO27" s="540"/>
      <c r="BP27" s="540"/>
      <c r="BQ27" s="540"/>
      <c r="BR27" s="540"/>
      <c r="BS27" s="540"/>
      <c r="BT27" s="540"/>
      <c r="BU27" s="541"/>
      <c r="BV27" s="539">
        <v>4345</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174</v>
      </c>
      <c r="F28" s="450"/>
      <c r="G28" s="450"/>
      <c r="H28" s="450"/>
      <c r="I28" s="450"/>
      <c r="J28" s="450"/>
      <c r="K28" s="451"/>
      <c r="L28" s="471">
        <v>1</v>
      </c>
      <c r="M28" s="472"/>
      <c r="N28" s="472"/>
      <c r="O28" s="472"/>
      <c r="P28" s="514"/>
      <c r="Q28" s="471">
        <v>3100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722347</v>
      </c>
      <c r="BO28" s="384"/>
      <c r="BP28" s="384"/>
      <c r="BQ28" s="384"/>
      <c r="BR28" s="384"/>
      <c r="BS28" s="384"/>
      <c r="BT28" s="384"/>
      <c r="BU28" s="385"/>
      <c r="BV28" s="383">
        <v>712807</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177</v>
      </c>
      <c r="F29" s="450"/>
      <c r="G29" s="450"/>
      <c r="H29" s="450"/>
      <c r="I29" s="450"/>
      <c r="J29" s="450"/>
      <c r="K29" s="451"/>
      <c r="L29" s="471">
        <v>13</v>
      </c>
      <c r="M29" s="472"/>
      <c r="N29" s="472"/>
      <c r="O29" s="472"/>
      <c r="P29" s="514"/>
      <c r="Q29" s="471">
        <v>2900</v>
      </c>
      <c r="R29" s="472"/>
      <c r="S29" s="472"/>
      <c r="T29" s="472"/>
      <c r="U29" s="472"/>
      <c r="V29" s="514"/>
      <c r="W29" s="569"/>
      <c r="X29" s="570"/>
      <c r="Y29" s="571"/>
      <c r="Z29" s="470" t="s">
        <v>178</v>
      </c>
      <c r="AA29" s="450"/>
      <c r="AB29" s="450"/>
      <c r="AC29" s="450"/>
      <c r="AD29" s="450"/>
      <c r="AE29" s="450"/>
      <c r="AF29" s="450"/>
      <c r="AG29" s="451"/>
      <c r="AH29" s="471">
        <v>172</v>
      </c>
      <c r="AI29" s="472"/>
      <c r="AJ29" s="472"/>
      <c r="AK29" s="472"/>
      <c r="AL29" s="514"/>
      <c r="AM29" s="471">
        <v>542484</v>
      </c>
      <c r="AN29" s="472"/>
      <c r="AO29" s="472"/>
      <c r="AP29" s="472"/>
      <c r="AQ29" s="472"/>
      <c r="AR29" s="514"/>
      <c r="AS29" s="471">
        <v>3154</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414070</v>
      </c>
      <c r="BO29" s="421"/>
      <c r="BP29" s="421"/>
      <c r="BQ29" s="421"/>
      <c r="BR29" s="421"/>
      <c r="BS29" s="421"/>
      <c r="BT29" s="421"/>
      <c r="BU29" s="422"/>
      <c r="BV29" s="420">
        <v>424323</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98.9</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1330217</v>
      </c>
      <c r="BO30" s="540"/>
      <c r="BP30" s="540"/>
      <c r="BQ30" s="540"/>
      <c r="BR30" s="540"/>
      <c r="BS30" s="540"/>
      <c r="BT30" s="540"/>
      <c r="BU30" s="541"/>
      <c r="BV30" s="539">
        <v>1603009</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f>IF(BG34="","",MAX(C34:D43,U34:V43,AM34:AN43)+1)</f>
        <v>9</v>
      </c>
      <c r="BF34" s="610"/>
      <c r="BG34" s="611" t="str">
        <f>IF('各会計、関係団体の財政状況及び健全化判断比率'!B34="","",'各会計、関係団体の財政状況及び健全化判断比率'!B34)</f>
        <v>宅地造成事業特別会計</v>
      </c>
      <c r="BH34" s="611"/>
      <c r="BI34" s="611"/>
      <c r="BJ34" s="611"/>
      <c r="BK34" s="611"/>
      <c r="BL34" s="611"/>
      <c r="BM34" s="611"/>
      <c r="BN34" s="611"/>
      <c r="BO34" s="611"/>
      <c r="BP34" s="611"/>
      <c r="BQ34" s="611"/>
      <c r="BR34" s="611"/>
      <c r="BS34" s="611"/>
      <c r="BT34" s="611"/>
      <c r="BU34" s="611"/>
      <c r="BV34" s="163"/>
      <c r="BW34" s="610">
        <f>IF(BY34="","",MAX(C34:D43,U34:V43,AM34:AN43,BE34:BF43)+1)</f>
        <v>10</v>
      </c>
      <c r="BX34" s="610"/>
      <c r="BY34" s="611" t="str">
        <f>IF('各会計、関係団体の財政状況及び健全化判断比率'!B68="","",'各会計、関係団体の財政状況及び健全化判断比率'!B68)</f>
        <v>山形県消防補償等組合</v>
      </c>
      <c r="BZ34" s="611"/>
      <c r="CA34" s="611"/>
      <c r="CB34" s="611"/>
      <c r="CC34" s="611"/>
      <c r="CD34" s="611"/>
      <c r="CE34" s="611"/>
      <c r="CF34" s="611"/>
      <c r="CG34" s="611"/>
      <c r="CH34" s="611"/>
      <c r="CI34" s="611"/>
      <c r="CJ34" s="611"/>
      <c r="CK34" s="611"/>
      <c r="CL34" s="611"/>
      <c r="CM34" s="611"/>
      <c r="CN34" s="163"/>
      <c r="CO34" s="610">
        <f>IF(CQ34="","",MAX(C34:D43,U34:V43,AM34:AN43,BE34:BF43,BW34:BX43)+1)</f>
        <v>18</v>
      </c>
      <c r="CP34" s="610"/>
      <c r="CQ34" s="611" t="str">
        <f>IF('各会計、関係団体の財政状況及び健全化判断比率'!BS7="","",'各会計、関係団体の財政状況及び健全化判断比率'!BS7)</f>
        <v>高畠町土地開発公社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〇</v>
      </c>
      <c r="DH34" s="612"/>
      <c r="DI34" s="190"/>
    </row>
    <row r="35" spans="1:113" ht="32.25" customHeight="1" x14ac:dyDescent="0.15">
      <c r="A35" s="163"/>
      <c r="B35" s="187"/>
      <c r="C35" s="610">
        <f>IF(E35="","",C34+1)</f>
        <v>2</v>
      </c>
      <c r="D35" s="610"/>
      <c r="E35" s="611" t="str">
        <f>IF('各会計、関係団体の財政状況及び健全化判断比率'!B8="","",'各会計、関係団体の財政状況及び健全化判断比率'!B8)</f>
        <v>飲料水供給事業特別会計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病院事業会計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11</v>
      </c>
      <c r="BX35" s="610"/>
      <c r="BY35" s="611" t="str">
        <f>IF('各会計、関係団体の財政状況及び健全化判断比率'!B69="","",'各会計、関係団体の財政状況及び健全化判断比率'!B69)</f>
        <v>山形県自治会館管理組合</v>
      </c>
      <c r="BZ35" s="611"/>
      <c r="CA35" s="611"/>
      <c r="CB35" s="611"/>
      <c r="CC35" s="611"/>
      <c r="CD35" s="611"/>
      <c r="CE35" s="611"/>
      <c r="CF35" s="611"/>
      <c r="CG35" s="611"/>
      <c r="CH35" s="611"/>
      <c r="CI35" s="611"/>
      <c r="CJ35" s="611"/>
      <c r="CK35" s="611"/>
      <c r="CL35" s="611"/>
      <c r="CM35" s="611"/>
      <c r="CN35" s="163"/>
      <c r="CO35" s="610">
        <f t="shared" ref="CO35:CO43" si="3">IF(CQ35="","",CO34+1)</f>
        <v>19</v>
      </c>
      <c r="CP35" s="610"/>
      <c r="CQ35" s="611" t="str">
        <f>IF('各会計、関係団体の財政状況及び健全化判断比率'!BS8="","",'各会計、関係団体の財政状況及び健全化判断比率'!BS8)</f>
        <v>浜田広介記念館</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f t="shared" si="0"/>
        <v>8</v>
      </c>
      <c r="AN36" s="610"/>
      <c r="AO36" s="611" t="str">
        <f>IF('各会計、関係団体の財政状況及び健全化判断比率'!B33="","",'各会計、関係団体の財政状況及び健全化判断比率'!B33)</f>
        <v>下水道事業会計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12</v>
      </c>
      <c r="BX36" s="610"/>
      <c r="BY36" s="611" t="str">
        <f>IF('各会計、関係団体の財政状況及び健全化判断比率'!B70="","",'各会計、関係団体の財政状況及び健全化判断比率'!B70)</f>
        <v>山形県市町村職員退職手当組合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13</v>
      </c>
      <c r="BX37" s="610"/>
      <c r="BY37" s="611" t="str">
        <f>IF('各会計、関係団体の財政状況及び健全化判断比率'!B71="","",'各会計、関係団体の財政状況及び健全化判断比率'!B71)</f>
        <v>松川堰組合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14</v>
      </c>
      <c r="BX38" s="610"/>
      <c r="BY38" s="611" t="str">
        <f>IF('各会計、関係団体の財政状況及び健全化判断比率'!B72="","",'各会計、関係団体の財政状況及び健全化判断比率'!B72)</f>
        <v>山形県市町村交通災害共済組合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15</v>
      </c>
      <c r="BX39" s="610"/>
      <c r="BY39" s="611" t="str">
        <f>IF('各会計、関係団体の財政状況及び健全化判断比率'!B73="","",'各会計、関係団体の財政状況及び健全化判断比率'!B73)</f>
        <v>置賜広域行政事務組合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16</v>
      </c>
      <c r="BX40" s="610"/>
      <c r="BY40" s="611" t="str">
        <f>IF('各会計、関係団体の財政状況及び健全化判断比率'!B74="","",'各会計、関係団体の財政状況及び健全化判断比率'!B74)</f>
        <v>山形県後期高齢者医療広域連合（普通会計分）</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17</v>
      </c>
      <c r="BX41" s="610"/>
      <c r="BY41" s="611" t="str">
        <f>IF('各会計、関係団体の財政状況及び健全化判断比率'!B75="","",'各会計、関係団体の財政状況及び健全化判断比率'!B75)</f>
        <v>山形県後期高齢者医療広域連合（事業会計分）</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HX3RZt0xgOK2r3qh1guis8R+xOmpb5F1hkGhDJWFaaMS+yGba7XXH4CcTEI28arPgAdmg6fzrbSkOoT5zTuhvw==" saltValue="WGYLX+zVjwQhvRJEtzMdT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216</v>
      </c>
      <c r="C5" s="623"/>
      <c r="D5" s="623"/>
      <c r="E5" s="623"/>
      <c r="F5" s="623"/>
      <c r="G5" s="623"/>
      <c r="H5" s="623"/>
      <c r="I5" s="623"/>
      <c r="J5" s="623"/>
      <c r="K5" s="623"/>
      <c r="L5" s="623"/>
      <c r="M5" s="623"/>
      <c r="N5" s="623"/>
      <c r="O5" s="623"/>
      <c r="P5" s="623"/>
      <c r="Q5" s="624"/>
      <c r="R5" s="625">
        <v>2392896</v>
      </c>
      <c r="S5" s="626"/>
      <c r="T5" s="626"/>
      <c r="U5" s="626"/>
      <c r="V5" s="626"/>
      <c r="W5" s="626"/>
      <c r="X5" s="626"/>
      <c r="Y5" s="627"/>
      <c r="Z5" s="628">
        <v>14.4</v>
      </c>
      <c r="AA5" s="628"/>
      <c r="AB5" s="628"/>
      <c r="AC5" s="628"/>
      <c r="AD5" s="629">
        <v>2255278</v>
      </c>
      <c r="AE5" s="629"/>
      <c r="AF5" s="629"/>
      <c r="AG5" s="629"/>
      <c r="AH5" s="629"/>
      <c r="AI5" s="629"/>
      <c r="AJ5" s="629"/>
      <c r="AK5" s="629"/>
      <c r="AL5" s="630">
        <v>32.799999999999997</v>
      </c>
      <c r="AM5" s="631"/>
      <c r="AN5" s="631"/>
      <c r="AO5" s="632"/>
      <c r="AP5" s="622" t="s">
        <v>217</v>
      </c>
      <c r="AQ5" s="623"/>
      <c r="AR5" s="623"/>
      <c r="AS5" s="623"/>
      <c r="AT5" s="623"/>
      <c r="AU5" s="623"/>
      <c r="AV5" s="623"/>
      <c r="AW5" s="623"/>
      <c r="AX5" s="623"/>
      <c r="AY5" s="623"/>
      <c r="AZ5" s="623"/>
      <c r="BA5" s="623"/>
      <c r="BB5" s="623"/>
      <c r="BC5" s="623"/>
      <c r="BD5" s="623"/>
      <c r="BE5" s="623"/>
      <c r="BF5" s="624"/>
      <c r="BG5" s="636">
        <v>2255086</v>
      </c>
      <c r="BH5" s="637"/>
      <c r="BI5" s="637"/>
      <c r="BJ5" s="637"/>
      <c r="BK5" s="637"/>
      <c r="BL5" s="637"/>
      <c r="BM5" s="637"/>
      <c r="BN5" s="638"/>
      <c r="BO5" s="639">
        <v>94.2</v>
      </c>
      <c r="BP5" s="639"/>
      <c r="BQ5" s="639"/>
      <c r="BR5" s="639"/>
      <c r="BS5" s="640">
        <v>5059</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15">
      <c r="B6" s="633" t="s">
        <v>221</v>
      </c>
      <c r="C6" s="634"/>
      <c r="D6" s="634"/>
      <c r="E6" s="634"/>
      <c r="F6" s="634"/>
      <c r="G6" s="634"/>
      <c r="H6" s="634"/>
      <c r="I6" s="634"/>
      <c r="J6" s="634"/>
      <c r="K6" s="634"/>
      <c r="L6" s="634"/>
      <c r="M6" s="634"/>
      <c r="N6" s="634"/>
      <c r="O6" s="634"/>
      <c r="P6" s="634"/>
      <c r="Q6" s="635"/>
      <c r="R6" s="636">
        <v>159732</v>
      </c>
      <c r="S6" s="637"/>
      <c r="T6" s="637"/>
      <c r="U6" s="637"/>
      <c r="V6" s="637"/>
      <c r="W6" s="637"/>
      <c r="X6" s="637"/>
      <c r="Y6" s="638"/>
      <c r="Z6" s="639">
        <v>1</v>
      </c>
      <c r="AA6" s="639"/>
      <c r="AB6" s="639"/>
      <c r="AC6" s="639"/>
      <c r="AD6" s="640">
        <v>159732</v>
      </c>
      <c r="AE6" s="640"/>
      <c r="AF6" s="640"/>
      <c r="AG6" s="640"/>
      <c r="AH6" s="640"/>
      <c r="AI6" s="640"/>
      <c r="AJ6" s="640"/>
      <c r="AK6" s="640"/>
      <c r="AL6" s="641">
        <v>2.2999999999999998</v>
      </c>
      <c r="AM6" s="642"/>
      <c r="AN6" s="642"/>
      <c r="AO6" s="643"/>
      <c r="AP6" s="633" t="s">
        <v>222</v>
      </c>
      <c r="AQ6" s="634"/>
      <c r="AR6" s="634"/>
      <c r="AS6" s="634"/>
      <c r="AT6" s="634"/>
      <c r="AU6" s="634"/>
      <c r="AV6" s="634"/>
      <c r="AW6" s="634"/>
      <c r="AX6" s="634"/>
      <c r="AY6" s="634"/>
      <c r="AZ6" s="634"/>
      <c r="BA6" s="634"/>
      <c r="BB6" s="634"/>
      <c r="BC6" s="634"/>
      <c r="BD6" s="634"/>
      <c r="BE6" s="634"/>
      <c r="BF6" s="635"/>
      <c r="BG6" s="636">
        <v>2255086</v>
      </c>
      <c r="BH6" s="637"/>
      <c r="BI6" s="637"/>
      <c r="BJ6" s="637"/>
      <c r="BK6" s="637"/>
      <c r="BL6" s="637"/>
      <c r="BM6" s="637"/>
      <c r="BN6" s="638"/>
      <c r="BO6" s="639">
        <v>94.2</v>
      </c>
      <c r="BP6" s="639"/>
      <c r="BQ6" s="639"/>
      <c r="BR6" s="639"/>
      <c r="BS6" s="640">
        <v>5059</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129466</v>
      </c>
      <c r="CS6" s="637"/>
      <c r="CT6" s="637"/>
      <c r="CU6" s="637"/>
      <c r="CV6" s="637"/>
      <c r="CW6" s="637"/>
      <c r="CX6" s="637"/>
      <c r="CY6" s="638"/>
      <c r="CZ6" s="630">
        <v>0.8</v>
      </c>
      <c r="DA6" s="631"/>
      <c r="DB6" s="631"/>
      <c r="DC6" s="647"/>
      <c r="DD6" s="645" t="s">
        <v>122</v>
      </c>
      <c r="DE6" s="637"/>
      <c r="DF6" s="637"/>
      <c r="DG6" s="637"/>
      <c r="DH6" s="637"/>
      <c r="DI6" s="637"/>
      <c r="DJ6" s="637"/>
      <c r="DK6" s="637"/>
      <c r="DL6" s="637"/>
      <c r="DM6" s="637"/>
      <c r="DN6" s="637"/>
      <c r="DO6" s="637"/>
      <c r="DP6" s="638"/>
      <c r="DQ6" s="645">
        <v>129392</v>
      </c>
      <c r="DR6" s="637"/>
      <c r="DS6" s="637"/>
      <c r="DT6" s="637"/>
      <c r="DU6" s="637"/>
      <c r="DV6" s="637"/>
      <c r="DW6" s="637"/>
      <c r="DX6" s="637"/>
      <c r="DY6" s="637"/>
      <c r="DZ6" s="637"/>
      <c r="EA6" s="637"/>
      <c r="EB6" s="637"/>
      <c r="EC6" s="646"/>
    </row>
    <row r="7" spans="2:143" ht="11.25" customHeight="1" x14ac:dyDescent="0.15">
      <c r="B7" s="633" t="s">
        <v>224</v>
      </c>
      <c r="C7" s="634"/>
      <c r="D7" s="634"/>
      <c r="E7" s="634"/>
      <c r="F7" s="634"/>
      <c r="G7" s="634"/>
      <c r="H7" s="634"/>
      <c r="I7" s="634"/>
      <c r="J7" s="634"/>
      <c r="K7" s="634"/>
      <c r="L7" s="634"/>
      <c r="M7" s="634"/>
      <c r="N7" s="634"/>
      <c r="O7" s="634"/>
      <c r="P7" s="634"/>
      <c r="Q7" s="635"/>
      <c r="R7" s="636">
        <v>840</v>
      </c>
      <c r="S7" s="637"/>
      <c r="T7" s="637"/>
      <c r="U7" s="637"/>
      <c r="V7" s="637"/>
      <c r="W7" s="637"/>
      <c r="X7" s="637"/>
      <c r="Y7" s="638"/>
      <c r="Z7" s="639">
        <v>0</v>
      </c>
      <c r="AA7" s="639"/>
      <c r="AB7" s="639"/>
      <c r="AC7" s="639"/>
      <c r="AD7" s="640">
        <v>840</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930281</v>
      </c>
      <c r="BH7" s="637"/>
      <c r="BI7" s="637"/>
      <c r="BJ7" s="637"/>
      <c r="BK7" s="637"/>
      <c r="BL7" s="637"/>
      <c r="BM7" s="637"/>
      <c r="BN7" s="638"/>
      <c r="BO7" s="639">
        <v>38.9</v>
      </c>
      <c r="BP7" s="639"/>
      <c r="BQ7" s="639"/>
      <c r="BR7" s="639"/>
      <c r="BS7" s="640">
        <v>5059</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4344752</v>
      </c>
      <c r="CS7" s="637"/>
      <c r="CT7" s="637"/>
      <c r="CU7" s="637"/>
      <c r="CV7" s="637"/>
      <c r="CW7" s="637"/>
      <c r="CX7" s="637"/>
      <c r="CY7" s="638"/>
      <c r="CZ7" s="639">
        <v>27.8</v>
      </c>
      <c r="DA7" s="639"/>
      <c r="DB7" s="639"/>
      <c r="DC7" s="639"/>
      <c r="DD7" s="645">
        <v>2466732</v>
      </c>
      <c r="DE7" s="637"/>
      <c r="DF7" s="637"/>
      <c r="DG7" s="637"/>
      <c r="DH7" s="637"/>
      <c r="DI7" s="637"/>
      <c r="DJ7" s="637"/>
      <c r="DK7" s="637"/>
      <c r="DL7" s="637"/>
      <c r="DM7" s="637"/>
      <c r="DN7" s="637"/>
      <c r="DO7" s="637"/>
      <c r="DP7" s="638"/>
      <c r="DQ7" s="645">
        <v>1723778</v>
      </c>
      <c r="DR7" s="637"/>
      <c r="DS7" s="637"/>
      <c r="DT7" s="637"/>
      <c r="DU7" s="637"/>
      <c r="DV7" s="637"/>
      <c r="DW7" s="637"/>
      <c r="DX7" s="637"/>
      <c r="DY7" s="637"/>
      <c r="DZ7" s="637"/>
      <c r="EA7" s="637"/>
      <c r="EB7" s="637"/>
      <c r="EC7" s="646"/>
    </row>
    <row r="8" spans="2:143" ht="11.25" customHeight="1" x14ac:dyDescent="0.15">
      <c r="B8" s="633" t="s">
        <v>227</v>
      </c>
      <c r="C8" s="634"/>
      <c r="D8" s="634"/>
      <c r="E8" s="634"/>
      <c r="F8" s="634"/>
      <c r="G8" s="634"/>
      <c r="H8" s="634"/>
      <c r="I8" s="634"/>
      <c r="J8" s="634"/>
      <c r="K8" s="634"/>
      <c r="L8" s="634"/>
      <c r="M8" s="634"/>
      <c r="N8" s="634"/>
      <c r="O8" s="634"/>
      <c r="P8" s="634"/>
      <c r="Q8" s="635"/>
      <c r="R8" s="636">
        <v>11133</v>
      </c>
      <c r="S8" s="637"/>
      <c r="T8" s="637"/>
      <c r="U8" s="637"/>
      <c r="V8" s="637"/>
      <c r="W8" s="637"/>
      <c r="X8" s="637"/>
      <c r="Y8" s="638"/>
      <c r="Z8" s="639">
        <v>0.1</v>
      </c>
      <c r="AA8" s="639"/>
      <c r="AB8" s="639"/>
      <c r="AC8" s="639"/>
      <c r="AD8" s="640">
        <v>11133</v>
      </c>
      <c r="AE8" s="640"/>
      <c r="AF8" s="640"/>
      <c r="AG8" s="640"/>
      <c r="AH8" s="640"/>
      <c r="AI8" s="640"/>
      <c r="AJ8" s="640"/>
      <c r="AK8" s="640"/>
      <c r="AL8" s="641">
        <v>0.2</v>
      </c>
      <c r="AM8" s="642"/>
      <c r="AN8" s="642"/>
      <c r="AO8" s="643"/>
      <c r="AP8" s="633" t="s">
        <v>228</v>
      </c>
      <c r="AQ8" s="634"/>
      <c r="AR8" s="634"/>
      <c r="AS8" s="634"/>
      <c r="AT8" s="634"/>
      <c r="AU8" s="634"/>
      <c r="AV8" s="634"/>
      <c r="AW8" s="634"/>
      <c r="AX8" s="634"/>
      <c r="AY8" s="634"/>
      <c r="AZ8" s="634"/>
      <c r="BA8" s="634"/>
      <c r="BB8" s="634"/>
      <c r="BC8" s="634"/>
      <c r="BD8" s="634"/>
      <c r="BE8" s="634"/>
      <c r="BF8" s="635"/>
      <c r="BG8" s="636">
        <v>35621</v>
      </c>
      <c r="BH8" s="637"/>
      <c r="BI8" s="637"/>
      <c r="BJ8" s="637"/>
      <c r="BK8" s="637"/>
      <c r="BL8" s="637"/>
      <c r="BM8" s="637"/>
      <c r="BN8" s="638"/>
      <c r="BO8" s="639">
        <v>1.5</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3889187</v>
      </c>
      <c r="CS8" s="637"/>
      <c r="CT8" s="637"/>
      <c r="CU8" s="637"/>
      <c r="CV8" s="637"/>
      <c r="CW8" s="637"/>
      <c r="CX8" s="637"/>
      <c r="CY8" s="638"/>
      <c r="CZ8" s="639">
        <v>24.8</v>
      </c>
      <c r="DA8" s="639"/>
      <c r="DB8" s="639"/>
      <c r="DC8" s="639"/>
      <c r="DD8" s="645">
        <v>18275</v>
      </c>
      <c r="DE8" s="637"/>
      <c r="DF8" s="637"/>
      <c r="DG8" s="637"/>
      <c r="DH8" s="637"/>
      <c r="DI8" s="637"/>
      <c r="DJ8" s="637"/>
      <c r="DK8" s="637"/>
      <c r="DL8" s="637"/>
      <c r="DM8" s="637"/>
      <c r="DN8" s="637"/>
      <c r="DO8" s="637"/>
      <c r="DP8" s="638"/>
      <c r="DQ8" s="645">
        <v>1965303</v>
      </c>
      <c r="DR8" s="637"/>
      <c r="DS8" s="637"/>
      <c r="DT8" s="637"/>
      <c r="DU8" s="637"/>
      <c r="DV8" s="637"/>
      <c r="DW8" s="637"/>
      <c r="DX8" s="637"/>
      <c r="DY8" s="637"/>
      <c r="DZ8" s="637"/>
      <c r="EA8" s="637"/>
      <c r="EB8" s="637"/>
      <c r="EC8" s="646"/>
    </row>
    <row r="9" spans="2:143" ht="11.25" customHeight="1" x14ac:dyDescent="0.15">
      <c r="B9" s="633" t="s">
        <v>230</v>
      </c>
      <c r="C9" s="634"/>
      <c r="D9" s="634"/>
      <c r="E9" s="634"/>
      <c r="F9" s="634"/>
      <c r="G9" s="634"/>
      <c r="H9" s="634"/>
      <c r="I9" s="634"/>
      <c r="J9" s="634"/>
      <c r="K9" s="634"/>
      <c r="L9" s="634"/>
      <c r="M9" s="634"/>
      <c r="N9" s="634"/>
      <c r="O9" s="634"/>
      <c r="P9" s="634"/>
      <c r="Q9" s="635"/>
      <c r="R9" s="636">
        <v>16283</v>
      </c>
      <c r="S9" s="637"/>
      <c r="T9" s="637"/>
      <c r="U9" s="637"/>
      <c r="V9" s="637"/>
      <c r="W9" s="637"/>
      <c r="X9" s="637"/>
      <c r="Y9" s="638"/>
      <c r="Z9" s="639">
        <v>0.1</v>
      </c>
      <c r="AA9" s="639"/>
      <c r="AB9" s="639"/>
      <c r="AC9" s="639"/>
      <c r="AD9" s="640">
        <v>16283</v>
      </c>
      <c r="AE9" s="640"/>
      <c r="AF9" s="640"/>
      <c r="AG9" s="640"/>
      <c r="AH9" s="640"/>
      <c r="AI9" s="640"/>
      <c r="AJ9" s="640"/>
      <c r="AK9" s="640"/>
      <c r="AL9" s="641">
        <v>0.2</v>
      </c>
      <c r="AM9" s="642"/>
      <c r="AN9" s="642"/>
      <c r="AO9" s="643"/>
      <c r="AP9" s="633" t="s">
        <v>231</v>
      </c>
      <c r="AQ9" s="634"/>
      <c r="AR9" s="634"/>
      <c r="AS9" s="634"/>
      <c r="AT9" s="634"/>
      <c r="AU9" s="634"/>
      <c r="AV9" s="634"/>
      <c r="AW9" s="634"/>
      <c r="AX9" s="634"/>
      <c r="AY9" s="634"/>
      <c r="AZ9" s="634"/>
      <c r="BA9" s="634"/>
      <c r="BB9" s="634"/>
      <c r="BC9" s="634"/>
      <c r="BD9" s="634"/>
      <c r="BE9" s="634"/>
      <c r="BF9" s="635"/>
      <c r="BG9" s="636">
        <v>777922</v>
      </c>
      <c r="BH9" s="637"/>
      <c r="BI9" s="637"/>
      <c r="BJ9" s="637"/>
      <c r="BK9" s="637"/>
      <c r="BL9" s="637"/>
      <c r="BM9" s="637"/>
      <c r="BN9" s="638"/>
      <c r="BO9" s="639">
        <v>32.5</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1108161</v>
      </c>
      <c r="CS9" s="637"/>
      <c r="CT9" s="637"/>
      <c r="CU9" s="637"/>
      <c r="CV9" s="637"/>
      <c r="CW9" s="637"/>
      <c r="CX9" s="637"/>
      <c r="CY9" s="638"/>
      <c r="CZ9" s="639">
        <v>7.1</v>
      </c>
      <c r="DA9" s="639"/>
      <c r="DB9" s="639"/>
      <c r="DC9" s="639"/>
      <c r="DD9" s="645">
        <v>4557</v>
      </c>
      <c r="DE9" s="637"/>
      <c r="DF9" s="637"/>
      <c r="DG9" s="637"/>
      <c r="DH9" s="637"/>
      <c r="DI9" s="637"/>
      <c r="DJ9" s="637"/>
      <c r="DK9" s="637"/>
      <c r="DL9" s="637"/>
      <c r="DM9" s="637"/>
      <c r="DN9" s="637"/>
      <c r="DO9" s="637"/>
      <c r="DP9" s="638"/>
      <c r="DQ9" s="645">
        <v>950946</v>
      </c>
      <c r="DR9" s="637"/>
      <c r="DS9" s="637"/>
      <c r="DT9" s="637"/>
      <c r="DU9" s="637"/>
      <c r="DV9" s="637"/>
      <c r="DW9" s="637"/>
      <c r="DX9" s="637"/>
      <c r="DY9" s="637"/>
      <c r="DZ9" s="637"/>
      <c r="EA9" s="637"/>
      <c r="EB9" s="637"/>
      <c r="EC9" s="646"/>
    </row>
    <row r="10" spans="2:143" ht="11.25" customHeight="1" x14ac:dyDescent="0.15">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54741</v>
      </c>
      <c r="BH10" s="637"/>
      <c r="BI10" s="637"/>
      <c r="BJ10" s="637"/>
      <c r="BK10" s="637"/>
      <c r="BL10" s="637"/>
      <c r="BM10" s="637"/>
      <c r="BN10" s="638"/>
      <c r="BO10" s="639">
        <v>2.2999999999999998</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38464</v>
      </c>
      <c r="CS10" s="637"/>
      <c r="CT10" s="637"/>
      <c r="CU10" s="637"/>
      <c r="CV10" s="637"/>
      <c r="CW10" s="637"/>
      <c r="CX10" s="637"/>
      <c r="CY10" s="638"/>
      <c r="CZ10" s="639">
        <v>0.2</v>
      </c>
      <c r="DA10" s="639"/>
      <c r="DB10" s="639"/>
      <c r="DC10" s="639"/>
      <c r="DD10" s="645" t="s">
        <v>122</v>
      </c>
      <c r="DE10" s="637"/>
      <c r="DF10" s="637"/>
      <c r="DG10" s="637"/>
      <c r="DH10" s="637"/>
      <c r="DI10" s="637"/>
      <c r="DJ10" s="637"/>
      <c r="DK10" s="637"/>
      <c r="DL10" s="637"/>
      <c r="DM10" s="637"/>
      <c r="DN10" s="637"/>
      <c r="DO10" s="637"/>
      <c r="DP10" s="638"/>
      <c r="DQ10" s="645">
        <v>13768</v>
      </c>
      <c r="DR10" s="637"/>
      <c r="DS10" s="637"/>
      <c r="DT10" s="637"/>
      <c r="DU10" s="637"/>
      <c r="DV10" s="637"/>
      <c r="DW10" s="637"/>
      <c r="DX10" s="637"/>
      <c r="DY10" s="637"/>
      <c r="DZ10" s="637"/>
      <c r="EA10" s="637"/>
      <c r="EB10" s="637"/>
      <c r="EC10" s="646"/>
    </row>
    <row r="11" spans="2:143" ht="11.25" customHeight="1" x14ac:dyDescent="0.15">
      <c r="B11" s="633" t="s">
        <v>236</v>
      </c>
      <c r="C11" s="634"/>
      <c r="D11" s="634"/>
      <c r="E11" s="634"/>
      <c r="F11" s="634"/>
      <c r="G11" s="634"/>
      <c r="H11" s="634"/>
      <c r="I11" s="634"/>
      <c r="J11" s="634"/>
      <c r="K11" s="634"/>
      <c r="L11" s="634"/>
      <c r="M11" s="634"/>
      <c r="N11" s="634"/>
      <c r="O11" s="634"/>
      <c r="P11" s="634"/>
      <c r="Q11" s="635"/>
      <c r="R11" s="636">
        <v>568237</v>
      </c>
      <c r="S11" s="637"/>
      <c r="T11" s="637"/>
      <c r="U11" s="637"/>
      <c r="V11" s="637"/>
      <c r="W11" s="637"/>
      <c r="X11" s="637"/>
      <c r="Y11" s="638"/>
      <c r="Z11" s="641">
        <v>3.4</v>
      </c>
      <c r="AA11" s="642"/>
      <c r="AB11" s="642"/>
      <c r="AC11" s="648"/>
      <c r="AD11" s="645">
        <v>568237</v>
      </c>
      <c r="AE11" s="637"/>
      <c r="AF11" s="637"/>
      <c r="AG11" s="637"/>
      <c r="AH11" s="637"/>
      <c r="AI11" s="637"/>
      <c r="AJ11" s="637"/>
      <c r="AK11" s="638"/>
      <c r="AL11" s="641">
        <v>8.3000000000000007</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61997</v>
      </c>
      <c r="BH11" s="637"/>
      <c r="BI11" s="637"/>
      <c r="BJ11" s="637"/>
      <c r="BK11" s="637"/>
      <c r="BL11" s="637"/>
      <c r="BM11" s="637"/>
      <c r="BN11" s="638"/>
      <c r="BO11" s="639">
        <v>2.6</v>
      </c>
      <c r="BP11" s="639"/>
      <c r="BQ11" s="639"/>
      <c r="BR11" s="639"/>
      <c r="BS11" s="640">
        <v>5059</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491199</v>
      </c>
      <c r="CS11" s="637"/>
      <c r="CT11" s="637"/>
      <c r="CU11" s="637"/>
      <c r="CV11" s="637"/>
      <c r="CW11" s="637"/>
      <c r="CX11" s="637"/>
      <c r="CY11" s="638"/>
      <c r="CZ11" s="639">
        <v>3.1</v>
      </c>
      <c r="DA11" s="639"/>
      <c r="DB11" s="639"/>
      <c r="DC11" s="639"/>
      <c r="DD11" s="645">
        <v>134748</v>
      </c>
      <c r="DE11" s="637"/>
      <c r="DF11" s="637"/>
      <c r="DG11" s="637"/>
      <c r="DH11" s="637"/>
      <c r="DI11" s="637"/>
      <c r="DJ11" s="637"/>
      <c r="DK11" s="637"/>
      <c r="DL11" s="637"/>
      <c r="DM11" s="637"/>
      <c r="DN11" s="637"/>
      <c r="DO11" s="637"/>
      <c r="DP11" s="638"/>
      <c r="DQ11" s="645">
        <v>214991</v>
      </c>
      <c r="DR11" s="637"/>
      <c r="DS11" s="637"/>
      <c r="DT11" s="637"/>
      <c r="DU11" s="637"/>
      <c r="DV11" s="637"/>
      <c r="DW11" s="637"/>
      <c r="DX11" s="637"/>
      <c r="DY11" s="637"/>
      <c r="DZ11" s="637"/>
      <c r="EA11" s="637"/>
      <c r="EB11" s="637"/>
      <c r="EC11" s="646"/>
    </row>
    <row r="12" spans="2:143" ht="11.25" customHeight="1" x14ac:dyDescent="0.15">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1057995</v>
      </c>
      <c r="BH12" s="637"/>
      <c r="BI12" s="637"/>
      <c r="BJ12" s="637"/>
      <c r="BK12" s="637"/>
      <c r="BL12" s="637"/>
      <c r="BM12" s="637"/>
      <c r="BN12" s="638"/>
      <c r="BO12" s="639">
        <v>44.2</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940195</v>
      </c>
      <c r="CS12" s="637"/>
      <c r="CT12" s="637"/>
      <c r="CU12" s="637"/>
      <c r="CV12" s="637"/>
      <c r="CW12" s="637"/>
      <c r="CX12" s="637"/>
      <c r="CY12" s="638"/>
      <c r="CZ12" s="639">
        <v>6</v>
      </c>
      <c r="DA12" s="639"/>
      <c r="DB12" s="639"/>
      <c r="DC12" s="639"/>
      <c r="DD12" s="645">
        <v>30177</v>
      </c>
      <c r="DE12" s="637"/>
      <c r="DF12" s="637"/>
      <c r="DG12" s="637"/>
      <c r="DH12" s="637"/>
      <c r="DI12" s="637"/>
      <c r="DJ12" s="637"/>
      <c r="DK12" s="637"/>
      <c r="DL12" s="637"/>
      <c r="DM12" s="637"/>
      <c r="DN12" s="637"/>
      <c r="DO12" s="637"/>
      <c r="DP12" s="638"/>
      <c r="DQ12" s="645">
        <v>452294</v>
      </c>
      <c r="DR12" s="637"/>
      <c r="DS12" s="637"/>
      <c r="DT12" s="637"/>
      <c r="DU12" s="637"/>
      <c r="DV12" s="637"/>
      <c r="DW12" s="637"/>
      <c r="DX12" s="637"/>
      <c r="DY12" s="637"/>
      <c r="DZ12" s="637"/>
      <c r="EA12" s="637"/>
      <c r="EB12" s="637"/>
      <c r="EC12" s="646"/>
    </row>
    <row r="13" spans="2:143" ht="11.25" customHeight="1" x14ac:dyDescent="0.15">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1055925</v>
      </c>
      <c r="BH13" s="637"/>
      <c r="BI13" s="637"/>
      <c r="BJ13" s="637"/>
      <c r="BK13" s="637"/>
      <c r="BL13" s="637"/>
      <c r="BM13" s="637"/>
      <c r="BN13" s="638"/>
      <c r="BO13" s="639">
        <v>44.1</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1586939</v>
      </c>
      <c r="CS13" s="637"/>
      <c r="CT13" s="637"/>
      <c r="CU13" s="637"/>
      <c r="CV13" s="637"/>
      <c r="CW13" s="637"/>
      <c r="CX13" s="637"/>
      <c r="CY13" s="638"/>
      <c r="CZ13" s="639">
        <v>10.1</v>
      </c>
      <c r="DA13" s="639"/>
      <c r="DB13" s="639"/>
      <c r="DC13" s="639"/>
      <c r="DD13" s="645">
        <v>828274</v>
      </c>
      <c r="DE13" s="637"/>
      <c r="DF13" s="637"/>
      <c r="DG13" s="637"/>
      <c r="DH13" s="637"/>
      <c r="DI13" s="637"/>
      <c r="DJ13" s="637"/>
      <c r="DK13" s="637"/>
      <c r="DL13" s="637"/>
      <c r="DM13" s="637"/>
      <c r="DN13" s="637"/>
      <c r="DO13" s="637"/>
      <c r="DP13" s="638"/>
      <c r="DQ13" s="645">
        <v>742942</v>
      </c>
      <c r="DR13" s="637"/>
      <c r="DS13" s="637"/>
      <c r="DT13" s="637"/>
      <c r="DU13" s="637"/>
      <c r="DV13" s="637"/>
      <c r="DW13" s="637"/>
      <c r="DX13" s="637"/>
      <c r="DY13" s="637"/>
      <c r="DZ13" s="637"/>
      <c r="EA13" s="637"/>
      <c r="EB13" s="637"/>
      <c r="EC13" s="646"/>
    </row>
    <row r="14" spans="2:143" ht="11.25" customHeight="1" x14ac:dyDescent="0.15">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97516</v>
      </c>
      <c r="BH14" s="637"/>
      <c r="BI14" s="637"/>
      <c r="BJ14" s="637"/>
      <c r="BK14" s="637"/>
      <c r="BL14" s="637"/>
      <c r="BM14" s="637"/>
      <c r="BN14" s="638"/>
      <c r="BO14" s="639">
        <v>4.0999999999999996</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469791</v>
      </c>
      <c r="CS14" s="637"/>
      <c r="CT14" s="637"/>
      <c r="CU14" s="637"/>
      <c r="CV14" s="637"/>
      <c r="CW14" s="637"/>
      <c r="CX14" s="637"/>
      <c r="CY14" s="638"/>
      <c r="CZ14" s="639">
        <v>3</v>
      </c>
      <c r="DA14" s="639"/>
      <c r="DB14" s="639"/>
      <c r="DC14" s="639"/>
      <c r="DD14" s="645">
        <v>15011</v>
      </c>
      <c r="DE14" s="637"/>
      <c r="DF14" s="637"/>
      <c r="DG14" s="637"/>
      <c r="DH14" s="637"/>
      <c r="DI14" s="637"/>
      <c r="DJ14" s="637"/>
      <c r="DK14" s="637"/>
      <c r="DL14" s="637"/>
      <c r="DM14" s="637"/>
      <c r="DN14" s="637"/>
      <c r="DO14" s="637"/>
      <c r="DP14" s="638"/>
      <c r="DQ14" s="645">
        <v>454538</v>
      </c>
      <c r="DR14" s="637"/>
      <c r="DS14" s="637"/>
      <c r="DT14" s="637"/>
      <c r="DU14" s="637"/>
      <c r="DV14" s="637"/>
      <c r="DW14" s="637"/>
      <c r="DX14" s="637"/>
      <c r="DY14" s="637"/>
      <c r="DZ14" s="637"/>
      <c r="EA14" s="637"/>
      <c r="EB14" s="637"/>
      <c r="EC14" s="646"/>
    </row>
    <row r="15" spans="2:143" ht="11.25" customHeight="1" x14ac:dyDescent="0.15">
      <c r="B15" s="633" t="s">
        <v>248</v>
      </c>
      <c r="C15" s="634"/>
      <c r="D15" s="634"/>
      <c r="E15" s="634"/>
      <c r="F15" s="634"/>
      <c r="G15" s="634"/>
      <c r="H15" s="634"/>
      <c r="I15" s="634"/>
      <c r="J15" s="634"/>
      <c r="K15" s="634"/>
      <c r="L15" s="634"/>
      <c r="M15" s="634"/>
      <c r="N15" s="634"/>
      <c r="O15" s="634"/>
      <c r="P15" s="634"/>
      <c r="Q15" s="635"/>
      <c r="R15" s="636">
        <v>16282</v>
      </c>
      <c r="S15" s="637"/>
      <c r="T15" s="637"/>
      <c r="U15" s="637"/>
      <c r="V15" s="637"/>
      <c r="W15" s="637"/>
      <c r="X15" s="637"/>
      <c r="Y15" s="638"/>
      <c r="Z15" s="639">
        <v>0.1</v>
      </c>
      <c r="AA15" s="639"/>
      <c r="AB15" s="639"/>
      <c r="AC15" s="639"/>
      <c r="AD15" s="640">
        <v>16282</v>
      </c>
      <c r="AE15" s="640"/>
      <c r="AF15" s="640"/>
      <c r="AG15" s="640"/>
      <c r="AH15" s="640"/>
      <c r="AI15" s="640"/>
      <c r="AJ15" s="640"/>
      <c r="AK15" s="640"/>
      <c r="AL15" s="641">
        <v>0.2</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169294</v>
      </c>
      <c r="BH15" s="637"/>
      <c r="BI15" s="637"/>
      <c r="BJ15" s="637"/>
      <c r="BK15" s="637"/>
      <c r="BL15" s="637"/>
      <c r="BM15" s="637"/>
      <c r="BN15" s="638"/>
      <c r="BO15" s="639">
        <v>7.1</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1437389</v>
      </c>
      <c r="CS15" s="637"/>
      <c r="CT15" s="637"/>
      <c r="CU15" s="637"/>
      <c r="CV15" s="637"/>
      <c r="CW15" s="637"/>
      <c r="CX15" s="637"/>
      <c r="CY15" s="638"/>
      <c r="CZ15" s="639">
        <v>9.1999999999999993</v>
      </c>
      <c r="DA15" s="639"/>
      <c r="DB15" s="639"/>
      <c r="DC15" s="639"/>
      <c r="DD15" s="645">
        <v>437745</v>
      </c>
      <c r="DE15" s="637"/>
      <c r="DF15" s="637"/>
      <c r="DG15" s="637"/>
      <c r="DH15" s="637"/>
      <c r="DI15" s="637"/>
      <c r="DJ15" s="637"/>
      <c r="DK15" s="637"/>
      <c r="DL15" s="637"/>
      <c r="DM15" s="637"/>
      <c r="DN15" s="637"/>
      <c r="DO15" s="637"/>
      <c r="DP15" s="638"/>
      <c r="DQ15" s="645">
        <v>921427</v>
      </c>
      <c r="DR15" s="637"/>
      <c r="DS15" s="637"/>
      <c r="DT15" s="637"/>
      <c r="DU15" s="637"/>
      <c r="DV15" s="637"/>
      <c r="DW15" s="637"/>
      <c r="DX15" s="637"/>
      <c r="DY15" s="637"/>
      <c r="DZ15" s="637"/>
      <c r="EA15" s="637"/>
      <c r="EB15" s="637"/>
      <c r="EC15" s="646"/>
    </row>
    <row r="16" spans="2:143" ht="11.25" customHeight="1" x14ac:dyDescent="0.15">
      <c r="B16" s="633" t="s">
        <v>251</v>
      </c>
      <c r="C16" s="634"/>
      <c r="D16" s="634"/>
      <c r="E16" s="634"/>
      <c r="F16" s="634"/>
      <c r="G16" s="634"/>
      <c r="H16" s="634"/>
      <c r="I16" s="634"/>
      <c r="J16" s="634"/>
      <c r="K16" s="634"/>
      <c r="L16" s="634"/>
      <c r="M16" s="634"/>
      <c r="N16" s="634"/>
      <c r="O16" s="634"/>
      <c r="P16" s="634"/>
      <c r="Q16" s="635"/>
      <c r="R16" s="636">
        <v>32783</v>
      </c>
      <c r="S16" s="637"/>
      <c r="T16" s="637"/>
      <c r="U16" s="637"/>
      <c r="V16" s="637"/>
      <c r="W16" s="637"/>
      <c r="X16" s="637"/>
      <c r="Y16" s="638"/>
      <c r="Z16" s="639">
        <v>0.2</v>
      </c>
      <c r="AA16" s="639"/>
      <c r="AB16" s="639"/>
      <c r="AC16" s="639"/>
      <c r="AD16" s="640">
        <v>32783</v>
      </c>
      <c r="AE16" s="640"/>
      <c r="AF16" s="640"/>
      <c r="AG16" s="640"/>
      <c r="AH16" s="640"/>
      <c r="AI16" s="640"/>
      <c r="AJ16" s="640"/>
      <c r="AK16" s="640"/>
      <c r="AL16" s="641">
        <v>0.5</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v>971</v>
      </c>
      <c r="CS16" s="637"/>
      <c r="CT16" s="637"/>
      <c r="CU16" s="637"/>
      <c r="CV16" s="637"/>
      <c r="CW16" s="637"/>
      <c r="CX16" s="637"/>
      <c r="CY16" s="638"/>
      <c r="CZ16" s="639">
        <v>0</v>
      </c>
      <c r="DA16" s="639"/>
      <c r="DB16" s="639"/>
      <c r="DC16" s="639"/>
      <c r="DD16" s="645" t="s">
        <v>122</v>
      </c>
      <c r="DE16" s="637"/>
      <c r="DF16" s="637"/>
      <c r="DG16" s="637"/>
      <c r="DH16" s="637"/>
      <c r="DI16" s="637"/>
      <c r="DJ16" s="637"/>
      <c r="DK16" s="637"/>
      <c r="DL16" s="637"/>
      <c r="DM16" s="637"/>
      <c r="DN16" s="637"/>
      <c r="DO16" s="637"/>
      <c r="DP16" s="638"/>
      <c r="DQ16" s="645">
        <v>518</v>
      </c>
      <c r="DR16" s="637"/>
      <c r="DS16" s="637"/>
      <c r="DT16" s="637"/>
      <c r="DU16" s="637"/>
      <c r="DV16" s="637"/>
      <c r="DW16" s="637"/>
      <c r="DX16" s="637"/>
      <c r="DY16" s="637"/>
      <c r="DZ16" s="637"/>
      <c r="EA16" s="637"/>
      <c r="EB16" s="637"/>
      <c r="EC16" s="646"/>
    </row>
    <row r="17" spans="2:133" ht="11.25" customHeight="1" x14ac:dyDescent="0.15">
      <c r="B17" s="633" t="s">
        <v>254</v>
      </c>
      <c r="C17" s="634"/>
      <c r="D17" s="634"/>
      <c r="E17" s="634"/>
      <c r="F17" s="634"/>
      <c r="G17" s="634"/>
      <c r="H17" s="634"/>
      <c r="I17" s="634"/>
      <c r="J17" s="634"/>
      <c r="K17" s="634"/>
      <c r="L17" s="634"/>
      <c r="M17" s="634"/>
      <c r="N17" s="634"/>
      <c r="O17" s="634"/>
      <c r="P17" s="634"/>
      <c r="Q17" s="635"/>
      <c r="R17" s="636">
        <v>115146</v>
      </c>
      <c r="S17" s="637"/>
      <c r="T17" s="637"/>
      <c r="U17" s="637"/>
      <c r="V17" s="637"/>
      <c r="W17" s="637"/>
      <c r="X17" s="637"/>
      <c r="Y17" s="638"/>
      <c r="Z17" s="639">
        <v>0.7</v>
      </c>
      <c r="AA17" s="639"/>
      <c r="AB17" s="639"/>
      <c r="AC17" s="639"/>
      <c r="AD17" s="640">
        <v>115146</v>
      </c>
      <c r="AE17" s="640"/>
      <c r="AF17" s="640"/>
      <c r="AG17" s="640"/>
      <c r="AH17" s="640"/>
      <c r="AI17" s="640"/>
      <c r="AJ17" s="640"/>
      <c r="AK17" s="640"/>
      <c r="AL17" s="641">
        <v>1.7</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1219934</v>
      </c>
      <c r="CS17" s="637"/>
      <c r="CT17" s="637"/>
      <c r="CU17" s="637"/>
      <c r="CV17" s="637"/>
      <c r="CW17" s="637"/>
      <c r="CX17" s="637"/>
      <c r="CY17" s="638"/>
      <c r="CZ17" s="639">
        <v>7.8</v>
      </c>
      <c r="DA17" s="639"/>
      <c r="DB17" s="639"/>
      <c r="DC17" s="639"/>
      <c r="DD17" s="645" t="s">
        <v>122</v>
      </c>
      <c r="DE17" s="637"/>
      <c r="DF17" s="637"/>
      <c r="DG17" s="637"/>
      <c r="DH17" s="637"/>
      <c r="DI17" s="637"/>
      <c r="DJ17" s="637"/>
      <c r="DK17" s="637"/>
      <c r="DL17" s="637"/>
      <c r="DM17" s="637"/>
      <c r="DN17" s="637"/>
      <c r="DO17" s="637"/>
      <c r="DP17" s="638"/>
      <c r="DQ17" s="645">
        <v>1198370</v>
      </c>
      <c r="DR17" s="637"/>
      <c r="DS17" s="637"/>
      <c r="DT17" s="637"/>
      <c r="DU17" s="637"/>
      <c r="DV17" s="637"/>
      <c r="DW17" s="637"/>
      <c r="DX17" s="637"/>
      <c r="DY17" s="637"/>
      <c r="DZ17" s="637"/>
      <c r="EA17" s="637"/>
      <c r="EB17" s="637"/>
      <c r="EC17" s="646"/>
    </row>
    <row r="18" spans="2:133" ht="11.25" customHeight="1" x14ac:dyDescent="0.15">
      <c r="B18" s="633" t="s">
        <v>257</v>
      </c>
      <c r="C18" s="634"/>
      <c r="D18" s="634"/>
      <c r="E18" s="634"/>
      <c r="F18" s="634"/>
      <c r="G18" s="634"/>
      <c r="H18" s="634"/>
      <c r="I18" s="634"/>
      <c r="J18" s="634"/>
      <c r="K18" s="634"/>
      <c r="L18" s="634"/>
      <c r="M18" s="634"/>
      <c r="N18" s="634"/>
      <c r="O18" s="634"/>
      <c r="P18" s="634"/>
      <c r="Q18" s="635"/>
      <c r="R18" s="636">
        <v>19501</v>
      </c>
      <c r="S18" s="637"/>
      <c r="T18" s="637"/>
      <c r="U18" s="637"/>
      <c r="V18" s="637"/>
      <c r="W18" s="637"/>
      <c r="X18" s="637"/>
      <c r="Y18" s="638"/>
      <c r="Z18" s="639">
        <v>0.1</v>
      </c>
      <c r="AA18" s="639"/>
      <c r="AB18" s="639"/>
      <c r="AC18" s="639"/>
      <c r="AD18" s="640">
        <v>19501</v>
      </c>
      <c r="AE18" s="640"/>
      <c r="AF18" s="640"/>
      <c r="AG18" s="640"/>
      <c r="AH18" s="640"/>
      <c r="AI18" s="640"/>
      <c r="AJ18" s="640"/>
      <c r="AK18" s="640"/>
      <c r="AL18" s="641">
        <v>0.3</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260</v>
      </c>
      <c r="C19" s="634"/>
      <c r="D19" s="634"/>
      <c r="E19" s="634"/>
      <c r="F19" s="634"/>
      <c r="G19" s="634"/>
      <c r="H19" s="634"/>
      <c r="I19" s="634"/>
      <c r="J19" s="634"/>
      <c r="K19" s="634"/>
      <c r="L19" s="634"/>
      <c r="M19" s="634"/>
      <c r="N19" s="634"/>
      <c r="O19" s="634"/>
      <c r="P19" s="634"/>
      <c r="Q19" s="635"/>
      <c r="R19" s="636">
        <v>91397</v>
      </c>
      <c r="S19" s="637"/>
      <c r="T19" s="637"/>
      <c r="U19" s="637"/>
      <c r="V19" s="637"/>
      <c r="W19" s="637"/>
      <c r="X19" s="637"/>
      <c r="Y19" s="638"/>
      <c r="Z19" s="639">
        <v>0.5</v>
      </c>
      <c r="AA19" s="639"/>
      <c r="AB19" s="639"/>
      <c r="AC19" s="639"/>
      <c r="AD19" s="640">
        <v>91397</v>
      </c>
      <c r="AE19" s="640"/>
      <c r="AF19" s="640"/>
      <c r="AG19" s="640"/>
      <c r="AH19" s="640"/>
      <c r="AI19" s="640"/>
      <c r="AJ19" s="640"/>
      <c r="AK19" s="640"/>
      <c r="AL19" s="641">
        <v>1.3</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137810</v>
      </c>
      <c r="BH19" s="637"/>
      <c r="BI19" s="637"/>
      <c r="BJ19" s="637"/>
      <c r="BK19" s="637"/>
      <c r="BL19" s="637"/>
      <c r="BM19" s="637"/>
      <c r="BN19" s="638"/>
      <c r="BO19" s="639">
        <v>5.8</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263</v>
      </c>
      <c r="C20" s="650"/>
      <c r="D20" s="650"/>
      <c r="E20" s="650"/>
      <c r="F20" s="650"/>
      <c r="G20" s="650"/>
      <c r="H20" s="650"/>
      <c r="I20" s="650"/>
      <c r="J20" s="650"/>
      <c r="K20" s="650"/>
      <c r="L20" s="650"/>
      <c r="M20" s="650"/>
      <c r="N20" s="650"/>
      <c r="O20" s="650"/>
      <c r="P20" s="650"/>
      <c r="Q20" s="651"/>
      <c r="R20" s="636">
        <v>4248</v>
      </c>
      <c r="S20" s="637"/>
      <c r="T20" s="637"/>
      <c r="U20" s="637"/>
      <c r="V20" s="637"/>
      <c r="W20" s="637"/>
      <c r="X20" s="637"/>
      <c r="Y20" s="638"/>
      <c r="Z20" s="639">
        <v>0</v>
      </c>
      <c r="AA20" s="639"/>
      <c r="AB20" s="639"/>
      <c r="AC20" s="639"/>
      <c r="AD20" s="640">
        <v>4248</v>
      </c>
      <c r="AE20" s="640"/>
      <c r="AF20" s="640"/>
      <c r="AG20" s="640"/>
      <c r="AH20" s="640"/>
      <c r="AI20" s="640"/>
      <c r="AJ20" s="640"/>
      <c r="AK20" s="640"/>
      <c r="AL20" s="641">
        <v>0.1</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137810</v>
      </c>
      <c r="BH20" s="637"/>
      <c r="BI20" s="637"/>
      <c r="BJ20" s="637"/>
      <c r="BK20" s="637"/>
      <c r="BL20" s="637"/>
      <c r="BM20" s="637"/>
      <c r="BN20" s="638"/>
      <c r="BO20" s="639">
        <v>5.8</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15656448</v>
      </c>
      <c r="CS20" s="637"/>
      <c r="CT20" s="637"/>
      <c r="CU20" s="637"/>
      <c r="CV20" s="637"/>
      <c r="CW20" s="637"/>
      <c r="CX20" s="637"/>
      <c r="CY20" s="638"/>
      <c r="CZ20" s="639">
        <v>100</v>
      </c>
      <c r="DA20" s="639"/>
      <c r="DB20" s="639"/>
      <c r="DC20" s="639"/>
      <c r="DD20" s="645">
        <v>3935519</v>
      </c>
      <c r="DE20" s="637"/>
      <c r="DF20" s="637"/>
      <c r="DG20" s="637"/>
      <c r="DH20" s="637"/>
      <c r="DI20" s="637"/>
      <c r="DJ20" s="637"/>
      <c r="DK20" s="637"/>
      <c r="DL20" s="637"/>
      <c r="DM20" s="637"/>
      <c r="DN20" s="637"/>
      <c r="DO20" s="637"/>
      <c r="DP20" s="638"/>
      <c r="DQ20" s="645">
        <v>8768267</v>
      </c>
      <c r="DR20" s="637"/>
      <c r="DS20" s="637"/>
      <c r="DT20" s="637"/>
      <c r="DU20" s="637"/>
      <c r="DV20" s="637"/>
      <c r="DW20" s="637"/>
      <c r="DX20" s="637"/>
      <c r="DY20" s="637"/>
      <c r="DZ20" s="637"/>
      <c r="EA20" s="637"/>
      <c r="EB20" s="637"/>
      <c r="EC20" s="646"/>
    </row>
    <row r="21" spans="2:133" ht="11.25" customHeight="1" x14ac:dyDescent="0.15">
      <c r="B21" s="633" t="s">
        <v>266</v>
      </c>
      <c r="C21" s="634"/>
      <c r="D21" s="634"/>
      <c r="E21" s="634"/>
      <c r="F21" s="634"/>
      <c r="G21" s="634"/>
      <c r="H21" s="634"/>
      <c r="I21" s="634"/>
      <c r="J21" s="634"/>
      <c r="K21" s="634"/>
      <c r="L21" s="634"/>
      <c r="M21" s="634"/>
      <c r="N21" s="634"/>
      <c r="O21" s="634"/>
      <c r="P21" s="634"/>
      <c r="Q21" s="635"/>
      <c r="R21" s="636">
        <v>4185865</v>
      </c>
      <c r="S21" s="637"/>
      <c r="T21" s="637"/>
      <c r="U21" s="637"/>
      <c r="V21" s="637"/>
      <c r="W21" s="637"/>
      <c r="X21" s="637"/>
      <c r="Y21" s="638"/>
      <c r="Z21" s="639">
        <v>25.2</v>
      </c>
      <c r="AA21" s="639"/>
      <c r="AB21" s="639"/>
      <c r="AC21" s="639"/>
      <c r="AD21" s="640">
        <v>3683071</v>
      </c>
      <c r="AE21" s="640"/>
      <c r="AF21" s="640"/>
      <c r="AG21" s="640"/>
      <c r="AH21" s="640"/>
      <c r="AI21" s="640"/>
      <c r="AJ21" s="640"/>
      <c r="AK21" s="640"/>
      <c r="AL21" s="641">
        <v>53.5</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v>193</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268</v>
      </c>
      <c r="C22" s="634"/>
      <c r="D22" s="634"/>
      <c r="E22" s="634"/>
      <c r="F22" s="634"/>
      <c r="G22" s="634"/>
      <c r="H22" s="634"/>
      <c r="I22" s="634"/>
      <c r="J22" s="634"/>
      <c r="K22" s="634"/>
      <c r="L22" s="634"/>
      <c r="M22" s="634"/>
      <c r="N22" s="634"/>
      <c r="O22" s="634"/>
      <c r="P22" s="634"/>
      <c r="Q22" s="635"/>
      <c r="R22" s="636">
        <v>3683071</v>
      </c>
      <c r="S22" s="637"/>
      <c r="T22" s="637"/>
      <c r="U22" s="637"/>
      <c r="V22" s="637"/>
      <c r="W22" s="637"/>
      <c r="X22" s="637"/>
      <c r="Y22" s="638"/>
      <c r="Z22" s="639">
        <v>22.2</v>
      </c>
      <c r="AA22" s="639"/>
      <c r="AB22" s="639"/>
      <c r="AC22" s="639"/>
      <c r="AD22" s="640">
        <v>3683071</v>
      </c>
      <c r="AE22" s="640"/>
      <c r="AF22" s="640"/>
      <c r="AG22" s="640"/>
      <c r="AH22" s="640"/>
      <c r="AI22" s="640"/>
      <c r="AJ22" s="640"/>
      <c r="AK22" s="640"/>
      <c r="AL22" s="641">
        <v>53.5</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271</v>
      </c>
      <c r="C23" s="634"/>
      <c r="D23" s="634"/>
      <c r="E23" s="634"/>
      <c r="F23" s="634"/>
      <c r="G23" s="634"/>
      <c r="H23" s="634"/>
      <c r="I23" s="634"/>
      <c r="J23" s="634"/>
      <c r="K23" s="634"/>
      <c r="L23" s="634"/>
      <c r="M23" s="634"/>
      <c r="N23" s="634"/>
      <c r="O23" s="634"/>
      <c r="P23" s="634"/>
      <c r="Q23" s="635"/>
      <c r="R23" s="636">
        <v>502794</v>
      </c>
      <c r="S23" s="637"/>
      <c r="T23" s="637"/>
      <c r="U23" s="637"/>
      <c r="V23" s="637"/>
      <c r="W23" s="637"/>
      <c r="X23" s="637"/>
      <c r="Y23" s="638"/>
      <c r="Z23" s="639">
        <v>3</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v>137617</v>
      </c>
      <c r="BH23" s="637"/>
      <c r="BI23" s="637"/>
      <c r="BJ23" s="637"/>
      <c r="BK23" s="637"/>
      <c r="BL23" s="637"/>
      <c r="BM23" s="637"/>
      <c r="BN23" s="638"/>
      <c r="BO23" s="639">
        <v>5.8</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15">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5351186</v>
      </c>
      <c r="CS24" s="626"/>
      <c r="CT24" s="626"/>
      <c r="CU24" s="626"/>
      <c r="CV24" s="626"/>
      <c r="CW24" s="626"/>
      <c r="CX24" s="626"/>
      <c r="CY24" s="627"/>
      <c r="CZ24" s="630">
        <v>34.200000000000003</v>
      </c>
      <c r="DA24" s="631"/>
      <c r="DB24" s="631"/>
      <c r="DC24" s="647"/>
      <c r="DD24" s="671">
        <v>3616649</v>
      </c>
      <c r="DE24" s="626"/>
      <c r="DF24" s="626"/>
      <c r="DG24" s="626"/>
      <c r="DH24" s="626"/>
      <c r="DI24" s="626"/>
      <c r="DJ24" s="626"/>
      <c r="DK24" s="627"/>
      <c r="DL24" s="671">
        <v>3320699</v>
      </c>
      <c r="DM24" s="626"/>
      <c r="DN24" s="626"/>
      <c r="DO24" s="626"/>
      <c r="DP24" s="626"/>
      <c r="DQ24" s="626"/>
      <c r="DR24" s="626"/>
      <c r="DS24" s="626"/>
      <c r="DT24" s="626"/>
      <c r="DU24" s="626"/>
      <c r="DV24" s="627"/>
      <c r="DW24" s="630">
        <v>48.1</v>
      </c>
      <c r="DX24" s="631"/>
      <c r="DY24" s="631"/>
      <c r="DZ24" s="631"/>
      <c r="EA24" s="631"/>
      <c r="EB24" s="631"/>
      <c r="EC24" s="632"/>
    </row>
    <row r="25" spans="2:133" ht="11.25" customHeight="1" x14ac:dyDescent="0.15">
      <c r="B25" s="633" t="s">
        <v>281</v>
      </c>
      <c r="C25" s="634"/>
      <c r="D25" s="634"/>
      <c r="E25" s="634"/>
      <c r="F25" s="634"/>
      <c r="G25" s="634"/>
      <c r="H25" s="634"/>
      <c r="I25" s="634"/>
      <c r="J25" s="634"/>
      <c r="K25" s="634"/>
      <c r="L25" s="634"/>
      <c r="M25" s="634"/>
      <c r="N25" s="634"/>
      <c r="O25" s="634"/>
      <c r="P25" s="634"/>
      <c r="Q25" s="635"/>
      <c r="R25" s="636">
        <v>7499197</v>
      </c>
      <c r="S25" s="637"/>
      <c r="T25" s="637"/>
      <c r="U25" s="637"/>
      <c r="V25" s="637"/>
      <c r="W25" s="637"/>
      <c r="X25" s="637"/>
      <c r="Y25" s="638"/>
      <c r="Z25" s="639">
        <v>45.1</v>
      </c>
      <c r="AA25" s="639"/>
      <c r="AB25" s="639"/>
      <c r="AC25" s="639"/>
      <c r="AD25" s="640">
        <v>6858785</v>
      </c>
      <c r="AE25" s="640"/>
      <c r="AF25" s="640"/>
      <c r="AG25" s="640"/>
      <c r="AH25" s="640"/>
      <c r="AI25" s="640"/>
      <c r="AJ25" s="640"/>
      <c r="AK25" s="640"/>
      <c r="AL25" s="641">
        <v>99.7</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1758427</v>
      </c>
      <c r="CS25" s="668"/>
      <c r="CT25" s="668"/>
      <c r="CU25" s="668"/>
      <c r="CV25" s="668"/>
      <c r="CW25" s="668"/>
      <c r="CX25" s="668"/>
      <c r="CY25" s="669"/>
      <c r="CZ25" s="641">
        <v>11.2</v>
      </c>
      <c r="DA25" s="666"/>
      <c r="DB25" s="666"/>
      <c r="DC25" s="670"/>
      <c r="DD25" s="645">
        <v>1611429</v>
      </c>
      <c r="DE25" s="668"/>
      <c r="DF25" s="668"/>
      <c r="DG25" s="668"/>
      <c r="DH25" s="668"/>
      <c r="DI25" s="668"/>
      <c r="DJ25" s="668"/>
      <c r="DK25" s="669"/>
      <c r="DL25" s="645">
        <v>1592756</v>
      </c>
      <c r="DM25" s="668"/>
      <c r="DN25" s="668"/>
      <c r="DO25" s="668"/>
      <c r="DP25" s="668"/>
      <c r="DQ25" s="668"/>
      <c r="DR25" s="668"/>
      <c r="DS25" s="668"/>
      <c r="DT25" s="668"/>
      <c r="DU25" s="668"/>
      <c r="DV25" s="669"/>
      <c r="DW25" s="641">
        <v>23.1</v>
      </c>
      <c r="DX25" s="666"/>
      <c r="DY25" s="666"/>
      <c r="DZ25" s="666"/>
      <c r="EA25" s="666"/>
      <c r="EB25" s="666"/>
      <c r="EC25" s="667"/>
    </row>
    <row r="26" spans="2:133" ht="11.25" customHeight="1" x14ac:dyDescent="0.15">
      <c r="B26" s="633" t="s">
        <v>284</v>
      </c>
      <c r="C26" s="634"/>
      <c r="D26" s="634"/>
      <c r="E26" s="634"/>
      <c r="F26" s="634"/>
      <c r="G26" s="634"/>
      <c r="H26" s="634"/>
      <c r="I26" s="634"/>
      <c r="J26" s="634"/>
      <c r="K26" s="634"/>
      <c r="L26" s="634"/>
      <c r="M26" s="634"/>
      <c r="N26" s="634"/>
      <c r="O26" s="634"/>
      <c r="P26" s="634"/>
      <c r="Q26" s="635"/>
      <c r="R26" s="636">
        <v>1659</v>
      </c>
      <c r="S26" s="637"/>
      <c r="T26" s="637"/>
      <c r="U26" s="637"/>
      <c r="V26" s="637"/>
      <c r="W26" s="637"/>
      <c r="X26" s="637"/>
      <c r="Y26" s="638"/>
      <c r="Z26" s="639">
        <v>0</v>
      </c>
      <c r="AA26" s="639"/>
      <c r="AB26" s="639"/>
      <c r="AC26" s="639"/>
      <c r="AD26" s="640">
        <v>1659</v>
      </c>
      <c r="AE26" s="640"/>
      <c r="AF26" s="640"/>
      <c r="AG26" s="640"/>
      <c r="AH26" s="640"/>
      <c r="AI26" s="640"/>
      <c r="AJ26" s="640"/>
      <c r="AK26" s="640"/>
      <c r="AL26" s="641">
        <v>0</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1043482</v>
      </c>
      <c r="CS26" s="637"/>
      <c r="CT26" s="637"/>
      <c r="CU26" s="637"/>
      <c r="CV26" s="637"/>
      <c r="CW26" s="637"/>
      <c r="CX26" s="637"/>
      <c r="CY26" s="638"/>
      <c r="CZ26" s="641">
        <v>6.7</v>
      </c>
      <c r="DA26" s="666"/>
      <c r="DB26" s="666"/>
      <c r="DC26" s="670"/>
      <c r="DD26" s="645">
        <v>950894</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15">
      <c r="B27" s="633" t="s">
        <v>287</v>
      </c>
      <c r="C27" s="634"/>
      <c r="D27" s="634"/>
      <c r="E27" s="634"/>
      <c r="F27" s="634"/>
      <c r="G27" s="634"/>
      <c r="H27" s="634"/>
      <c r="I27" s="634"/>
      <c r="J27" s="634"/>
      <c r="K27" s="634"/>
      <c r="L27" s="634"/>
      <c r="M27" s="634"/>
      <c r="N27" s="634"/>
      <c r="O27" s="634"/>
      <c r="P27" s="634"/>
      <c r="Q27" s="635"/>
      <c r="R27" s="636">
        <v>85221</v>
      </c>
      <c r="S27" s="637"/>
      <c r="T27" s="637"/>
      <c r="U27" s="637"/>
      <c r="V27" s="637"/>
      <c r="W27" s="637"/>
      <c r="X27" s="637"/>
      <c r="Y27" s="638"/>
      <c r="Z27" s="639">
        <v>0.5</v>
      </c>
      <c r="AA27" s="639"/>
      <c r="AB27" s="639"/>
      <c r="AC27" s="639"/>
      <c r="AD27" s="640">
        <v>570</v>
      </c>
      <c r="AE27" s="640"/>
      <c r="AF27" s="640"/>
      <c r="AG27" s="640"/>
      <c r="AH27" s="640"/>
      <c r="AI27" s="640"/>
      <c r="AJ27" s="640"/>
      <c r="AK27" s="640"/>
      <c r="AL27" s="641">
        <v>0</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2392896</v>
      </c>
      <c r="BH27" s="637"/>
      <c r="BI27" s="637"/>
      <c r="BJ27" s="637"/>
      <c r="BK27" s="637"/>
      <c r="BL27" s="637"/>
      <c r="BM27" s="637"/>
      <c r="BN27" s="638"/>
      <c r="BO27" s="639">
        <v>100</v>
      </c>
      <c r="BP27" s="639"/>
      <c r="BQ27" s="639"/>
      <c r="BR27" s="639"/>
      <c r="BS27" s="640">
        <v>5059</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2372825</v>
      </c>
      <c r="CS27" s="668"/>
      <c r="CT27" s="668"/>
      <c r="CU27" s="668"/>
      <c r="CV27" s="668"/>
      <c r="CW27" s="668"/>
      <c r="CX27" s="668"/>
      <c r="CY27" s="669"/>
      <c r="CZ27" s="641">
        <v>15.2</v>
      </c>
      <c r="DA27" s="666"/>
      <c r="DB27" s="666"/>
      <c r="DC27" s="670"/>
      <c r="DD27" s="645">
        <v>806850</v>
      </c>
      <c r="DE27" s="668"/>
      <c r="DF27" s="668"/>
      <c r="DG27" s="668"/>
      <c r="DH27" s="668"/>
      <c r="DI27" s="668"/>
      <c r="DJ27" s="668"/>
      <c r="DK27" s="669"/>
      <c r="DL27" s="645">
        <v>529573</v>
      </c>
      <c r="DM27" s="668"/>
      <c r="DN27" s="668"/>
      <c r="DO27" s="668"/>
      <c r="DP27" s="668"/>
      <c r="DQ27" s="668"/>
      <c r="DR27" s="668"/>
      <c r="DS27" s="668"/>
      <c r="DT27" s="668"/>
      <c r="DU27" s="668"/>
      <c r="DV27" s="669"/>
      <c r="DW27" s="641">
        <v>7.7</v>
      </c>
      <c r="DX27" s="666"/>
      <c r="DY27" s="666"/>
      <c r="DZ27" s="666"/>
      <c r="EA27" s="666"/>
      <c r="EB27" s="666"/>
      <c r="EC27" s="667"/>
    </row>
    <row r="28" spans="2:133" ht="11.25" customHeight="1" x14ac:dyDescent="0.15">
      <c r="B28" s="633" t="s">
        <v>290</v>
      </c>
      <c r="C28" s="634"/>
      <c r="D28" s="634"/>
      <c r="E28" s="634"/>
      <c r="F28" s="634"/>
      <c r="G28" s="634"/>
      <c r="H28" s="634"/>
      <c r="I28" s="634"/>
      <c r="J28" s="634"/>
      <c r="K28" s="634"/>
      <c r="L28" s="634"/>
      <c r="M28" s="634"/>
      <c r="N28" s="634"/>
      <c r="O28" s="634"/>
      <c r="P28" s="634"/>
      <c r="Q28" s="635"/>
      <c r="R28" s="636">
        <v>44525</v>
      </c>
      <c r="S28" s="637"/>
      <c r="T28" s="637"/>
      <c r="U28" s="637"/>
      <c r="V28" s="637"/>
      <c r="W28" s="637"/>
      <c r="X28" s="637"/>
      <c r="Y28" s="638"/>
      <c r="Z28" s="639">
        <v>0.3</v>
      </c>
      <c r="AA28" s="639"/>
      <c r="AB28" s="639"/>
      <c r="AC28" s="639"/>
      <c r="AD28" s="640">
        <v>5052</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1219934</v>
      </c>
      <c r="CS28" s="637"/>
      <c r="CT28" s="637"/>
      <c r="CU28" s="637"/>
      <c r="CV28" s="637"/>
      <c r="CW28" s="637"/>
      <c r="CX28" s="637"/>
      <c r="CY28" s="638"/>
      <c r="CZ28" s="641">
        <v>7.8</v>
      </c>
      <c r="DA28" s="666"/>
      <c r="DB28" s="666"/>
      <c r="DC28" s="670"/>
      <c r="DD28" s="645">
        <v>1198370</v>
      </c>
      <c r="DE28" s="637"/>
      <c r="DF28" s="637"/>
      <c r="DG28" s="637"/>
      <c r="DH28" s="637"/>
      <c r="DI28" s="637"/>
      <c r="DJ28" s="637"/>
      <c r="DK28" s="638"/>
      <c r="DL28" s="645">
        <v>1198370</v>
      </c>
      <c r="DM28" s="637"/>
      <c r="DN28" s="637"/>
      <c r="DO28" s="637"/>
      <c r="DP28" s="637"/>
      <c r="DQ28" s="637"/>
      <c r="DR28" s="637"/>
      <c r="DS28" s="637"/>
      <c r="DT28" s="637"/>
      <c r="DU28" s="637"/>
      <c r="DV28" s="638"/>
      <c r="DW28" s="641">
        <v>17.399999999999999</v>
      </c>
      <c r="DX28" s="666"/>
      <c r="DY28" s="666"/>
      <c r="DZ28" s="666"/>
      <c r="EA28" s="666"/>
      <c r="EB28" s="666"/>
      <c r="EC28" s="667"/>
    </row>
    <row r="29" spans="2:133" ht="11.25" customHeight="1" x14ac:dyDescent="0.15">
      <c r="B29" s="633" t="s">
        <v>292</v>
      </c>
      <c r="C29" s="634"/>
      <c r="D29" s="634"/>
      <c r="E29" s="634"/>
      <c r="F29" s="634"/>
      <c r="G29" s="634"/>
      <c r="H29" s="634"/>
      <c r="I29" s="634"/>
      <c r="J29" s="634"/>
      <c r="K29" s="634"/>
      <c r="L29" s="634"/>
      <c r="M29" s="634"/>
      <c r="N29" s="634"/>
      <c r="O29" s="634"/>
      <c r="P29" s="634"/>
      <c r="Q29" s="635"/>
      <c r="R29" s="636">
        <v>11940</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66</v>
      </c>
      <c r="CG29" s="634"/>
      <c r="CH29" s="634"/>
      <c r="CI29" s="634"/>
      <c r="CJ29" s="634"/>
      <c r="CK29" s="634"/>
      <c r="CL29" s="634"/>
      <c r="CM29" s="634"/>
      <c r="CN29" s="634"/>
      <c r="CO29" s="634"/>
      <c r="CP29" s="634"/>
      <c r="CQ29" s="635"/>
      <c r="CR29" s="636">
        <v>1218930</v>
      </c>
      <c r="CS29" s="668"/>
      <c r="CT29" s="668"/>
      <c r="CU29" s="668"/>
      <c r="CV29" s="668"/>
      <c r="CW29" s="668"/>
      <c r="CX29" s="668"/>
      <c r="CY29" s="669"/>
      <c r="CZ29" s="641">
        <v>7.8</v>
      </c>
      <c r="DA29" s="666"/>
      <c r="DB29" s="666"/>
      <c r="DC29" s="670"/>
      <c r="DD29" s="645">
        <v>1197366</v>
      </c>
      <c r="DE29" s="668"/>
      <c r="DF29" s="668"/>
      <c r="DG29" s="668"/>
      <c r="DH29" s="668"/>
      <c r="DI29" s="668"/>
      <c r="DJ29" s="668"/>
      <c r="DK29" s="669"/>
      <c r="DL29" s="645">
        <v>1197366</v>
      </c>
      <c r="DM29" s="668"/>
      <c r="DN29" s="668"/>
      <c r="DO29" s="668"/>
      <c r="DP29" s="668"/>
      <c r="DQ29" s="668"/>
      <c r="DR29" s="668"/>
      <c r="DS29" s="668"/>
      <c r="DT29" s="668"/>
      <c r="DU29" s="668"/>
      <c r="DV29" s="669"/>
      <c r="DW29" s="641">
        <v>17.399999999999999</v>
      </c>
      <c r="DX29" s="666"/>
      <c r="DY29" s="666"/>
      <c r="DZ29" s="666"/>
      <c r="EA29" s="666"/>
      <c r="EB29" s="666"/>
      <c r="EC29" s="667"/>
    </row>
    <row r="30" spans="2:133" ht="11.25" customHeight="1" x14ac:dyDescent="0.15">
      <c r="B30" s="633" t="s">
        <v>294</v>
      </c>
      <c r="C30" s="634"/>
      <c r="D30" s="634"/>
      <c r="E30" s="634"/>
      <c r="F30" s="634"/>
      <c r="G30" s="634"/>
      <c r="H30" s="634"/>
      <c r="I30" s="634"/>
      <c r="J30" s="634"/>
      <c r="K30" s="634"/>
      <c r="L30" s="634"/>
      <c r="M30" s="634"/>
      <c r="N30" s="634"/>
      <c r="O30" s="634"/>
      <c r="P30" s="634"/>
      <c r="Q30" s="635"/>
      <c r="R30" s="636">
        <v>2110389</v>
      </c>
      <c r="S30" s="637"/>
      <c r="T30" s="637"/>
      <c r="U30" s="637"/>
      <c r="V30" s="637"/>
      <c r="W30" s="637"/>
      <c r="X30" s="637"/>
      <c r="Y30" s="638"/>
      <c r="Z30" s="639">
        <v>12.7</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1154595</v>
      </c>
      <c r="CS30" s="637"/>
      <c r="CT30" s="637"/>
      <c r="CU30" s="637"/>
      <c r="CV30" s="637"/>
      <c r="CW30" s="637"/>
      <c r="CX30" s="637"/>
      <c r="CY30" s="638"/>
      <c r="CZ30" s="641">
        <v>7.4</v>
      </c>
      <c r="DA30" s="666"/>
      <c r="DB30" s="666"/>
      <c r="DC30" s="670"/>
      <c r="DD30" s="645">
        <v>1134573</v>
      </c>
      <c r="DE30" s="637"/>
      <c r="DF30" s="637"/>
      <c r="DG30" s="637"/>
      <c r="DH30" s="637"/>
      <c r="DI30" s="637"/>
      <c r="DJ30" s="637"/>
      <c r="DK30" s="638"/>
      <c r="DL30" s="645">
        <v>1134573</v>
      </c>
      <c r="DM30" s="637"/>
      <c r="DN30" s="637"/>
      <c r="DO30" s="637"/>
      <c r="DP30" s="637"/>
      <c r="DQ30" s="637"/>
      <c r="DR30" s="637"/>
      <c r="DS30" s="637"/>
      <c r="DT30" s="637"/>
      <c r="DU30" s="637"/>
      <c r="DV30" s="638"/>
      <c r="DW30" s="641">
        <v>16.5</v>
      </c>
      <c r="DX30" s="666"/>
      <c r="DY30" s="666"/>
      <c r="DZ30" s="666"/>
      <c r="EA30" s="666"/>
      <c r="EB30" s="666"/>
      <c r="EC30" s="667"/>
    </row>
    <row r="31" spans="2:133" ht="11.25" customHeight="1" x14ac:dyDescent="0.15">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299</v>
      </c>
      <c r="AQ31" s="683"/>
      <c r="AR31" s="683"/>
      <c r="AS31" s="683"/>
      <c r="AT31" s="688" t="s">
        <v>300</v>
      </c>
      <c r="AU31" s="200"/>
      <c r="AV31" s="200"/>
      <c r="AW31" s="200"/>
      <c r="AX31" s="622" t="s">
        <v>178</v>
      </c>
      <c r="AY31" s="623"/>
      <c r="AZ31" s="623"/>
      <c r="BA31" s="623"/>
      <c r="BB31" s="623"/>
      <c r="BC31" s="623"/>
      <c r="BD31" s="623"/>
      <c r="BE31" s="623"/>
      <c r="BF31" s="624"/>
      <c r="BG31" s="692">
        <v>99.3</v>
      </c>
      <c r="BH31" s="680"/>
      <c r="BI31" s="680"/>
      <c r="BJ31" s="680"/>
      <c r="BK31" s="680"/>
      <c r="BL31" s="680"/>
      <c r="BM31" s="631">
        <v>97.3</v>
      </c>
      <c r="BN31" s="680"/>
      <c r="BO31" s="680"/>
      <c r="BP31" s="680"/>
      <c r="BQ31" s="681"/>
      <c r="BR31" s="692">
        <v>99.4</v>
      </c>
      <c r="BS31" s="680"/>
      <c r="BT31" s="680"/>
      <c r="BU31" s="680"/>
      <c r="BV31" s="680"/>
      <c r="BW31" s="680"/>
      <c r="BX31" s="631">
        <v>97.3</v>
      </c>
      <c r="BY31" s="680"/>
      <c r="BZ31" s="680"/>
      <c r="CA31" s="680"/>
      <c r="CB31" s="681"/>
      <c r="CD31" s="674"/>
      <c r="CE31" s="675"/>
      <c r="CF31" s="633" t="s">
        <v>301</v>
      </c>
      <c r="CG31" s="634"/>
      <c r="CH31" s="634"/>
      <c r="CI31" s="634"/>
      <c r="CJ31" s="634"/>
      <c r="CK31" s="634"/>
      <c r="CL31" s="634"/>
      <c r="CM31" s="634"/>
      <c r="CN31" s="634"/>
      <c r="CO31" s="634"/>
      <c r="CP31" s="634"/>
      <c r="CQ31" s="635"/>
      <c r="CR31" s="636">
        <v>64335</v>
      </c>
      <c r="CS31" s="668"/>
      <c r="CT31" s="668"/>
      <c r="CU31" s="668"/>
      <c r="CV31" s="668"/>
      <c r="CW31" s="668"/>
      <c r="CX31" s="668"/>
      <c r="CY31" s="669"/>
      <c r="CZ31" s="641">
        <v>0.4</v>
      </c>
      <c r="DA31" s="666"/>
      <c r="DB31" s="666"/>
      <c r="DC31" s="670"/>
      <c r="DD31" s="645">
        <v>62793</v>
      </c>
      <c r="DE31" s="668"/>
      <c r="DF31" s="668"/>
      <c r="DG31" s="668"/>
      <c r="DH31" s="668"/>
      <c r="DI31" s="668"/>
      <c r="DJ31" s="668"/>
      <c r="DK31" s="669"/>
      <c r="DL31" s="645">
        <v>62793</v>
      </c>
      <c r="DM31" s="668"/>
      <c r="DN31" s="668"/>
      <c r="DO31" s="668"/>
      <c r="DP31" s="668"/>
      <c r="DQ31" s="668"/>
      <c r="DR31" s="668"/>
      <c r="DS31" s="668"/>
      <c r="DT31" s="668"/>
      <c r="DU31" s="668"/>
      <c r="DV31" s="669"/>
      <c r="DW31" s="641">
        <v>0.9</v>
      </c>
      <c r="DX31" s="666"/>
      <c r="DY31" s="666"/>
      <c r="DZ31" s="666"/>
      <c r="EA31" s="666"/>
      <c r="EB31" s="666"/>
      <c r="EC31" s="667"/>
    </row>
    <row r="32" spans="2:133" ht="11.25" customHeight="1" x14ac:dyDescent="0.15">
      <c r="B32" s="633" t="s">
        <v>302</v>
      </c>
      <c r="C32" s="634"/>
      <c r="D32" s="634"/>
      <c r="E32" s="634"/>
      <c r="F32" s="634"/>
      <c r="G32" s="634"/>
      <c r="H32" s="634"/>
      <c r="I32" s="634"/>
      <c r="J32" s="634"/>
      <c r="K32" s="634"/>
      <c r="L32" s="634"/>
      <c r="M32" s="634"/>
      <c r="N32" s="634"/>
      <c r="O32" s="634"/>
      <c r="P32" s="634"/>
      <c r="Q32" s="635"/>
      <c r="R32" s="636">
        <v>1003524</v>
      </c>
      <c r="S32" s="637"/>
      <c r="T32" s="637"/>
      <c r="U32" s="637"/>
      <c r="V32" s="637"/>
      <c r="W32" s="637"/>
      <c r="X32" s="637"/>
      <c r="Y32" s="638"/>
      <c r="Z32" s="639">
        <v>6</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303</v>
      </c>
      <c r="AX32" s="633" t="s">
        <v>304</v>
      </c>
      <c r="AY32" s="634"/>
      <c r="AZ32" s="634"/>
      <c r="BA32" s="634"/>
      <c r="BB32" s="634"/>
      <c r="BC32" s="634"/>
      <c r="BD32" s="634"/>
      <c r="BE32" s="634"/>
      <c r="BF32" s="635"/>
      <c r="BG32" s="693">
        <v>99.3</v>
      </c>
      <c r="BH32" s="668"/>
      <c r="BI32" s="668"/>
      <c r="BJ32" s="668"/>
      <c r="BK32" s="668"/>
      <c r="BL32" s="668"/>
      <c r="BM32" s="642">
        <v>97.3</v>
      </c>
      <c r="BN32" s="668"/>
      <c r="BO32" s="668"/>
      <c r="BP32" s="668"/>
      <c r="BQ32" s="691"/>
      <c r="BR32" s="693">
        <v>99.5</v>
      </c>
      <c r="BS32" s="668"/>
      <c r="BT32" s="668"/>
      <c r="BU32" s="668"/>
      <c r="BV32" s="668"/>
      <c r="BW32" s="668"/>
      <c r="BX32" s="642">
        <v>97.7</v>
      </c>
      <c r="BY32" s="668"/>
      <c r="BZ32" s="668"/>
      <c r="CA32" s="668"/>
      <c r="CB32" s="691"/>
      <c r="CD32" s="676"/>
      <c r="CE32" s="677"/>
      <c r="CF32" s="633" t="s">
        <v>305</v>
      </c>
      <c r="CG32" s="634"/>
      <c r="CH32" s="634"/>
      <c r="CI32" s="634"/>
      <c r="CJ32" s="634"/>
      <c r="CK32" s="634"/>
      <c r="CL32" s="634"/>
      <c r="CM32" s="634"/>
      <c r="CN32" s="634"/>
      <c r="CO32" s="634"/>
      <c r="CP32" s="634"/>
      <c r="CQ32" s="635"/>
      <c r="CR32" s="636">
        <v>1004</v>
      </c>
      <c r="CS32" s="637"/>
      <c r="CT32" s="637"/>
      <c r="CU32" s="637"/>
      <c r="CV32" s="637"/>
      <c r="CW32" s="637"/>
      <c r="CX32" s="637"/>
      <c r="CY32" s="638"/>
      <c r="CZ32" s="641">
        <v>0</v>
      </c>
      <c r="DA32" s="666"/>
      <c r="DB32" s="666"/>
      <c r="DC32" s="670"/>
      <c r="DD32" s="645">
        <v>1004</v>
      </c>
      <c r="DE32" s="637"/>
      <c r="DF32" s="637"/>
      <c r="DG32" s="637"/>
      <c r="DH32" s="637"/>
      <c r="DI32" s="637"/>
      <c r="DJ32" s="637"/>
      <c r="DK32" s="638"/>
      <c r="DL32" s="645">
        <v>1004</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15">
      <c r="B33" s="633" t="s">
        <v>306</v>
      </c>
      <c r="C33" s="634"/>
      <c r="D33" s="634"/>
      <c r="E33" s="634"/>
      <c r="F33" s="634"/>
      <c r="G33" s="634"/>
      <c r="H33" s="634"/>
      <c r="I33" s="634"/>
      <c r="J33" s="634"/>
      <c r="K33" s="634"/>
      <c r="L33" s="634"/>
      <c r="M33" s="634"/>
      <c r="N33" s="634"/>
      <c r="O33" s="634"/>
      <c r="P33" s="634"/>
      <c r="Q33" s="635"/>
      <c r="R33" s="636">
        <v>24776</v>
      </c>
      <c r="S33" s="637"/>
      <c r="T33" s="637"/>
      <c r="U33" s="637"/>
      <c r="V33" s="637"/>
      <c r="W33" s="637"/>
      <c r="X33" s="637"/>
      <c r="Y33" s="638"/>
      <c r="Z33" s="639">
        <v>0.1</v>
      </c>
      <c r="AA33" s="639"/>
      <c r="AB33" s="639"/>
      <c r="AC33" s="639"/>
      <c r="AD33" s="640">
        <v>10929</v>
      </c>
      <c r="AE33" s="640"/>
      <c r="AF33" s="640"/>
      <c r="AG33" s="640"/>
      <c r="AH33" s="640"/>
      <c r="AI33" s="640"/>
      <c r="AJ33" s="640"/>
      <c r="AK33" s="640"/>
      <c r="AL33" s="641">
        <v>0.2</v>
      </c>
      <c r="AM33" s="642"/>
      <c r="AN33" s="642"/>
      <c r="AO33" s="643"/>
      <c r="AP33" s="686"/>
      <c r="AQ33" s="687"/>
      <c r="AR33" s="687"/>
      <c r="AS33" s="687"/>
      <c r="AT33" s="690"/>
      <c r="AU33" s="201"/>
      <c r="AV33" s="201"/>
      <c r="AW33" s="201"/>
      <c r="AX33" s="657" t="s">
        <v>307</v>
      </c>
      <c r="AY33" s="658"/>
      <c r="AZ33" s="658"/>
      <c r="BA33" s="658"/>
      <c r="BB33" s="658"/>
      <c r="BC33" s="658"/>
      <c r="BD33" s="658"/>
      <c r="BE33" s="658"/>
      <c r="BF33" s="659"/>
      <c r="BG33" s="694">
        <v>99.1</v>
      </c>
      <c r="BH33" s="695"/>
      <c r="BI33" s="695"/>
      <c r="BJ33" s="695"/>
      <c r="BK33" s="695"/>
      <c r="BL33" s="695"/>
      <c r="BM33" s="696">
        <v>97</v>
      </c>
      <c r="BN33" s="695"/>
      <c r="BO33" s="695"/>
      <c r="BP33" s="695"/>
      <c r="BQ33" s="697"/>
      <c r="BR33" s="694">
        <v>99.3</v>
      </c>
      <c r="BS33" s="695"/>
      <c r="BT33" s="695"/>
      <c r="BU33" s="695"/>
      <c r="BV33" s="695"/>
      <c r="BW33" s="695"/>
      <c r="BX33" s="696">
        <v>96.5</v>
      </c>
      <c r="BY33" s="695"/>
      <c r="BZ33" s="695"/>
      <c r="CA33" s="695"/>
      <c r="CB33" s="697"/>
      <c r="CD33" s="633" t="s">
        <v>308</v>
      </c>
      <c r="CE33" s="634"/>
      <c r="CF33" s="634"/>
      <c r="CG33" s="634"/>
      <c r="CH33" s="634"/>
      <c r="CI33" s="634"/>
      <c r="CJ33" s="634"/>
      <c r="CK33" s="634"/>
      <c r="CL33" s="634"/>
      <c r="CM33" s="634"/>
      <c r="CN33" s="634"/>
      <c r="CO33" s="634"/>
      <c r="CP33" s="634"/>
      <c r="CQ33" s="635"/>
      <c r="CR33" s="636">
        <v>6368772</v>
      </c>
      <c r="CS33" s="668"/>
      <c r="CT33" s="668"/>
      <c r="CU33" s="668"/>
      <c r="CV33" s="668"/>
      <c r="CW33" s="668"/>
      <c r="CX33" s="668"/>
      <c r="CY33" s="669"/>
      <c r="CZ33" s="641">
        <v>40.700000000000003</v>
      </c>
      <c r="DA33" s="666"/>
      <c r="DB33" s="666"/>
      <c r="DC33" s="670"/>
      <c r="DD33" s="645">
        <v>4964149</v>
      </c>
      <c r="DE33" s="668"/>
      <c r="DF33" s="668"/>
      <c r="DG33" s="668"/>
      <c r="DH33" s="668"/>
      <c r="DI33" s="668"/>
      <c r="DJ33" s="668"/>
      <c r="DK33" s="669"/>
      <c r="DL33" s="645">
        <v>2892894</v>
      </c>
      <c r="DM33" s="668"/>
      <c r="DN33" s="668"/>
      <c r="DO33" s="668"/>
      <c r="DP33" s="668"/>
      <c r="DQ33" s="668"/>
      <c r="DR33" s="668"/>
      <c r="DS33" s="668"/>
      <c r="DT33" s="668"/>
      <c r="DU33" s="668"/>
      <c r="DV33" s="669"/>
      <c r="DW33" s="641">
        <v>41.9</v>
      </c>
      <c r="DX33" s="666"/>
      <c r="DY33" s="666"/>
      <c r="DZ33" s="666"/>
      <c r="EA33" s="666"/>
      <c r="EB33" s="666"/>
      <c r="EC33" s="667"/>
    </row>
    <row r="34" spans="2:133" ht="11.25" customHeight="1" x14ac:dyDescent="0.15">
      <c r="B34" s="633" t="s">
        <v>309</v>
      </c>
      <c r="C34" s="634"/>
      <c r="D34" s="634"/>
      <c r="E34" s="634"/>
      <c r="F34" s="634"/>
      <c r="G34" s="634"/>
      <c r="H34" s="634"/>
      <c r="I34" s="634"/>
      <c r="J34" s="634"/>
      <c r="K34" s="634"/>
      <c r="L34" s="634"/>
      <c r="M34" s="634"/>
      <c r="N34" s="634"/>
      <c r="O34" s="634"/>
      <c r="P34" s="634"/>
      <c r="Q34" s="635"/>
      <c r="R34" s="636">
        <v>558559</v>
      </c>
      <c r="S34" s="637"/>
      <c r="T34" s="637"/>
      <c r="U34" s="637"/>
      <c r="V34" s="637"/>
      <c r="W34" s="637"/>
      <c r="X34" s="637"/>
      <c r="Y34" s="638"/>
      <c r="Z34" s="639">
        <v>3.4</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1728543</v>
      </c>
      <c r="CS34" s="637"/>
      <c r="CT34" s="637"/>
      <c r="CU34" s="637"/>
      <c r="CV34" s="637"/>
      <c r="CW34" s="637"/>
      <c r="CX34" s="637"/>
      <c r="CY34" s="638"/>
      <c r="CZ34" s="641">
        <v>11</v>
      </c>
      <c r="DA34" s="666"/>
      <c r="DB34" s="666"/>
      <c r="DC34" s="670"/>
      <c r="DD34" s="645">
        <v>1291379</v>
      </c>
      <c r="DE34" s="637"/>
      <c r="DF34" s="637"/>
      <c r="DG34" s="637"/>
      <c r="DH34" s="637"/>
      <c r="DI34" s="637"/>
      <c r="DJ34" s="637"/>
      <c r="DK34" s="638"/>
      <c r="DL34" s="645">
        <v>925767</v>
      </c>
      <c r="DM34" s="637"/>
      <c r="DN34" s="637"/>
      <c r="DO34" s="637"/>
      <c r="DP34" s="637"/>
      <c r="DQ34" s="637"/>
      <c r="DR34" s="637"/>
      <c r="DS34" s="637"/>
      <c r="DT34" s="637"/>
      <c r="DU34" s="637"/>
      <c r="DV34" s="638"/>
      <c r="DW34" s="641">
        <v>13.4</v>
      </c>
      <c r="DX34" s="666"/>
      <c r="DY34" s="666"/>
      <c r="DZ34" s="666"/>
      <c r="EA34" s="666"/>
      <c r="EB34" s="666"/>
      <c r="EC34" s="667"/>
    </row>
    <row r="35" spans="2:133" ht="11.25" customHeight="1" x14ac:dyDescent="0.15">
      <c r="B35" s="633" t="s">
        <v>311</v>
      </c>
      <c r="C35" s="634"/>
      <c r="D35" s="634"/>
      <c r="E35" s="634"/>
      <c r="F35" s="634"/>
      <c r="G35" s="634"/>
      <c r="H35" s="634"/>
      <c r="I35" s="634"/>
      <c r="J35" s="634"/>
      <c r="K35" s="634"/>
      <c r="L35" s="634"/>
      <c r="M35" s="634"/>
      <c r="N35" s="634"/>
      <c r="O35" s="634"/>
      <c r="P35" s="634"/>
      <c r="Q35" s="635"/>
      <c r="R35" s="636">
        <v>1296741</v>
      </c>
      <c r="S35" s="637"/>
      <c r="T35" s="637"/>
      <c r="U35" s="637"/>
      <c r="V35" s="637"/>
      <c r="W35" s="637"/>
      <c r="X35" s="637"/>
      <c r="Y35" s="638"/>
      <c r="Z35" s="639">
        <v>7.8</v>
      </c>
      <c r="AA35" s="639"/>
      <c r="AB35" s="639"/>
      <c r="AC35" s="639"/>
      <c r="AD35" s="640" t="s">
        <v>122</v>
      </c>
      <c r="AE35" s="640"/>
      <c r="AF35" s="640"/>
      <c r="AG35" s="640"/>
      <c r="AH35" s="640"/>
      <c r="AI35" s="640"/>
      <c r="AJ35" s="640"/>
      <c r="AK35" s="640"/>
      <c r="AL35" s="641" t="s">
        <v>122</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392558</v>
      </c>
      <c r="CS35" s="668"/>
      <c r="CT35" s="668"/>
      <c r="CU35" s="668"/>
      <c r="CV35" s="668"/>
      <c r="CW35" s="668"/>
      <c r="CX35" s="668"/>
      <c r="CY35" s="669"/>
      <c r="CZ35" s="641">
        <v>2.5</v>
      </c>
      <c r="DA35" s="666"/>
      <c r="DB35" s="666"/>
      <c r="DC35" s="670"/>
      <c r="DD35" s="645">
        <v>292782</v>
      </c>
      <c r="DE35" s="668"/>
      <c r="DF35" s="668"/>
      <c r="DG35" s="668"/>
      <c r="DH35" s="668"/>
      <c r="DI35" s="668"/>
      <c r="DJ35" s="668"/>
      <c r="DK35" s="669"/>
      <c r="DL35" s="645">
        <v>196928</v>
      </c>
      <c r="DM35" s="668"/>
      <c r="DN35" s="668"/>
      <c r="DO35" s="668"/>
      <c r="DP35" s="668"/>
      <c r="DQ35" s="668"/>
      <c r="DR35" s="668"/>
      <c r="DS35" s="668"/>
      <c r="DT35" s="668"/>
      <c r="DU35" s="668"/>
      <c r="DV35" s="669"/>
      <c r="DW35" s="641">
        <v>2.9</v>
      </c>
      <c r="DX35" s="666"/>
      <c r="DY35" s="666"/>
      <c r="DZ35" s="666"/>
      <c r="EA35" s="666"/>
      <c r="EB35" s="666"/>
      <c r="EC35" s="667"/>
    </row>
    <row r="36" spans="2:133" ht="11.25" customHeight="1" x14ac:dyDescent="0.15">
      <c r="B36" s="633" t="s">
        <v>315</v>
      </c>
      <c r="C36" s="634"/>
      <c r="D36" s="634"/>
      <c r="E36" s="634"/>
      <c r="F36" s="634"/>
      <c r="G36" s="634"/>
      <c r="H36" s="634"/>
      <c r="I36" s="634"/>
      <c r="J36" s="634"/>
      <c r="K36" s="634"/>
      <c r="L36" s="634"/>
      <c r="M36" s="634"/>
      <c r="N36" s="634"/>
      <c r="O36" s="634"/>
      <c r="P36" s="634"/>
      <c r="Q36" s="635"/>
      <c r="R36" s="636">
        <v>934520</v>
      </c>
      <c r="S36" s="637"/>
      <c r="T36" s="637"/>
      <c r="U36" s="637"/>
      <c r="V36" s="637"/>
      <c r="W36" s="637"/>
      <c r="X36" s="637"/>
      <c r="Y36" s="638"/>
      <c r="Z36" s="639">
        <v>5.6</v>
      </c>
      <c r="AA36" s="639"/>
      <c r="AB36" s="639"/>
      <c r="AC36" s="639"/>
      <c r="AD36" s="640" t="s">
        <v>122</v>
      </c>
      <c r="AE36" s="640"/>
      <c r="AF36" s="640"/>
      <c r="AG36" s="640"/>
      <c r="AH36" s="640"/>
      <c r="AI36" s="640"/>
      <c r="AJ36" s="640"/>
      <c r="AK36" s="640"/>
      <c r="AL36" s="641" t="s">
        <v>122</v>
      </c>
      <c r="AM36" s="642"/>
      <c r="AN36" s="642"/>
      <c r="AO36" s="643"/>
      <c r="AP36" s="204"/>
      <c r="AQ36" s="702" t="s">
        <v>316</v>
      </c>
      <c r="AR36" s="703"/>
      <c r="AS36" s="703"/>
      <c r="AT36" s="703"/>
      <c r="AU36" s="703"/>
      <c r="AV36" s="703"/>
      <c r="AW36" s="703"/>
      <c r="AX36" s="703"/>
      <c r="AY36" s="704"/>
      <c r="AZ36" s="625">
        <v>1969582</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69336</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1974216</v>
      </c>
      <c r="CS36" s="637"/>
      <c r="CT36" s="637"/>
      <c r="CU36" s="637"/>
      <c r="CV36" s="637"/>
      <c r="CW36" s="637"/>
      <c r="CX36" s="637"/>
      <c r="CY36" s="638"/>
      <c r="CZ36" s="641">
        <v>12.6</v>
      </c>
      <c r="DA36" s="666"/>
      <c r="DB36" s="666"/>
      <c r="DC36" s="670"/>
      <c r="DD36" s="645">
        <v>1663753</v>
      </c>
      <c r="DE36" s="637"/>
      <c r="DF36" s="637"/>
      <c r="DG36" s="637"/>
      <c r="DH36" s="637"/>
      <c r="DI36" s="637"/>
      <c r="DJ36" s="637"/>
      <c r="DK36" s="638"/>
      <c r="DL36" s="645">
        <v>943413</v>
      </c>
      <c r="DM36" s="637"/>
      <c r="DN36" s="637"/>
      <c r="DO36" s="637"/>
      <c r="DP36" s="637"/>
      <c r="DQ36" s="637"/>
      <c r="DR36" s="637"/>
      <c r="DS36" s="637"/>
      <c r="DT36" s="637"/>
      <c r="DU36" s="637"/>
      <c r="DV36" s="638"/>
      <c r="DW36" s="641">
        <v>13.7</v>
      </c>
      <c r="DX36" s="666"/>
      <c r="DY36" s="666"/>
      <c r="DZ36" s="666"/>
      <c r="EA36" s="666"/>
      <c r="EB36" s="666"/>
      <c r="EC36" s="667"/>
    </row>
    <row r="37" spans="2:133" ht="11.25" customHeight="1" x14ac:dyDescent="0.15">
      <c r="B37" s="633" t="s">
        <v>319</v>
      </c>
      <c r="C37" s="634"/>
      <c r="D37" s="634"/>
      <c r="E37" s="634"/>
      <c r="F37" s="634"/>
      <c r="G37" s="634"/>
      <c r="H37" s="634"/>
      <c r="I37" s="634"/>
      <c r="J37" s="634"/>
      <c r="K37" s="634"/>
      <c r="L37" s="634"/>
      <c r="M37" s="634"/>
      <c r="N37" s="634"/>
      <c r="O37" s="634"/>
      <c r="P37" s="634"/>
      <c r="Q37" s="635"/>
      <c r="R37" s="636">
        <v>244345</v>
      </c>
      <c r="S37" s="637"/>
      <c r="T37" s="637"/>
      <c r="U37" s="637"/>
      <c r="V37" s="637"/>
      <c r="W37" s="637"/>
      <c r="X37" s="637"/>
      <c r="Y37" s="638"/>
      <c r="Z37" s="639">
        <v>1.5</v>
      </c>
      <c r="AA37" s="639"/>
      <c r="AB37" s="639"/>
      <c r="AC37" s="639"/>
      <c r="AD37" s="640">
        <v>1626</v>
      </c>
      <c r="AE37" s="640"/>
      <c r="AF37" s="640"/>
      <c r="AG37" s="640"/>
      <c r="AH37" s="640"/>
      <c r="AI37" s="640"/>
      <c r="AJ37" s="640"/>
      <c r="AK37" s="640"/>
      <c r="AL37" s="641">
        <v>0</v>
      </c>
      <c r="AM37" s="642"/>
      <c r="AN37" s="642"/>
      <c r="AO37" s="643"/>
      <c r="AQ37" s="699" t="s">
        <v>320</v>
      </c>
      <c r="AR37" s="700"/>
      <c r="AS37" s="700"/>
      <c r="AT37" s="700"/>
      <c r="AU37" s="700"/>
      <c r="AV37" s="700"/>
      <c r="AW37" s="700"/>
      <c r="AX37" s="700"/>
      <c r="AY37" s="701"/>
      <c r="AZ37" s="636">
        <v>566930</v>
      </c>
      <c r="BA37" s="637"/>
      <c r="BB37" s="637"/>
      <c r="BC37" s="637"/>
      <c r="BD37" s="668"/>
      <c r="BE37" s="668"/>
      <c r="BF37" s="691"/>
      <c r="BG37" s="633" t="s">
        <v>321</v>
      </c>
      <c r="BH37" s="634"/>
      <c r="BI37" s="634"/>
      <c r="BJ37" s="634"/>
      <c r="BK37" s="634"/>
      <c r="BL37" s="634"/>
      <c r="BM37" s="634"/>
      <c r="BN37" s="634"/>
      <c r="BO37" s="634"/>
      <c r="BP37" s="634"/>
      <c r="BQ37" s="634"/>
      <c r="BR37" s="634"/>
      <c r="BS37" s="634"/>
      <c r="BT37" s="634"/>
      <c r="BU37" s="635"/>
      <c r="BV37" s="636">
        <v>66421</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588133</v>
      </c>
      <c r="CS37" s="668"/>
      <c r="CT37" s="668"/>
      <c r="CU37" s="668"/>
      <c r="CV37" s="668"/>
      <c r="CW37" s="668"/>
      <c r="CX37" s="668"/>
      <c r="CY37" s="669"/>
      <c r="CZ37" s="641">
        <v>3.8</v>
      </c>
      <c r="DA37" s="666"/>
      <c r="DB37" s="666"/>
      <c r="DC37" s="670"/>
      <c r="DD37" s="645">
        <v>587216</v>
      </c>
      <c r="DE37" s="668"/>
      <c r="DF37" s="668"/>
      <c r="DG37" s="668"/>
      <c r="DH37" s="668"/>
      <c r="DI37" s="668"/>
      <c r="DJ37" s="668"/>
      <c r="DK37" s="669"/>
      <c r="DL37" s="645">
        <v>541799</v>
      </c>
      <c r="DM37" s="668"/>
      <c r="DN37" s="668"/>
      <c r="DO37" s="668"/>
      <c r="DP37" s="668"/>
      <c r="DQ37" s="668"/>
      <c r="DR37" s="668"/>
      <c r="DS37" s="668"/>
      <c r="DT37" s="668"/>
      <c r="DU37" s="668"/>
      <c r="DV37" s="669"/>
      <c r="DW37" s="641">
        <v>7.9</v>
      </c>
      <c r="DX37" s="666"/>
      <c r="DY37" s="666"/>
      <c r="DZ37" s="666"/>
      <c r="EA37" s="666"/>
      <c r="EB37" s="666"/>
      <c r="EC37" s="667"/>
    </row>
    <row r="38" spans="2:133" ht="11.25" customHeight="1" x14ac:dyDescent="0.15">
      <c r="B38" s="633" t="s">
        <v>323</v>
      </c>
      <c r="C38" s="634"/>
      <c r="D38" s="634"/>
      <c r="E38" s="634"/>
      <c r="F38" s="634"/>
      <c r="G38" s="634"/>
      <c r="H38" s="634"/>
      <c r="I38" s="634"/>
      <c r="J38" s="634"/>
      <c r="K38" s="634"/>
      <c r="L38" s="634"/>
      <c r="M38" s="634"/>
      <c r="N38" s="634"/>
      <c r="O38" s="634"/>
      <c r="P38" s="634"/>
      <c r="Q38" s="635"/>
      <c r="R38" s="636">
        <v>2806290</v>
      </c>
      <c r="S38" s="637"/>
      <c r="T38" s="637"/>
      <c r="U38" s="637"/>
      <c r="V38" s="637"/>
      <c r="W38" s="637"/>
      <c r="X38" s="637"/>
      <c r="Y38" s="638"/>
      <c r="Z38" s="639">
        <v>16.899999999999999</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361675</v>
      </c>
      <c r="BA38" s="637"/>
      <c r="BB38" s="637"/>
      <c r="BC38" s="637"/>
      <c r="BD38" s="668"/>
      <c r="BE38" s="668"/>
      <c r="BF38" s="691"/>
      <c r="BG38" s="633" t="s">
        <v>325</v>
      </c>
      <c r="BH38" s="634"/>
      <c r="BI38" s="634"/>
      <c r="BJ38" s="634"/>
      <c r="BK38" s="634"/>
      <c r="BL38" s="634"/>
      <c r="BM38" s="634"/>
      <c r="BN38" s="634"/>
      <c r="BO38" s="634"/>
      <c r="BP38" s="634"/>
      <c r="BQ38" s="634"/>
      <c r="BR38" s="634"/>
      <c r="BS38" s="634"/>
      <c r="BT38" s="634"/>
      <c r="BU38" s="635"/>
      <c r="BV38" s="636">
        <v>2529</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1039131</v>
      </c>
      <c r="CS38" s="637"/>
      <c r="CT38" s="637"/>
      <c r="CU38" s="637"/>
      <c r="CV38" s="637"/>
      <c r="CW38" s="637"/>
      <c r="CX38" s="637"/>
      <c r="CY38" s="638"/>
      <c r="CZ38" s="641">
        <v>6.6</v>
      </c>
      <c r="DA38" s="666"/>
      <c r="DB38" s="666"/>
      <c r="DC38" s="670"/>
      <c r="DD38" s="645">
        <v>851707</v>
      </c>
      <c r="DE38" s="637"/>
      <c r="DF38" s="637"/>
      <c r="DG38" s="637"/>
      <c r="DH38" s="637"/>
      <c r="DI38" s="637"/>
      <c r="DJ38" s="637"/>
      <c r="DK38" s="638"/>
      <c r="DL38" s="645">
        <v>826786</v>
      </c>
      <c r="DM38" s="637"/>
      <c r="DN38" s="637"/>
      <c r="DO38" s="637"/>
      <c r="DP38" s="637"/>
      <c r="DQ38" s="637"/>
      <c r="DR38" s="637"/>
      <c r="DS38" s="637"/>
      <c r="DT38" s="637"/>
      <c r="DU38" s="637"/>
      <c r="DV38" s="638"/>
      <c r="DW38" s="641">
        <v>12</v>
      </c>
      <c r="DX38" s="666"/>
      <c r="DY38" s="666"/>
      <c r="DZ38" s="666"/>
      <c r="EA38" s="666"/>
      <c r="EB38" s="666"/>
      <c r="EC38" s="667"/>
    </row>
    <row r="39" spans="2:133" ht="11.25" customHeight="1" x14ac:dyDescent="0.15">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v>1846</v>
      </c>
      <c r="BA39" s="637"/>
      <c r="BB39" s="637"/>
      <c r="BC39" s="637"/>
      <c r="BD39" s="668"/>
      <c r="BE39" s="668"/>
      <c r="BF39" s="691"/>
      <c r="BG39" s="633" t="s">
        <v>329</v>
      </c>
      <c r="BH39" s="634"/>
      <c r="BI39" s="634"/>
      <c r="BJ39" s="634"/>
      <c r="BK39" s="634"/>
      <c r="BL39" s="634"/>
      <c r="BM39" s="634"/>
      <c r="BN39" s="634"/>
      <c r="BO39" s="634"/>
      <c r="BP39" s="634"/>
      <c r="BQ39" s="634"/>
      <c r="BR39" s="634"/>
      <c r="BS39" s="634"/>
      <c r="BT39" s="634"/>
      <c r="BU39" s="635"/>
      <c r="BV39" s="636">
        <v>4031</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965140</v>
      </c>
      <c r="CS39" s="668"/>
      <c r="CT39" s="668"/>
      <c r="CU39" s="668"/>
      <c r="CV39" s="668"/>
      <c r="CW39" s="668"/>
      <c r="CX39" s="668"/>
      <c r="CY39" s="669"/>
      <c r="CZ39" s="641">
        <v>6.2</v>
      </c>
      <c r="DA39" s="666"/>
      <c r="DB39" s="666"/>
      <c r="DC39" s="670"/>
      <c r="DD39" s="645">
        <v>693366</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15">
      <c r="B40" s="633" t="s">
        <v>331</v>
      </c>
      <c r="C40" s="634"/>
      <c r="D40" s="634"/>
      <c r="E40" s="634"/>
      <c r="F40" s="634"/>
      <c r="G40" s="634"/>
      <c r="H40" s="634"/>
      <c r="I40" s="634"/>
      <c r="J40" s="634"/>
      <c r="K40" s="634"/>
      <c r="L40" s="634"/>
      <c r="M40" s="634"/>
      <c r="N40" s="634"/>
      <c r="O40" s="634"/>
      <c r="P40" s="634"/>
      <c r="Q40" s="635"/>
      <c r="R40" s="636">
        <v>18190</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68"/>
      <c r="BE40" s="668"/>
      <c r="BF40" s="691"/>
      <c r="BG40" s="684" t="s">
        <v>333</v>
      </c>
      <c r="BH40" s="685"/>
      <c r="BI40" s="685"/>
      <c r="BJ40" s="685"/>
      <c r="BK40" s="685"/>
      <c r="BL40" s="205"/>
      <c r="BM40" s="634" t="s">
        <v>334</v>
      </c>
      <c r="BN40" s="634"/>
      <c r="BO40" s="634"/>
      <c r="BP40" s="634"/>
      <c r="BQ40" s="634"/>
      <c r="BR40" s="634"/>
      <c r="BS40" s="634"/>
      <c r="BT40" s="634"/>
      <c r="BU40" s="635"/>
      <c r="BV40" s="636">
        <v>102</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269184</v>
      </c>
      <c r="CS40" s="637"/>
      <c r="CT40" s="637"/>
      <c r="CU40" s="637"/>
      <c r="CV40" s="637"/>
      <c r="CW40" s="637"/>
      <c r="CX40" s="637"/>
      <c r="CY40" s="638"/>
      <c r="CZ40" s="641">
        <v>1.7</v>
      </c>
      <c r="DA40" s="666"/>
      <c r="DB40" s="666"/>
      <c r="DC40" s="670"/>
      <c r="DD40" s="645">
        <v>171162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15">
      <c r="B41" s="657" t="s">
        <v>336</v>
      </c>
      <c r="C41" s="658"/>
      <c r="D41" s="658"/>
      <c r="E41" s="658"/>
      <c r="F41" s="658"/>
      <c r="G41" s="658"/>
      <c r="H41" s="658"/>
      <c r="I41" s="658"/>
      <c r="J41" s="658"/>
      <c r="K41" s="658"/>
      <c r="L41" s="658"/>
      <c r="M41" s="658"/>
      <c r="N41" s="658"/>
      <c r="O41" s="658"/>
      <c r="P41" s="658"/>
      <c r="Q41" s="659"/>
      <c r="R41" s="708">
        <v>16621686</v>
      </c>
      <c r="S41" s="709"/>
      <c r="T41" s="709"/>
      <c r="U41" s="709"/>
      <c r="V41" s="709"/>
      <c r="W41" s="709"/>
      <c r="X41" s="709"/>
      <c r="Y41" s="713"/>
      <c r="Z41" s="714">
        <v>100</v>
      </c>
      <c r="AA41" s="714"/>
      <c r="AB41" s="714"/>
      <c r="AC41" s="714"/>
      <c r="AD41" s="715">
        <v>6878621</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198931</v>
      </c>
      <c r="BA41" s="637"/>
      <c r="BB41" s="637"/>
      <c r="BC41" s="637"/>
      <c r="BD41" s="668"/>
      <c r="BE41" s="668"/>
      <c r="BF41" s="691"/>
      <c r="BG41" s="684"/>
      <c r="BH41" s="685"/>
      <c r="BI41" s="685"/>
      <c r="BJ41" s="685"/>
      <c r="BK41" s="685"/>
      <c r="BL41" s="205"/>
      <c r="BM41" s="634" t="s">
        <v>338</v>
      </c>
      <c r="BN41" s="634"/>
      <c r="BO41" s="634"/>
      <c r="BP41" s="634"/>
      <c r="BQ41" s="634"/>
      <c r="BR41" s="634"/>
      <c r="BS41" s="634"/>
      <c r="BT41" s="634"/>
      <c r="BU41" s="635"/>
      <c r="BV41" s="636">
        <v>1</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340</v>
      </c>
      <c r="AR42" s="706"/>
      <c r="AS42" s="706"/>
      <c r="AT42" s="706"/>
      <c r="AU42" s="706"/>
      <c r="AV42" s="706"/>
      <c r="AW42" s="706"/>
      <c r="AX42" s="706"/>
      <c r="AY42" s="707"/>
      <c r="AZ42" s="708">
        <v>840200</v>
      </c>
      <c r="BA42" s="709"/>
      <c r="BB42" s="709"/>
      <c r="BC42" s="709"/>
      <c r="BD42" s="695"/>
      <c r="BE42" s="695"/>
      <c r="BF42" s="697"/>
      <c r="BG42" s="686"/>
      <c r="BH42" s="687"/>
      <c r="BI42" s="687"/>
      <c r="BJ42" s="687"/>
      <c r="BK42" s="687"/>
      <c r="BL42" s="206"/>
      <c r="BM42" s="658" t="s">
        <v>341</v>
      </c>
      <c r="BN42" s="658"/>
      <c r="BO42" s="658"/>
      <c r="BP42" s="658"/>
      <c r="BQ42" s="658"/>
      <c r="BR42" s="658"/>
      <c r="BS42" s="658"/>
      <c r="BT42" s="658"/>
      <c r="BU42" s="659"/>
      <c r="BV42" s="708">
        <v>445</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3936490</v>
      </c>
      <c r="CS42" s="668"/>
      <c r="CT42" s="668"/>
      <c r="CU42" s="668"/>
      <c r="CV42" s="668"/>
      <c r="CW42" s="668"/>
      <c r="CX42" s="668"/>
      <c r="CY42" s="669"/>
      <c r="CZ42" s="641">
        <v>25.1</v>
      </c>
      <c r="DA42" s="666"/>
      <c r="DB42" s="666"/>
      <c r="DC42" s="670"/>
      <c r="DD42" s="645">
        <v>187469</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343</v>
      </c>
      <c r="CD43" s="633" t="s">
        <v>344</v>
      </c>
      <c r="CE43" s="634"/>
      <c r="CF43" s="634"/>
      <c r="CG43" s="634"/>
      <c r="CH43" s="634"/>
      <c r="CI43" s="634"/>
      <c r="CJ43" s="634"/>
      <c r="CK43" s="634"/>
      <c r="CL43" s="634"/>
      <c r="CM43" s="634"/>
      <c r="CN43" s="634"/>
      <c r="CO43" s="634"/>
      <c r="CP43" s="634"/>
      <c r="CQ43" s="635"/>
      <c r="CR43" s="636">
        <v>52049</v>
      </c>
      <c r="CS43" s="668"/>
      <c r="CT43" s="668"/>
      <c r="CU43" s="668"/>
      <c r="CV43" s="668"/>
      <c r="CW43" s="668"/>
      <c r="CX43" s="668"/>
      <c r="CY43" s="669"/>
      <c r="CZ43" s="641">
        <v>0.3</v>
      </c>
      <c r="DA43" s="666"/>
      <c r="DB43" s="666"/>
      <c r="DC43" s="670"/>
      <c r="DD43" s="645">
        <v>52049</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3935519</v>
      </c>
      <c r="CS44" s="637"/>
      <c r="CT44" s="637"/>
      <c r="CU44" s="637"/>
      <c r="CV44" s="637"/>
      <c r="CW44" s="637"/>
      <c r="CX44" s="637"/>
      <c r="CY44" s="638"/>
      <c r="CZ44" s="641">
        <v>25.1</v>
      </c>
      <c r="DA44" s="642"/>
      <c r="DB44" s="642"/>
      <c r="DC44" s="648"/>
      <c r="DD44" s="645">
        <v>186951</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853035</v>
      </c>
      <c r="CS45" s="668"/>
      <c r="CT45" s="668"/>
      <c r="CU45" s="668"/>
      <c r="CV45" s="668"/>
      <c r="CW45" s="668"/>
      <c r="CX45" s="668"/>
      <c r="CY45" s="669"/>
      <c r="CZ45" s="641">
        <v>5.4</v>
      </c>
      <c r="DA45" s="666"/>
      <c r="DB45" s="666"/>
      <c r="DC45" s="670"/>
      <c r="DD45" s="645">
        <v>68189</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349</v>
      </c>
      <c r="CG46" s="634"/>
      <c r="CH46" s="634"/>
      <c r="CI46" s="634"/>
      <c r="CJ46" s="634"/>
      <c r="CK46" s="634"/>
      <c r="CL46" s="634"/>
      <c r="CM46" s="634"/>
      <c r="CN46" s="634"/>
      <c r="CO46" s="634"/>
      <c r="CP46" s="634"/>
      <c r="CQ46" s="635"/>
      <c r="CR46" s="636">
        <v>2974694</v>
      </c>
      <c r="CS46" s="637"/>
      <c r="CT46" s="637"/>
      <c r="CU46" s="637"/>
      <c r="CV46" s="637"/>
      <c r="CW46" s="637"/>
      <c r="CX46" s="637"/>
      <c r="CY46" s="638"/>
      <c r="CZ46" s="641">
        <v>19</v>
      </c>
      <c r="DA46" s="642"/>
      <c r="DB46" s="642"/>
      <c r="DC46" s="648"/>
      <c r="DD46" s="645">
        <v>108798</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350</v>
      </c>
      <c r="CG47" s="634"/>
      <c r="CH47" s="634"/>
      <c r="CI47" s="634"/>
      <c r="CJ47" s="634"/>
      <c r="CK47" s="634"/>
      <c r="CL47" s="634"/>
      <c r="CM47" s="634"/>
      <c r="CN47" s="634"/>
      <c r="CO47" s="634"/>
      <c r="CP47" s="634"/>
      <c r="CQ47" s="635"/>
      <c r="CR47" s="636">
        <v>971</v>
      </c>
      <c r="CS47" s="668"/>
      <c r="CT47" s="668"/>
      <c r="CU47" s="668"/>
      <c r="CV47" s="668"/>
      <c r="CW47" s="668"/>
      <c r="CX47" s="668"/>
      <c r="CY47" s="669"/>
      <c r="CZ47" s="641">
        <v>0</v>
      </c>
      <c r="DA47" s="666"/>
      <c r="DB47" s="666"/>
      <c r="DC47" s="670"/>
      <c r="DD47" s="645">
        <v>518</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352</v>
      </c>
      <c r="CE49" s="658"/>
      <c r="CF49" s="658"/>
      <c r="CG49" s="658"/>
      <c r="CH49" s="658"/>
      <c r="CI49" s="658"/>
      <c r="CJ49" s="658"/>
      <c r="CK49" s="658"/>
      <c r="CL49" s="658"/>
      <c r="CM49" s="658"/>
      <c r="CN49" s="658"/>
      <c r="CO49" s="658"/>
      <c r="CP49" s="658"/>
      <c r="CQ49" s="659"/>
      <c r="CR49" s="708">
        <v>15656448</v>
      </c>
      <c r="CS49" s="695"/>
      <c r="CT49" s="695"/>
      <c r="CU49" s="695"/>
      <c r="CV49" s="695"/>
      <c r="CW49" s="695"/>
      <c r="CX49" s="695"/>
      <c r="CY49" s="724"/>
      <c r="CZ49" s="716">
        <v>100</v>
      </c>
      <c r="DA49" s="725"/>
      <c r="DB49" s="725"/>
      <c r="DC49" s="726"/>
      <c r="DD49" s="727">
        <v>8768267</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OhIko3qggqzo5AQ3apUkNGnUfrQaQqs6bHu/NjkIoQKILVudetFVAhOotwjnGykhcmgp+LZRbBdW5s+Y1MfgHg==" saltValue="02Ny2BCkhG9bgHdTwZ8nf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375</v>
      </c>
      <c r="C7" s="763"/>
      <c r="D7" s="763"/>
      <c r="E7" s="763"/>
      <c r="F7" s="763"/>
      <c r="G7" s="763"/>
      <c r="H7" s="763"/>
      <c r="I7" s="763"/>
      <c r="J7" s="763"/>
      <c r="K7" s="763"/>
      <c r="L7" s="763"/>
      <c r="M7" s="763"/>
      <c r="N7" s="763"/>
      <c r="O7" s="763"/>
      <c r="P7" s="764"/>
      <c r="Q7" s="765">
        <v>16628</v>
      </c>
      <c r="R7" s="766"/>
      <c r="S7" s="766"/>
      <c r="T7" s="766"/>
      <c r="U7" s="766"/>
      <c r="V7" s="766">
        <v>15663</v>
      </c>
      <c r="W7" s="766"/>
      <c r="X7" s="766"/>
      <c r="Y7" s="766"/>
      <c r="Z7" s="766"/>
      <c r="AA7" s="766">
        <v>965</v>
      </c>
      <c r="AB7" s="766"/>
      <c r="AC7" s="766"/>
      <c r="AD7" s="766"/>
      <c r="AE7" s="767"/>
      <c r="AF7" s="768">
        <v>747</v>
      </c>
      <c r="AG7" s="769"/>
      <c r="AH7" s="769"/>
      <c r="AI7" s="769"/>
      <c r="AJ7" s="770"/>
      <c r="AK7" s="771">
        <v>1297</v>
      </c>
      <c r="AL7" s="772"/>
      <c r="AM7" s="772"/>
      <c r="AN7" s="772"/>
      <c r="AO7" s="772"/>
      <c r="AP7" s="772">
        <v>14614</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t="s">
        <v>566</v>
      </c>
      <c r="BS7" s="759" t="s">
        <v>559</v>
      </c>
      <c r="BT7" s="760"/>
      <c r="BU7" s="760"/>
      <c r="BV7" s="760"/>
      <c r="BW7" s="760"/>
      <c r="BX7" s="760"/>
      <c r="BY7" s="760"/>
      <c r="BZ7" s="760"/>
      <c r="CA7" s="760"/>
      <c r="CB7" s="760"/>
      <c r="CC7" s="760"/>
      <c r="CD7" s="760"/>
      <c r="CE7" s="760"/>
      <c r="CF7" s="760"/>
      <c r="CG7" s="775"/>
      <c r="CH7" s="756">
        <v>3</v>
      </c>
      <c r="CI7" s="757"/>
      <c r="CJ7" s="757"/>
      <c r="CK7" s="757"/>
      <c r="CL7" s="758"/>
      <c r="CM7" s="756">
        <v>25</v>
      </c>
      <c r="CN7" s="757"/>
      <c r="CO7" s="757"/>
      <c r="CP7" s="757"/>
      <c r="CQ7" s="758"/>
      <c r="CR7" s="756">
        <v>5</v>
      </c>
      <c r="CS7" s="757"/>
      <c r="CT7" s="757"/>
      <c r="CU7" s="757"/>
      <c r="CV7" s="758"/>
      <c r="CW7" s="756" t="s">
        <v>550</v>
      </c>
      <c r="CX7" s="757"/>
      <c r="CY7" s="757"/>
      <c r="CZ7" s="757"/>
      <c r="DA7" s="758"/>
      <c r="DB7" s="756" t="s">
        <v>550</v>
      </c>
      <c r="DC7" s="757"/>
      <c r="DD7" s="757"/>
      <c r="DE7" s="757"/>
      <c r="DF7" s="758"/>
      <c r="DG7" s="756" t="s">
        <v>550</v>
      </c>
      <c r="DH7" s="757"/>
      <c r="DI7" s="757"/>
      <c r="DJ7" s="757"/>
      <c r="DK7" s="758"/>
      <c r="DL7" s="756">
        <v>140</v>
      </c>
      <c r="DM7" s="757"/>
      <c r="DN7" s="757"/>
      <c r="DO7" s="757"/>
      <c r="DP7" s="758"/>
      <c r="DQ7" s="756">
        <v>7</v>
      </c>
      <c r="DR7" s="757"/>
      <c r="DS7" s="757"/>
      <c r="DT7" s="757"/>
      <c r="DU7" s="758"/>
      <c r="DV7" s="759"/>
      <c r="DW7" s="760"/>
      <c r="DX7" s="760"/>
      <c r="DY7" s="760"/>
      <c r="DZ7" s="761"/>
      <c r="EA7" s="216"/>
    </row>
    <row r="8" spans="1:131" s="217" customFormat="1" ht="26.25" customHeight="1" x14ac:dyDescent="0.15">
      <c r="A8" s="220">
        <v>2</v>
      </c>
      <c r="B8" s="793" t="s">
        <v>376</v>
      </c>
      <c r="C8" s="794"/>
      <c r="D8" s="794"/>
      <c r="E8" s="794"/>
      <c r="F8" s="794"/>
      <c r="G8" s="794"/>
      <c r="H8" s="794"/>
      <c r="I8" s="794"/>
      <c r="J8" s="794"/>
      <c r="K8" s="794"/>
      <c r="L8" s="794"/>
      <c r="M8" s="794"/>
      <c r="N8" s="794"/>
      <c r="O8" s="794"/>
      <c r="P8" s="795"/>
      <c r="Q8" s="796">
        <v>3</v>
      </c>
      <c r="R8" s="797"/>
      <c r="S8" s="797"/>
      <c r="T8" s="797"/>
      <c r="U8" s="797"/>
      <c r="V8" s="797">
        <v>3</v>
      </c>
      <c r="W8" s="797"/>
      <c r="X8" s="797"/>
      <c r="Y8" s="797"/>
      <c r="Z8" s="797"/>
      <c r="AA8" s="797">
        <v>0</v>
      </c>
      <c r="AB8" s="797"/>
      <c r="AC8" s="797"/>
      <c r="AD8" s="797"/>
      <c r="AE8" s="798"/>
      <c r="AF8" s="799">
        <v>0</v>
      </c>
      <c r="AG8" s="800"/>
      <c r="AH8" s="800"/>
      <c r="AI8" s="800"/>
      <c r="AJ8" s="801"/>
      <c r="AK8" s="782">
        <v>3</v>
      </c>
      <c r="AL8" s="783"/>
      <c r="AM8" s="783"/>
      <c r="AN8" s="783"/>
      <c r="AO8" s="783"/>
      <c r="AP8" s="783">
        <v>11</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560</v>
      </c>
      <c r="BT8" s="787"/>
      <c r="BU8" s="787"/>
      <c r="BV8" s="787"/>
      <c r="BW8" s="787"/>
      <c r="BX8" s="787"/>
      <c r="BY8" s="787"/>
      <c r="BZ8" s="787"/>
      <c r="CA8" s="787"/>
      <c r="CB8" s="787"/>
      <c r="CC8" s="787"/>
      <c r="CD8" s="787"/>
      <c r="CE8" s="787"/>
      <c r="CF8" s="787"/>
      <c r="CG8" s="788"/>
      <c r="CH8" s="789">
        <v>-3</v>
      </c>
      <c r="CI8" s="790"/>
      <c r="CJ8" s="790"/>
      <c r="CK8" s="790"/>
      <c r="CL8" s="791"/>
      <c r="CM8" s="789">
        <v>55</v>
      </c>
      <c r="CN8" s="790"/>
      <c r="CO8" s="790"/>
      <c r="CP8" s="790"/>
      <c r="CQ8" s="791"/>
      <c r="CR8" s="789">
        <v>53</v>
      </c>
      <c r="CS8" s="790"/>
      <c r="CT8" s="790"/>
      <c r="CU8" s="790"/>
      <c r="CV8" s="791"/>
      <c r="CW8" s="789" t="s">
        <v>550</v>
      </c>
      <c r="CX8" s="790"/>
      <c r="CY8" s="790"/>
      <c r="CZ8" s="790"/>
      <c r="DA8" s="791"/>
      <c r="DB8" s="789" t="s">
        <v>550</v>
      </c>
      <c r="DC8" s="790"/>
      <c r="DD8" s="790"/>
      <c r="DE8" s="790"/>
      <c r="DF8" s="791"/>
      <c r="DG8" s="789" t="s">
        <v>550</v>
      </c>
      <c r="DH8" s="790"/>
      <c r="DI8" s="790"/>
      <c r="DJ8" s="790"/>
      <c r="DK8" s="791"/>
      <c r="DL8" s="789" t="s">
        <v>550</v>
      </c>
      <c r="DM8" s="790"/>
      <c r="DN8" s="790"/>
      <c r="DO8" s="790"/>
      <c r="DP8" s="791"/>
      <c r="DQ8" s="789" t="s">
        <v>550</v>
      </c>
      <c r="DR8" s="790"/>
      <c r="DS8" s="790"/>
      <c r="DT8" s="790"/>
      <c r="DU8" s="791"/>
      <c r="DV8" s="786"/>
      <c r="DW8" s="787"/>
      <c r="DX8" s="787"/>
      <c r="DY8" s="787"/>
      <c r="DZ8" s="792"/>
      <c r="EA8" s="216"/>
    </row>
    <row r="9" spans="1:131" s="217" customFormat="1" ht="26.25" customHeight="1" x14ac:dyDescent="0.15">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378</v>
      </c>
      <c r="B23" s="802" t="s">
        <v>379</v>
      </c>
      <c r="C23" s="803"/>
      <c r="D23" s="803"/>
      <c r="E23" s="803"/>
      <c r="F23" s="803"/>
      <c r="G23" s="803"/>
      <c r="H23" s="803"/>
      <c r="I23" s="803"/>
      <c r="J23" s="803"/>
      <c r="K23" s="803"/>
      <c r="L23" s="803"/>
      <c r="M23" s="803"/>
      <c r="N23" s="803"/>
      <c r="O23" s="803"/>
      <c r="P23" s="804"/>
      <c r="Q23" s="805">
        <v>16629</v>
      </c>
      <c r="R23" s="806"/>
      <c r="S23" s="806"/>
      <c r="T23" s="806"/>
      <c r="U23" s="806"/>
      <c r="V23" s="806">
        <v>15664</v>
      </c>
      <c r="W23" s="806"/>
      <c r="X23" s="806"/>
      <c r="Y23" s="806"/>
      <c r="Z23" s="806"/>
      <c r="AA23" s="806">
        <v>965</v>
      </c>
      <c r="AB23" s="806"/>
      <c r="AC23" s="806"/>
      <c r="AD23" s="806"/>
      <c r="AE23" s="807"/>
      <c r="AF23" s="808">
        <v>748</v>
      </c>
      <c r="AG23" s="806"/>
      <c r="AH23" s="806"/>
      <c r="AI23" s="806"/>
      <c r="AJ23" s="809"/>
      <c r="AK23" s="810"/>
      <c r="AL23" s="811"/>
      <c r="AM23" s="811"/>
      <c r="AN23" s="811"/>
      <c r="AO23" s="811"/>
      <c r="AP23" s="806">
        <v>14625</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358</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390</v>
      </c>
      <c r="C28" s="763"/>
      <c r="D28" s="763"/>
      <c r="E28" s="763"/>
      <c r="F28" s="763"/>
      <c r="G28" s="763"/>
      <c r="H28" s="763"/>
      <c r="I28" s="763"/>
      <c r="J28" s="763"/>
      <c r="K28" s="763"/>
      <c r="L28" s="763"/>
      <c r="M28" s="763"/>
      <c r="N28" s="763"/>
      <c r="O28" s="763"/>
      <c r="P28" s="764"/>
      <c r="Q28" s="835">
        <v>2604</v>
      </c>
      <c r="R28" s="836"/>
      <c r="S28" s="836"/>
      <c r="T28" s="836"/>
      <c r="U28" s="836"/>
      <c r="V28" s="836">
        <v>2535</v>
      </c>
      <c r="W28" s="836"/>
      <c r="X28" s="836"/>
      <c r="Y28" s="836"/>
      <c r="Z28" s="836"/>
      <c r="AA28" s="836">
        <v>69</v>
      </c>
      <c r="AB28" s="836"/>
      <c r="AC28" s="836"/>
      <c r="AD28" s="836"/>
      <c r="AE28" s="837"/>
      <c r="AF28" s="838">
        <v>69</v>
      </c>
      <c r="AG28" s="836"/>
      <c r="AH28" s="836"/>
      <c r="AI28" s="836"/>
      <c r="AJ28" s="839"/>
      <c r="AK28" s="840">
        <v>217</v>
      </c>
      <c r="AL28" s="841"/>
      <c r="AM28" s="841"/>
      <c r="AN28" s="841"/>
      <c r="AO28" s="841"/>
      <c r="AP28" s="841" t="s">
        <v>550</v>
      </c>
      <c r="AQ28" s="841"/>
      <c r="AR28" s="841"/>
      <c r="AS28" s="841"/>
      <c r="AT28" s="841"/>
      <c r="AU28" s="841" t="s">
        <v>550</v>
      </c>
      <c r="AV28" s="841"/>
      <c r="AW28" s="841"/>
      <c r="AX28" s="841"/>
      <c r="AY28" s="841"/>
      <c r="AZ28" s="842" t="s">
        <v>550</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391</v>
      </c>
      <c r="C29" s="794"/>
      <c r="D29" s="794"/>
      <c r="E29" s="794"/>
      <c r="F29" s="794"/>
      <c r="G29" s="794"/>
      <c r="H29" s="794"/>
      <c r="I29" s="794"/>
      <c r="J29" s="794"/>
      <c r="K29" s="794"/>
      <c r="L29" s="794"/>
      <c r="M29" s="794"/>
      <c r="N29" s="794"/>
      <c r="O29" s="794"/>
      <c r="P29" s="795"/>
      <c r="Q29" s="796">
        <v>2825</v>
      </c>
      <c r="R29" s="797"/>
      <c r="S29" s="797"/>
      <c r="T29" s="797"/>
      <c r="U29" s="797"/>
      <c r="V29" s="797">
        <v>2681</v>
      </c>
      <c r="W29" s="797"/>
      <c r="X29" s="797"/>
      <c r="Y29" s="797"/>
      <c r="Z29" s="797"/>
      <c r="AA29" s="797">
        <v>144</v>
      </c>
      <c r="AB29" s="797"/>
      <c r="AC29" s="797"/>
      <c r="AD29" s="797"/>
      <c r="AE29" s="798"/>
      <c r="AF29" s="799">
        <v>144</v>
      </c>
      <c r="AG29" s="800"/>
      <c r="AH29" s="800"/>
      <c r="AI29" s="800"/>
      <c r="AJ29" s="801"/>
      <c r="AK29" s="847">
        <v>499</v>
      </c>
      <c r="AL29" s="843"/>
      <c r="AM29" s="843"/>
      <c r="AN29" s="843"/>
      <c r="AO29" s="843"/>
      <c r="AP29" s="843" t="s">
        <v>550</v>
      </c>
      <c r="AQ29" s="843"/>
      <c r="AR29" s="843"/>
      <c r="AS29" s="843"/>
      <c r="AT29" s="843"/>
      <c r="AU29" s="843" t="s">
        <v>550</v>
      </c>
      <c r="AV29" s="843"/>
      <c r="AW29" s="843"/>
      <c r="AX29" s="843"/>
      <c r="AY29" s="843"/>
      <c r="AZ29" s="844" t="s">
        <v>550</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392</v>
      </c>
      <c r="C30" s="794"/>
      <c r="D30" s="794"/>
      <c r="E30" s="794"/>
      <c r="F30" s="794"/>
      <c r="G30" s="794"/>
      <c r="H30" s="794"/>
      <c r="I30" s="794"/>
      <c r="J30" s="794"/>
      <c r="K30" s="794"/>
      <c r="L30" s="794"/>
      <c r="M30" s="794"/>
      <c r="N30" s="794"/>
      <c r="O30" s="794"/>
      <c r="P30" s="795"/>
      <c r="Q30" s="796">
        <v>327</v>
      </c>
      <c r="R30" s="797"/>
      <c r="S30" s="797"/>
      <c r="T30" s="797"/>
      <c r="U30" s="797"/>
      <c r="V30" s="797">
        <v>324</v>
      </c>
      <c r="W30" s="797"/>
      <c r="X30" s="797"/>
      <c r="Y30" s="797"/>
      <c r="Z30" s="797"/>
      <c r="AA30" s="797">
        <v>3</v>
      </c>
      <c r="AB30" s="797"/>
      <c r="AC30" s="797"/>
      <c r="AD30" s="797"/>
      <c r="AE30" s="798"/>
      <c r="AF30" s="799">
        <v>3</v>
      </c>
      <c r="AG30" s="800"/>
      <c r="AH30" s="800"/>
      <c r="AI30" s="800"/>
      <c r="AJ30" s="801"/>
      <c r="AK30" s="847">
        <v>90</v>
      </c>
      <c r="AL30" s="843"/>
      <c r="AM30" s="843"/>
      <c r="AN30" s="843"/>
      <c r="AO30" s="843"/>
      <c r="AP30" s="843" t="s">
        <v>550</v>
      </c>
      <c r="AQ30" s="843"/>
      <c r="AR30" s="843"/>
      <c r="AS30" s="843"/>
      <c r="AT30" s="843"/>
      <c r="AU30" s="843" t="s">
        <v>550</v>
      </c>
      <c r="AV30" s="843"/>
      <c r="AW30" s="843"/>
      <c r="AX30" s="843"/>
      <c r="AY30" s="843"/>
      <c r="AZ30" s="844" t="s">
        <v>550</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t="s">
        <v>393</v>
      </c>
      <c r="C31" s="794"/>
      <c r="D31" s="794"/>
      <c r="E31" s="794"/>
      <c r="F31" s="794"/>
      <c r="G31" s="794"/>
      <c r="H31" s="794"/>
      <c r="I31" s="794"/>
      <c r="J31" s="794"/>
      <c r="K31" s="794"/>
      <c r="L31" s="794"/>
      <c r="M31" s="794"/>
      <c r="N31" s="794"/>
      <c r="O31" s="794"/>
      <c r="P31" s="795"/>
      <c r="Q31" s="796">
        <v>510</v>
      </c>
      <c r="R31" s="797"/>
      <c r="S31" s="797"/>
      <c r="T31" s="797"/>
      <c r="U31" s="797"/>
      <c r="V31" s="797">
        <v>433</v>
      </c>
      <c r="W31" s="797"/>
      <c r="X31" s="797"/>
      <c r="Y31" s="797"/>
      <c r="Z31" s="797"/>
      <c r="AA31" s="797">
        <v>78</v>
      </c>
      <c r="AB31" s="797"/>
      <c r="AC31" s="797"/>
      <c r="AD31" s="797"/>
      <c r="AE31" s="798"/>
      <c r="AF31" s="799">
        <v>1171</v>
      </c>
      <c r="AG31" s="800"/>
      <c r="AH31" s="800"/>
      <c r="AI31" s="800"/>
      <c r="AJ31" s="801"/>
      <c r="AK31" s="847">
        <v>2</v>
      </c>
      <c r="AL31" s="843"/>
      <c r="AM31" s="843"/>
      <c r="AN31" s="843"/>
      <c r="AO31" s="843"/>
      <c r="AP31" s="843">
        <v>370</v>
      </c>
      <c r="AQ31" s="843"/>
      <c r="AR31" s="843"/>
      <c r="AS31" s="843"/>
      <c r="AT31" s="843"/>
      <c r="AU31" s="843">
        <v>13</v>
      </c>
      <c r="AV31" s="843"/>
      <c r="AW31" s="843"/>
      <c r="AX31" s="843"/>
      <c r="AY31" s="843"/>
      <c r="AZ31" s="844" t="s">
        <v>550</v>
      </c>
      <c r="BA31" s="844"/>
      <c r="BB31" s="844"/>
      <c r="BC31" s="844"/>
      <c r="BD31" s="844"/>
      <c r="BE31" s="845" t="s">
        <v>394</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t="s">
        <v>395</v>
      </c>
      <c r="C32" s="794"/>
      <c r="D32" s="794"/>
      <c r="E32" s="794"/>
      <c r="F32" s="794"/>
      <c r="G32" s="794"/>
      <c r="H32" s="794"/>
      <c r="I32" s="794"/>
      <c r="J32" s="794"/>
      <c r="K32" s="794"/>
      <c r="L32" s="794"/>
      <c r="M32" s="794"/>
      <c r="N32" s="794"/>
      <c r="O32" s="794"/>
      <c r="P32" s="795"/>
      <c r="Q32" s="796">
        <v>2596</v>
      </c>
      <c r="R32" s="797"/>
      <c r="S32" s="797"/>
      <c r="T32" s="797"/>
      <c r="U32" s="797"/>
      <c r="V32" s="797">
        <v>2712</v>
      </c>
      <c r="W32" s="797"/>
      <c r="X32" s="797"/>
      <c r="Y32" s="797"/>
      <c r="Z32" s="797"/>
      <c r="AA32" s="797">
        <v>-115</v>
      </c>
      <c r="AB32" s="797"/>
      <c r="AC32" s="797"/>
      <c r="AD32" s="797"/>
      <c r="AE32" s="798"/>
      <c r="AF32" s="799">
        <v>442</v>
      </c>
      <c r="AG32" s="800"/>
      <c r="AH32" s="800"/>
      <c r="AI32" s="800"/>
      <c r="AJ32" s="801"/>
      <c r="AK32" s="847">
        <v>567</v>
      </c>
      <c r="AL32" s="843"/>
      <c r="AM32" s="843"/>
      <c r="AN32" s="843"/>
      <c r="AO32" s="843"/>
      <c r="AP32" s="843">
        <v>659</v>
      </c>
      <c r="AQ32" s="843"/>
      <c r="AR32" s="843"/>
      <c r="AS32" s="843"/>
      <c r="AT32" s="843"/>
      <c r="AU32" s="843">
        <v>436</v>
      </c>
      <c r="AV32" s="843"/>
      <c r="AW32" s="843"/>
      <c r="AX32" s="843"/>
      <c r="AY32" s="843"/>
      <c r="AZ32" s="844" t="s">
        <v>550</v>
      </c>
      <c r="BA32" s="844"/>
      <c r="BB32" s="844"/>
      <c r="BC32" s="844"/>
      <c r="BD32" s="844"/>
      <c r="BE32" s="845" t="s">
        <v>394</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t="s">
        <v>396</v>
      </c>
      <c r="C33" s="794"/>
      <c r="D33" s="794"/>
      <c r="E33" s="794"/>
      <c r="F33" s="794"/>
      <c r="G33" s="794"/>
      <c r="H33" s="794"/>
      <c r="I33" s="794"/>
      <c r="J33" s="794"/>
      <c r="K33" s="794"/>
      <c r="L33" s="794"/>
      <c r="M33" s="794"/>
      <c r="N33" s="794"/>
      <c r="O33" s="794"/>
      <c r="P33" s="795"/>
      <c r="Q33" s="796">
        <v>764</v>
      </c>
      <c r="R33" s="797"/>
      <c r="S33" s="797"/>
      <c r="T33" s="797"/>
      <c r="U33" s="797"/>
      <c r="V33" s="797">
        <v>730</v>
      </c>
      <c r="W33" s="797"/>
      <c r="X33" s="797"/>
      <c r="Y33" s="797"/>
      <c r="Z33" s="797"/>
      <c r="AA33" s="797">
        <v>33</v>
      </c>
      <c r="AB33" s="797"/>
      <c r="AC33" s="797"/>
      <c r="AD33" s="797"/>
      <c r="AE33" s="798"/>
      <c r="AF33" s="799">
        <v>30</v>
      </c>
      <c r="AG33" s="800"/>
      <c r="AH33" s="800"/>
      <c r="AI33" s="800"/>
      <c r="AJ33" s="801"/>
      <c r="AK33" s="847">
        <v>362</v>
      </c>
      <c r="AL33" s="843"/>
      <c r="AM33" s="843"/>
      <c r="AN33" s="843"/>
      <c r="AO33" s="843"/>
      <c r="AP33" s="843">
        <v>2487</v>
      </c>
      <c r="AQ33" s="843"/>
      <c r="AR33" s="843"/>
      <c r="AS33" s="843"/>
      <c r="AT33" s="843"/>
      <c r="AU33" s="843">
        <v>1728</v>
      </c>
      <c r="AV33" s="843"/>
      <c r="AW33" s="843"/>
      <c r="AX33" s="843"/>
      <c r="AY33" s="843"/>
      <c r="AZ33" s="844" t="s">
        <v>550</v>
      </c>
      <c r="BA33" s="844"/>
      <c r="BB33" s="844"/>
      <c r="BC33" s="844"/>
      <c r="BD33" s="844"/>
      <c r="BE33" s="845" t="s">
        <v>394</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t="s">
        <v>397</v>
      </c>
      <c r="C34" s="794"/>
      <c r="D34" s="794"/>
      <c r="E34" s="794"/>
      <c r="F34" s="794"/>
      <c r="G34" s="794"/>
      <c r="H34" s="794"/>
      <c r="I34" s="794"/>
      <c r="J34" s="794"/>
      <c r="K34" s="794"/>
      <c r="L34" s="794"/>
      <c r="M34" s="794"/>
      <c r="N34" s="794"/>
      <c r="O34" s="794"/>
      <c r="P34" s="795"/>
      <c r="Q34" s="796">
        <v>125</v>
      </c>
      <c r="R34" s="797"/>
      <c r="S34" s="797"/>
      <c r="T34" s="797"/>
      <c r="U34" s="797"/>
      <c r="V34" s="797">
        <v>122</v>
      </c>
      <c r="W34" s="797"/>
      <c r="X34" s="797"/>
      <c r="Y34" s="797"/>
      <c r="Z34" s="797"/>
      <c r="AA34" s="797">
        <v>3</v>
      </c>
      <c r="AB34" s="797"/>
      <c r="AC34" s="797"/>
      <c r="AD34" s="797"/>
      <c r="AE34" s="798"/>
      <c r="AF34" s="799">
        <v>105</v>
      </c>
      <c r="AG34" s="800"/>
      <c r="AH34" s="800"/>
      <c r="AI34" s="800"/>
      <c r="AJ34" s="801"/>
      <c r="AK34" s="847">
        <v>0</v>
      </c>
      <c r="AL34" s="843"/>
      <c r="AM34" s="843"/>
      <c r="AN34" s="843"/>
      <c r="AO34" s="843"/>
      <c r="AP34" s="843" t="s">
        <v>550</v>
      </c>
      <c r="AQ34" s="843"/>
      <c r="AR34" s="843"/>
      <c r="AS34" s="843"/>
      <c r="AT34" s="843"/>
      <c r="AU34" s="843" t="s">
        <v>550</v>
      </c>
      <c r="AV34" s="843"/>
      <c r="AW34" s="843"/>
      <c r="AX34" s="843"/>
      <c r="AY34" s="843"/>
      <c r="AZ34" s="844" t="s">
        <v>550</v>
      </c>
      <c r="BA34" s="844"/>
      <c r="BB34" s="844"/>
      <c r="BC34" s="844"/>
      <c r="BD34" s="844"/>
      <c r="BE34" s="845" t="s">
        <v>398</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399</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378</v>
      </c>
      <c r="B63" s="802" t="s">
        <v>400</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1964</v>
      </c>
      <c r="AG63" s="857"/>
      <c r="AH63" s="857"/>
      <c r="AI63" s="857"/>
      <c r="AJ63" s="858"/>
      <c r="AK63" s="859"/>
      <c r="AL63" s="854"/>
      <c r="AM63" s="854"/>
      <c r="AN63" s="854"/>
      <c r="AO63" s="854"/>
      <c r="AP63" s="857">
        <v>3516</v>
      </c>
      <c r="AQ63" s="857"/>
      <c r="AR63" s="857"/>
      <c r="AS63" s="857"/>
      <c r="AT63" s="857"/>
      <c r="AU63" s="857">
        <v>2177</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402</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7" t="s">
        <v>385</v>
      </c>
      <c r="AG66" s="828"/>
      <c r="AH66" s="828"/>
      <c r="AI66" s="828"/>
      <c r="AJ66" s="868"/>
      <c r="AK66" s="746" t="s">
        <v>386</v>
      </c>
      <c r="AL66" s="741"/>
      <c r="AM66" s="741"/>
      <c r="AN66" s="741"/>
      <c r="AO66" s="742"/>
      <c r="AP66" s="746" t="s">
        <v>387</v>
      </c>
      <c r="AQ66" s="747"/>
      <c r="AR66" s="747"/>
      <c r="AS66" s="747"/>
      <c r="AT66" s="748"/>
      <c r="AU66" s="746" t="s">
        <v>403</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8">
        <v>1</v>
      </c>
      <c r="B68" s="882" t="s">
        <v>551</v>
      </c>
      <c r="C68" s="883"/>
      <c r="D68" s="883"/>
      <c r="E68" s="883"/>
      <c r="F68" s="883"/>
      <c r="G68" s="883"/>
      <c r="H68" s="883"/>
      <c r="I68" s="883"/>
      <c r="J68" s="883"/>
      <c r="K68" s="883"/>
      <c r="L68" s="883"/>
      <c r="M68" s="883"/>
      <c r="N68" s="883"/>
      <c r="O68" s="883"/>
      <c r="P68" s="884"/>
      <c r="Q68" s="885">
        <v>1046</v>
      </c>
      <c r="R68" s="879"/>
      <c r="S68" s="879"/>
      <c r="T68" s="879"/>
      <c r="U68" s="879"/>
      <c r="V68" s="879">
        <v>1043</v>
      </c>
      <c r="W68" s="879"/>
      <c r="X68" s="879"/>
      <c r="Y68" s="879"/>
      <c r="Z68" s="879"/>
      <c r="AA68" s="879">
        <v>3</v>
      </c>
      <c r="AB68" s="879"/>
      <c r="AC68" s="879"/>
      <c r="AD68" s="879"/>
      <c r="AE68" s="879"/>
      <c r="AF68" s="879">
        <v>3</v>
      </c>
      <c r="AG68" s="879"/>
      <c r="AH68" s="879"/>
      <c r="AI68" s="879"/>
      <c r="AJ68" s="879"/>
      <c r="AK68" s="879" t="s">
        <v>550</v>
      </c>
      <c r="AL68" s="879"/>
      <c r="AM68" s="879"/>
      <c r="AN68" s="879"/>
      <c r="AO68" s="879"/>
      <c r="AP68" s="879" t="s">
        <v>550</v>
      </c>
      <c r="AQ68" s="879"/>
      <c r="AR68" s="879"/>
      <c r="AS68" s="879"/>
      <c r="AT68" s="879"/>
      <c r="AU68" s="879" t="s">
        <v>550</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0">
        <v>2</v>
      </c>
      <c r="B69" s="886" t="s">
        <v>552</v>
      </c>
      <c r="C69" s="887"/>
      <c r="D69" s="887"/>
      <c r="E69" s="887"/>
      <c r="F69" s="887"/>
      <c r="G69" s="887"/>
      <c r="H69" s="887"/>
      <c r="I69" s="887"/>
      <c r="J69" s="887"/>
      <c r="K69" s="887"/>
      <c r="L69" s="887"/>
      <c r="M69" s="887"/>
      <c r="N69" s="887"/>
      <c r="O69" s="887"/>
      <c r="P69" s="888"/>
      <c r="Q69" s="889">
        <v>127</v>
      </c>
      <c r="R69" s="843"/>
      <c r="S69" s="843"/>
      <c r="T69" s="843"/>
      <c r="U69" s="843"/>
      <c r="V69" s="843">
        <v>112</v>
      </c>
      <c r="W69" s="843"/>
      <c r="X69" s="843"/>
      <c r="Y69" s="843"/>
      <c r="Z69" s="843"/>
      <c r="AA69" s="843">
        <v>15</v>
      </c>
      <c r="AB69" s="843"/>
      <c r="AC69" s="843"/>
      <c r="AD69" s="843"/>
      <c r="AE69" s="843"/>
      <c r="AF69" s="843">
        <v>15</v>
      </c>
      <c r="AG69" s="843"/>
      <c r="AH69" s="843"/>
      <c r="AI69" s="843"/>
      <c r="AJ69" s="843"/>
      <c r="AK69" s="843">
        <v>48</v>
      </c>
      <c r="AL69" s="843"/>
      <c r="AM69" s="843"/>
      <c r="AN69" s="843"/>
      <c r="AO69" s="843"/>
      <c r="AP69" s="843" t="s">
        <v>550</v>
      </c>
      <c r="AQ69" s="843"/>
      <c r="AR69" s="843"/>
      <c r="AS69" s="843"/>
      <c r="AT69" s="843"/>
      <c r="AU69" s="843" t="s">
        <v>550</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0">
        <v>3</v>
      </c>
      <c r="B70" s="886" t="s">
        <v>553</v>
      </c>
      <c r="C70" s="887"/>
      <c r="D70" s="887"/>
      <c r="E70" s="887"/>
      <c r="F70" s="887"/>
      <c r="G70" s="887"/>
      <c r="H70" s="887"/>
      <c r="I70" s="887"/>
      <c r="J70" s="887"/>
      <c r="K70" s="887"/>
      <c r="L70" s="887"/>
      <c r="M70" s="887"/>
      <c r="N70" s="887"/>
      <c r="O70" s="887"/>
      <c r="P70" s="888"/>
      <c r="Q70" s="889">
        <v>6413</v>
      </c>
      <c r="R70" s="843"/>
      <c r="S70" s="843"/>
      <c r="T70" s="843"/>
      <c r="U70" s="843"/>
      <c r="V70" s="843">
        <v>6154</v>
      </c>
      <c r="W70" s="843"/>
      <c r="X70" s="843"/>
      <c r="Y70" s="843"/>
      <c r="Z70" s="843"/>
      <c r="AA70" s="843">
        <v>259</v>
      </c>
      <c r="AB70" s="843"/>
      <c r="AC70" s="843"/>
      <c r="AD70" s="843"/>
      <c r="AE70" s="843"/>
      <c r="AF70" s="843">
        <v>259</v>
      </c>
      <c r="AG70" s="843"/>
      <c r="AH70" s="843"/>
      <c r="AI70" s="843"/>
      <c r="AJ70" s="843"/>
      <c r="AK70" s="843" t="s">
        <v>550</v>
      </c>
      <c r="AL70" s="843"/>
      <c r="AM70" s="843"/>
      <c r="AN70" s="843"/>
      <c r="AO70" s="843"/>
      <c r="AP70" s="843" t="s">
        <v>550</v>
      </c>
      <c r="AQ70" s="843"/>
      <c r="AR70" s="843"/>
      <c r="AS70" s="843"/>
      <c r="AT70" s="843"/>
      <c r="AU70" s="843" t="s">
        <v>550</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0">
        <v>4</v>
      </c>
      <c r="B71" s="886" t="s">
        <v>554</v>
      </c>
      <c r="C71" s="887"/>
      <c r="D71" s="887"/>
      <c r="E71" s="887"/>
      <c r="F71" s="887"/>
      <c r="G71" s="887"/>
      <c r="H71" s="887"/>
      <c r="I71" s="887"/>
      <c r="J71" s="887"/>
      <c r="K71" s="887"/>
      <c r="L71" s="887"/>
      <c r="M71" s="887"/>
      <c r="N71" s="887"/>
      <c r="O71" s="887"/>
      <c r="P71" s="888"/>
      <c r="Q71" s="889">
        <v>13</v>
      </c>
      <c r="R71" s="843"/>
      <c r="S71" s="843"/>
      <c r="T71" s="843"/>
      <c r="U71" s="843"/>
      <c r="V71" s="843">
        <v>12</v>
      </c>
      <c r="W71" s="843"/>
      <c r="X71" s="843"/>
      <c r="Y71" s="843"/>
      <c r="Z71" s="843"/>
      <c r="AA71" s="843">
        <v>1</v>
      </c>
      <c r="AB71" s="843"/>
      <c r="AC71" s="843"/>
      <c r="AD71" s="843"/>
      <c r="AE71" s="843"/>
      <c r="AF71" s="843">
        <v>1</v>
      </c>
      <c r="AG71" s="843"/>
      <c r="AH71" s="843"/>
      <c r="AI71" s="843"/>
      <c r="AJ71" s="843"/>
      <c r="AK71" s="843" t="s">
        <v>550</v>
      </c>
      <c r="AL71" s="843"/>
      <c r="AM71" s="843"/>
      <c r="AN71" s="843"/>
      <c r="AO71" s="843"/>
      <c r="AP71" s="843" t="s">
        <v>550</v>
      </c>
      <c r="AQ71" s="843"/>
      <c r="AR71" s="843"/>
      <c r="AS71" s="843"/>
      <c r="AT71" s="843"/>
      <c r="AU71" s="843" t="s">
        <v>550</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0">
        <v>5</v>
      </c>
      <c r="B72" s="886" t="s">
        <v>555</v>
      </c>
      <c r="C72" s="887"/>
      <c r="D72" s="887"/>
      <c r="E72" s="887"/>
      <c r="F72" s="887"/>
      <c r="G72" s="887"/>
      <c r="H72" s="887"/>
      <c r="I72" s="887"/>
      <c r="J72" s="887"/>
      <c r="K72" s="887"/>
      <c r="L72" s="887"/>
      <c r="M72" s="887"/>
      <c r="N72" s="887"/>
      <c r="O72" s="887"/>
      <c r="P72" s="888"/>
      <c r="Q72" s="889">
        <v>30</v>
      </c>
      <c r="R72" s="843"/>
      <c r="S72" s="843"/>
      <c r="T72" s="843"/>
      <c r="U72" s="843"/>
      <c r="V72" s="843">
        <v>25</v>
      </c>
      <c r="W72" s="843"/>
      <c r="X72" s="843"/>
      <c r="Y72" s="843"/>
      <c r="Z72" s="843"/>
      <c r="AA72" s="843">
        <v>4</v>
      </c>
      <c r="AB72" s="843"/>
      <c r="AC72" s="843"/>
      <c r="AD72" s="843"/>
      <c r="AE72" s="843"/>
      <c r="AF72" s="843">
        <v>4</v>
      </c>
      <c r="AG72" s="843"/>
      <c r="AH72" s="843"/>
      <c r="AI72" s="843"/>
      <c r="AJ72" s="843"/>
      <c r="AK72" s="843">
        <v>8</v>
      </c>
      <c r="AL72" s="843"/>
      <c r="AM72" s="843"/>
      <c r="AN72" s="843"/>
      <c r="AO72" s="843"/>
      <c r="AP72" s="843" t="s">
        <v>550</v>
      </c>
      <c r="AQ72" s="843"/>
      <c r="AR72" s="843"/>
      <c r="AS72" s="843"/>
      <c r="AT72" s="843"/>
      <c r="AU72" s="843" t="s">
        <v>550</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0">
        <v>6</v>
      </c>
      <c r="B73" s="886" t="s">
        <v>556</v>
      </c>
      <c r="C73" s="887"/>
      <c r="D73" s="887"/>
      <c r="E73" s="887"/>
      <c r="F73" s="887"/>
      <c r="G73" s="887"/>
      <c r="H73" s="887"/>
      <c r="I73" s="887"/>
      <c r="J73" s="887"/>
      <c r="K73" s="887"/>
      <c r="L73" s="887"/>
      <c r="M73" s="887"/>
      <c r="N73" s="887"/>
      <c r="O73" s="887"/>
      <c r="P73" s="888"/>
      <c r="Q73" s="889">
        <v>7671</v>
      </c>
      <c r="R73" s="843"/>
      <c r="S73" s="843"/>
      <c r="T73" s="843"/>
      <c r="U73" s="843"/>
      <c r="V73" s="843">
        <v>7513</v>
      </c>
      <c r="W73" s="843"/>
      <c r="X73" s="843"/>
      <c r="Y73" s="843"/>
      <c r="Z73" s="843"/>
      <c r="AA73" s="843">
        <v>158</v>
      </c>
      <c r="AB73" s="843"/>
      <c r="AC73" s="843"/>
      <c r="AD73" s="843"/>
      <c r="AE73" s="843"/>
      <c r="AF73" s="843">
        <v>158</v>
      </c>
      <c r="AG73" s="843"/>
      <c r="AH73" s="843"/>
      <c r="AI73" s="843"/>
      <c r="AJ73" s="843"/>
      <c r="AK73" s="843">
        <v>80</v>
      </c>
      <c r="AL73" s="843"/>
      <c r="AM73" s="843"/>
      <c r="AN73" s="843"/>
      <c r="AO73" s="843"/>
      <c r="AP73" s="843">
        <v>5622</v>
      </c>
      <c r="AQ73" s="843"/>
      <c r="AR73" s="843"/>
      <c r="AS73" s="843"/>
      <c r="AT73" s="843"/>
      <c r="AU73" s="843">
        <v>298</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0">
        <v>7</v>
      </c>
      <c r="B74" s="886" t="s">
        <v>557</v>
      </c>
      <c r="C74" s="887"/>
      <c r="D74" s="887"/>
      <c r="E74" s="887"/>
      <c r="F74" s="887"/>
      <c r="G74" s="887"/>
      <c r="H74" s="887"/>
      <c r="I74" s="887"/>
      <c r="J74" s="887"/>
      <c r="K74" s="887"/>
      <c r="L74" s="887"/>
      <c r="M74" s="887"/>
      <c r="N74" s="887"/>
      <c r="O74" s="887"/>
      <c r="P74" s="888"/>
      <c r="Q74" s="889">
        <v>335</v>
      </c>
      <c r="R74" s="843"/>
      <c r="S74" s="843"/>
      <c r="T74" s="843"/>
      <c r="U74" s="843"/>
      <c r="V74" s="843">
        <v>181</v>
      </c>
      <c r="W74" s="843"/>
      <c r="X74" s="843"/>
      <c r="Y74" s="843"/>
      <c r="Z74" s="843"/>
      <c r="AA74" s="843">
        <v>154</v>
      </c>
      <c r="AB74" s="843"/>
      <c r="AC74" s="843"/>
      <c r="AD74" s="843"/>
      <c r="AE74" s="843"/>
      <c r="AF74" s="843">
        <v>154</v>
      </c>
      <c r="AG74" s="843"/>
      <c r="AH74" s="843"/>
      <c r="AI74" s="843"/>
      <c r="AJ74" s="843"/>
      <c r="AK74" s="843">
        <v>162</v>
      </c>
      <c r="AL74" s="843"/>
      <c r="AM74" s="843"/>
      <c r="AN74" s="843"/>
      <c r="AO74" s="843"/>
      <c r="AP74" s="843" t="s">
        <v>550</v>
      </c>
      <c r="AQ74" s="843"/>
      <c r="AR74" s="843"/>
      <c r="AS74" s="843"/>
      <c r="AT74" s="843"/>
      <c r="AU74" s="843" t="s">
        <v>550</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0">
        <v>8</v>
      </c>
      <c r="B75" s="886" t="s">
        <v>558</v>
      </c>
      <c r="C75" s="887"/>
      <c r="D75" s="887"/>
      <c r="E75" s="887"/>
      <c r="F75" s="887"/>
      <c r="G75" s="887"/>
      <c r="H75" s="887"/>
      <c r="I75" s="887"/>
      <c r="J75" s="887"/>
      <c r="K75" s="887"/>
      <c r="L75" s="887"/>
      <c r="M75" s="887"/>
      <c r="N75" s="887"/>
      <c r="O75" s="887"/>
      <c r="P75" s="888"/>
      <c r="Q75" s="890">
        <v>166278</v>
      </c>
      <c r="R75" s="891"/>
      <c r="S75" s="891"/>
      <c r="T75" s="891"/>
      <c r="U75" s="847"/>
      <c r="V75" s="892">
        <v>162373</v>
      </c>
      <c r="W75" s="891"/>
      <c r="X75" s="891"/>
      <c r="Y75" s="891"/>
      <c r="Z75" s="847"/>
      <c r="AA75" s="892">
        <v>3905</v>
      </c>
      <c r="AB75" s="891"/>
      <c r="AC75" s="891"/>
      <c r="AD75" s="891"/>
      <c r="AE75" s="847"/>
      <c r="AF75" s="892">
        <v>3905</v>
      </c>
      <c r="AG75" s="891"/>
      <c r="AH75" s="891"/>
      <c r="AI75" s="891"/>
      <c r="AJ75" s="847"/>
      <c r="AK75" s="892">
        <v>1502</v>
      </c>
      <c r="AL75" s="891"/>
      <c r="AM75" s="891"/>
      <c r="AN75" s="891"/>
      <c r="AO75" s="847"/>
      <c r="AP75" s="892" t="s">
        <v>550</v>
      </c>
      <c r="AQ75" s="891"/>
      <c r="AR75" s="891"/>
      <c r="AS75" s="891"/>
      <c r="AT75" s="847"/>
      <c r="AU75" s="892" t="s">
        <v>550</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2" t="s">
        <v>378</v>
      </c>
      <c r="B88" s="802" t="s">
        <v>404</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4499</v>
      </c>
      <c r="AG88" s="857"/>
      <c r="AH88" s="857"/>
      <c r="AI88" s="857"/>
      <c r="AJ88" s="857"/>
      <c r="AK88" s="854"/>
      <c r="AL88" s="854"/>
      <c r="AM88" s="854"/>
      <c r="AN88" s="854"/>
      <c r="AO88" s="854"/>
      <c r="AP88" s="857">
        <v>5622</v>
      </c>
      <c r="AQ88" s="857"/>
      <c r="AR88" s="857"/>
      <c r="AS88" s="857"/>
      <c r="AT88" s="857"/>
      <c r="AU88" s="857">
        <v>298</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802" t="s">
        <v>405</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58</v>
      </c>
      <c r="CS102" s="865"/>
      <c r="CT102" s="865"/>
      <c r="CU102" s="865"/>
      <c r="CV102" s="904"/>
      <c r="CW102" s="903" t="s">
        <v>550</v>
      </c>
      <c r="CX102" s="865"/>
      <c r="CY102" s="865"/>
      <c r="CZ102" s="865"/>
      <c r="DA102" s="904"/>
      <c r="DB102" s="903" t="s">
        <v>550</v>
      </c>
      <c r="DC102" s="865"/>
      <c r="DD102" s="865"/>
      <c r="DE102" s="865"/>
      <c r="DF102" s="904"/>
      <c r="DG102" s="903" t="s">
        <v>550</v>
      </c>
      <c r="DH102" s="865"/>
      <c r="DI102" s="865"/>
      <c r="DJ102" s="865"/>
      <c r="DK102" s="904"/>
      <c r="DL102" s="903">
        <v>140</v>
      </c>
      <c r="DM102" s="865"/>
      <c r="DN102" s="865"/>
      <c r="DO102" s="865"/>
      <c r="DP102" s="904"/>
      <c r="DQ102" s="903">
        <v>7</v>
      </c>
      <c r="DR102" s="865"/>
      <c r="DS102" s="865"/>
      <c r="DT102" s="865"/>
      <c r="DU102" s="904"/>
      <c r="DV102" s="802"/>
      <c r="DW102" s="803"/>
      <c r="DX102" s="803"/>
      <c r="DY102" s="803"/>
      <c r="DZ102" s="927"/>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406</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407</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410</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411</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412</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413</v>
      </c>
      <c r="AB109" s="906"/>
      <c r="AC109" s="906"/>
      <c r="AD109" s="906"/>
      <c r="AE109" s="907"/>
      <c r="AF109" s="905" t="s">
        <v>414</v>
      </c>
      <c r="AG109" s="906"/>
      <c r="AH109" s="906"/>
      <c r="AI109" s="906"/>
      <c r="AJ109" s="907"/>
      <c r="AK109" s="905" t="s">
        <v>295</v>
      </c>
      <c r="AL109" s="906"/>
      <c r="AM109" s="906"/>
      <c r="AN109" s="906"/>
      <c r="AO109" s="907"/>
      <c r="AP109" s="905" t="s">
        <v>415</v>
      </c>
      <c r="AQ109" s="906"/>
      <c r="AR109" s="906"/>
      <c r="AS109" s="906"/>
      <c r="AT109" s="908"/>
      <c r="AU109" s="925" t="s">
        <v>412</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413</v>
      </c>
      <c r="BR109" s="906"/>
      <c r="BS109" s="906"/>
      <c r="BT109" s="906"/>
      <c r="BU109" s="907"/>
      <c r="BV109" s="905" t="s">
        <v>414</v>
      </c>
      <c r="BW109" s="906"/>
      <c r="BX109" s="906"/>
      <c r="BY109" s="906"/>
      <c r="BZ109" s="907"/>
      <c r="CA109" s="905" t="s">
        <v>295</v>
      </c>
      <c r="CB109" s="906"/>
      <c r="CC109" s="906"/>
      <c r="CD109" s="906"/>
      <c r="CE109" s="907"/>
      <c r="CF109" s="926" t="s">
        <v>415</v>
      </c>
      <c r="CG109" s="926"/>
      <c r="CH109" s="926"/>
      <c r="CI109" s="926"/>
      <c r="CJ109" s="926"/>
      <c r="CK109" s="905" t="s">
        <v>416</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413</v>
      </c>
      <c r="DH109" s="906"/>
      <c r="DI109" s="906"/>
      <c r="DJ109" s="906"/>
      <c r="DK109" s="907"/>
      <c r="DL109" s="905" t="s">
        <v>414</v>
      </c>
      <c r="DM109" s="906"/>
      <c r="DN109" s="906"/>
      <c r="DO109" s="906"/>
      <c r="DP109" s="907"/>
      <c r="DQ109" s="905" t="s">
        <v>295</v>
      </c>
      <c r="DR109" s="906"/>
      <c r="DS109" s="906"/>
      <c r="DT109" s="906"/>
      <c r="DU109" s="907"/>
      <c r="DV109" s="905" t="s">
        <v>415</v>
      </c>
      <c r="DW109" s="906"/>
      <c r="DX109" s="906"/>
      <c r="DY109" s="906"/>
      <c r="DZ109" s="908"/>
    </row>
    <row r="110" spans="1:131" s="212" customFormat="1" ht="26.25" customHeight="1" x14ac:dyDescent="0.15">
      <c r="A110" s="909" t="s">
        <v>417</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1213275</v>
      </c>
      <c r="AB110" s="913"/>
      <c r="AC110" s="913"/>
      <c r="AD110" s="913"/>
      <c r="AE110" s="914"/>
      <c r="AF110" s="915">
        <v>1225132</v>
      </c>
      <c r="AG110" s="913"/>
      <c r="AH110" s="913"/>
      <c r="AI110" s="913"/>
      <c r="AJ110" s="914"/>
      <c r="AK110" s="915">
        <v>1218930</v>
      </c>
      <c r="AL110" s="913"/>
      <c r="AM110" s="913"/>
      <c r="AN110" s="913"/>
      <c r="AO110" s="914"/>
      <c r="AP110" s="916">
        <v>20</v>
      </c>
      <c r="AQ110" s="917"/>
      <c r="AR110" s="917"/>
      <c r="AS110" s="917"/>
      <c r="AT110" s="918"/>
      <c r="AU110" s="919" t="s">
        <v>69</v>
      </c>
      <c r="AV110" s="920"/>
      <c r="AW110" s="920"/>
      <c r="AX110" s="920"/>
      <c r="AY110" s="920"/>
      <c r="AZ110" s="942" t="s">
        <v>418</v>
      </c>
      <c r="BA110" s="910"/>
      <c r="BB110" s="910"/>
      <c r="BC110" s="910"/>
      <c r="BD110" s="910"/>
      <c r="BE110" s="910"/>
      <c r="BF110" s="910"/>
      <c r="BG110" s="910"/>
      <c r="BH110" s="910"/>
      <c r="BI110" s="910"/>
      <c r="BJ110" s="910"/>
      <c r="BK110" s="910"/>
      <c r="BL110" s="910"/>
      <c r="BM110" s="910"/>
      <c r="BN110" s="910"/>
      <c r="BO110" s="910"/>
      <c r="BP110" s="911"/>
      <c r="BQ110" s="943">
        <v>12586228</v>
      </c>
      <c r="BR110" s="944"/>
      <c r="BS110" s="944"/>
      <c r="BT110" s="944"/>
      <c r="BU110" s="944"/>
      <c r="BV110" s="944">
        <v>12973112</v>
      </c>
      <c r="BW110" s="944"/>
      <c r="BX110" s="944"/>
      <c r="BY110" s="944"/>
      <c r="BZ110" s="944"/>
      <c r="CA110" s="944">
        <v>14624807</v>
      </c>
      <c r="CB110" s="944"/>
      <c r="CC110" s="944"/>
      <c r="CD110" s="944"/>
      <c r="CE110" s="944"/>
      <c r="CF110" s="957">
        <v>239.8</v>
      </c>
      <c r="CG110" s="958"/>
      <c r="CH110" s="958"/>
      <c r="CI110" s="958"/>
      <c r="CJ110" s="958"/>
      <c r="CK110" s="959" t="s">
        <v>419</v>
      </c>
      <c r="CL110" s="960"/>
      <c r="CM110" s="942" t="s">
        <v>420</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15">
      <c r="A111" s="947" t="s">
        <v>421</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422</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423</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424</v>
      </c>
      <c r="B112" s="966"/>
      <c r="C112" s="936" t="s">
        <v>425</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426</v>
      </c>
      <c r="BA112" s="936"/>
      <c r="BB112" s="936"/>
      <c r="BC112" s="936"/>
      <c r="BD112" s="936"/>
      <c r="BE112" s="936"/>
      <c r="BF112" s="936"/>
      <c r="BG112" s="936"/>
      <c r="BH112" s="936"/>
      <c r="BI112" s="936"/>
      <c r="BJ112" s="936"/>
      <c r="BK112" s="936"/>
      <c r="BL112" s="936"/>
      <c r="BM112" s="936"/>
      <c r="BN112" s="936"/>
      <c r="BO112" s="936"/>
      <c r="BP112" s="937"/>
      <c r="BQ112" s="938">
        <v>3160927</v>
      </c>
      <c r="BR112" s="939"/>
      <c r="BS112" s="939"/>
      <c r="BT112" s="939"/>
      <c r="BU112" s="939"/>
      <c r="BV112" s="939">
        <v>2579810</v>
      </c>
      <c r="BW112" s="939"/>
      <c r="BX112" s="939"/>
      <c r="BY112" s="939"/>
      <c r="BZ112" s="939"/>
      <c r="CA112" s="939">
        <v>2177045</v>
      </c>
      <c r="CB112" s="939"/>
      <c r="CC112" s="939"/>
      <c r="CD112" s="939"/>
      <c r="CE112" s="939"/>
      <c r="CF112" s="933">
        <v>35.700000000000003</v>
      </c>
      <c r="CG112" s="934"/>
      <c r="CH112" s="934"/>
      <c r="CI112" s="934"/>
      <c r="CJ112" s="934"/>
      <c r="CK112" s="961"/>
      <c r="CL112" s="962"/>
      <c r="CM112" s="935" t="s">
        <v>427</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428</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625582</v>
      </c>
      <c r="AB113" s="951"/>
      <c r="AC113" s="951"/>
      <c r="AD113" s="951"/>
      <c r="AE113" s="952"/>
      <c r="AF113" s="953">
        <v>499209</v>
      </c>
      <c r="AG113" s="951"/>
      <c r="AH113" s="951"/>
      <c r="AI113" s="951"/>
      <c r="AJ113" s="952"/>
      <c r="AK113" s="953">
        <v>459256</v>
      </c>
      <c r="AL113" s="951"/>
      <c r="AM113" s="951"/>
      <c r="AN113" s="951"/>
      <c r="AO113" s="952"/>
      <c r="AP113" s="954">
        <v>7.5</v>
      </c>
      <c r="AQ113" s="955"/>
      <c r="AR113" s="955"/>
      <c r="AS113" s="955"/>
      <c r="AT113" s="956"/>
      <c r="AU113" s="921"/>
      <c r="AV113" s="922"/>
      <c r="AW113" s="922"/>
      <c r="AX113" s="922"/>
      <c r="AY113" s="922"/>
      <c r="AZ113" s="935" t="s">
        <v>429</v>
      </c>
      <c r="BA113" s="936"/>
      <c r="BB113" s="936"/>
      <c r="BC113" s="936"/>
      <c r="BD113" s="936"/>
      <c r="BE113" s="936"/>
      <c r="BF113" s="936"/>
      <c r="BG113" s="936"/>
      <c r="BH113" s="936"/>
      <c r="BI113" s="936"/>
      <c r="BJ113" s="936"/>
      <c r="BK113" s="936"/>
      <c r="BL113" s="936"/>
      <c r="BM113" s="936"/>
      <c r="BN113" s="936"/>
      <c r="BO113" s="936"/>
      <c r="BP113" s="937"/>
      <c r="BQ113" s="938">
        <v>315466</v>
      </c>
      <c r="BR113" s="939"/>
      <c r="BS113" s="939"/>
      <c r="BT113" s="939"/>
      <c r="BU113" s="939"/>
      <c r="BV113" s="939">
        <v>337302</v>
      </c>
      <c r="BW113" s="939"/>
      <c r="BX113" s="939"/>
      <c r="BY113" s="939"/>
      <c r="BZ113" s="939"/>
      <c r="CA113" s="939">
        <v>298352</v>
      </c>
      <c r="CB113" s="939"/>
      <c r="CC113" s="939"/>
      <c r="CD113" s="939"/>
      <c r="CE113" s="939"/>
      <c r="CF113" s="933">
        <v>4.9000000000000004</v>
      </c>
      <c r="CG113" s="934"/>
      <c r="CH113" s="934"/>
      <c r="CI113" s="934"/>
      <c r="CJ113" s="934"/>
      <c r="CK113" s="961"/>
      <c r="CL113" s="962"/>
      <c r="CM113" s="935" t="s">
        <v>430</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431</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40637</v>
      </c>
      <c r="AB114" s="972"/>
      <c r="AC114" s="972"/>
      <c r="AD114" s="972"/>
      <c r="AE114" s="973"/>
      <c r="AF114" s="974">
        <v>45838</v>
      </c>
      <c r="AG114" s="972"/>
      <c r="AH114" s="972"/>
      <c r="AI114" s="972"/>
      <c r="AJ114" s="973"/>
      <c r="AK114" s="974">
        <v>32087</v>
      </c>
      <c r="AL114" s="972"/>
      <c r="AM114" s="972"/>
      <c r="AN114" s="972"/>
      <c r="AO114" s="973"/>
      <c r="AP114" s="975">
        <v>0.5</v>
      </c>
      <c r="AQ114" s="976"/>
      <c r="AR114" s="976"/>
      <c r="AS114" s="976"/>
      <c r="AT114" s="977"/>
      <c r="AU114" s="921"/>
      <c r="AV114" s="922"/>
      <c r="AW114" s="922"/>
      <c r="AX114" s="922"/>
      <c r="AY114" s="922"/>
      <c r="AZ114" s="935" t="s">
        <v>432</v>
      </c>
      <c r="BA114" s="936"/>
      <c r="BB114" s="936"/>
      <c r="BC114" s="936"/>
      <c r="BD114" s="936"/>
      <c r="BE114" s="936"/>
      <c r="BF114" s="936"/>
      <c r="BG114" s="936"/>
      <c r="BH114" s="936"/>
      <c r="BI114" s="936"/>
      <c r="BJ114" s="936"/>
      <c r="BK114" s="936"/>
      <c r="BL114" s="936"/>
      <c r="BM114" s="936"/>
      <c r="BN114" s="936"/>
      <c r="BO114" s="936"/>
      <c r="BP114" s="937"/>
      <c r="BQ114" s="938">
        <v>945868</v>
      </c>
      <c r="BR114" s="939"/>
      <c r="BS114" s="939"/>
      <c r="BT114" s="939"/>
      <c r="BU114" s="939"/>
      <c r="BV114" s="939">
        <v>936382</v>
      </c>
      <c r="BW114" s="939"/>
      <c r="BX114" s="939"/>
      <c r="BY114" s="939"/>
      <c r="BZ114" s="939"/>
      <c r="CA114" s="939">
        <v>901908</v>
      </c>
      <c r="CB114" s="939"/>
      <c r="CC114" s="939"/>
      <c r="CD114" s="939"/>
      <c r="CE114" s="939"/>
      <c r="CF114" s="933">
        <v>14.8</v>
      </c>
      <c r="CG114" s="934"/>
      <c r="CH114" s="934"/>
      <c r="CI114" s="934"/>
      <c r="CJ114" s="934"/>
      <c r="CK114" s="961"/>
      <c r="CL114" s="962"/>
      <c r="CM114" s="935" t="s">
        <v>433</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434</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435</v>
      </c>
      <c r="BA115" s="936"/>
      <c r="BB115" s="936"/>
      <c r="BC115" s="936"/>
      <c r="BD115" s="936"/>
      <c r="BE115" s="936"/>
      <c r="BF115" s="936"/>
      <c r="BG115" s="936"/>
      <c r="BH115" s="936"/>
      <c r="BI115" s="936"/>
      <c r="BJ115" s="936"/>
      <c r="BK115" s="936"/>
      <c r="BL115" s="936"/>
      <c r="BM115" s="936"/>
      <c r="BN115" s="936"/>
      <c r="BO115" s="936"/>
      <c r="BP115" s="937"/>
      <c r="BQ115" s="938">
        <v>45063</v>
      </c>
      <c r="BR115" s="939"/>
      <c r="BS115" s="939"/>
      <c r="BT115" s="939"/>
      <c r="BU115" s="939"/>
      <c r="BV115" s="939">
        <v>38774</v>
      </c>
      <c r="BW115" s="939"/>
      <c r="BX115" s="939"/>
      <c r="BY115" s="939"/>
      <c r="BZ115" s="939"/>
      <c r="CA115" s="939">
        <v>6835</v>
      </c>
      <c r="CB115" s="939"/>
      <c r="CC115" s="939"/>
      <c r="CD115" s="939"/>
      <c r="CE115" s="939"/>
      <c r="CF115" s="933">
        <v>0.1</v>
      </c>
      <c r="CG115" s="934"/>
      <c r="CH115" s="934"/>
      <c r="CI115" s="934"/>
      <c r="CJ115" s="934"/>
      <c r="CK115" s="961"/>
      <c r="CL115" s="962"/>
      <c r="CM115" s="935" t="s">
        <v>436</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15">
      <c r="A116" s="969"/>
      <c r="B116" s="970"/>
      <c r="C116" s="978" t="s">
        <v>437</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2</v>
      </c>
      <c r="AB116" s="972"/>
      <c r="AC116" s="972"/>
      <c r="AD116" s="972"/>
      <c r="AE116" s="973"/>
      <c r="AF116" s="974">
        <v>57</v>
      </c>
      <c r="AG116" s="972"/>
      <c r="AH116" s="972"/>
      <c r="AI116" s="972"/>
      <c r="AJ116" s="973"/>
      <c r="AK116" s="974">
        <v>848</v>
      </c>
      <c r="AL116" s="972"/>
      <c r="AM116" s="972"/>
      <c r="AN116" s="972"/>
      <c r="AO116" s="973"/>
      <c r="AP116" s="975">
        <v>0</v>
      </c>
      <c r="AQ116" s="976"/>
      <c r="AR116" s="976"/>
      <c r="AS116" s="976"/>
      <c r="AT116" s="977"/>
      <c r="AU116" s="921"/>
      <c r="AV116" s="922"/>
      <c r="AW116" s="922"/>
      <c r="AX116" s="922"/>
      <c r="AY116" s="922"/>
      <c r="AZ116" s="980" t="s">
        <v>438</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439</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15">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440</v>
      </c>
      <c r="Z117" s="907"/>
      <c r="AA117" s="991">
        <v>1879496</v>
      </c>
      <c r="AB117" s="992"/>
      <c r="AC117" s="992"/>
      <c r="AD117" s="992"/>
      <c r="AE117" s="993"/>
      <c r="AF117" s="994">
        <v>1770236</v>
      </c>
      <c r="AG117" s="992"/>
      <c r="AH117" s="992"/>
      <c r="AI117" s="992"/>
      <c r="AJ117" s="993"/>
      <c r="AK117" s="994">
        <v>1711121</v>
      </c>
      <c r="AL117" s="992"/>
      <c r="AM117" s="992"/>
      <c r="AN117" s="992"/>
      <c r="AO117" s="993"/>
      <c r="AP117" s="995"/>
      <c r="AQ117" s="996"/>
      <c r="AR117" s="996"/>
      <c r="AS117" s="996"/>
      <c r="AT117" s="997"/>
      <c r="AU117" s="921"/>
      <c r="AV117" s="922"/>
      <c r="AW117" s="922"/>
      <c r="AX117" s="922"/>
      <c r="AY117" s="922"/>
      <c r="AZ117" s="987" t="s">
        <v>441</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442</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416</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413</v>
      </c>
      <c r="AB118" s="906"/>
      <c r="AC118" s="906"/>
      <c r="AD118" s="906"/>
      <c r="AE118" s="907"/>
      <c r="AF118" s="905" t="s">
        <v>414</v>
      </c>
      <c r="AG118" s="906"/>
      <c r="AH118" s="906"/>
      <c r="AI118" s="906"/>
      <c r="AJ118" s="907"/>
      <c r="AK118" s="905" t="s">
        <v>295</v>
      </c>
      <c r="AL118" s="906"/>
      <c r="AM118" s="906"/>
      <c r="AN118" s="906"/>
      <c r="AO118" s="907"/>
      <c r="AP118" s="983" t="s">
        <v>415</v>
      </c>
      <c r="AQ118" s="984"/>
      <c r="AR118" s="984"/>
      <c r="AS118" s="984"/>
      <c r="AT118" s="985"/>
      <c r="AU118" s="921"/>
      <c r="AV118" s="922"/>
      <c r="AW118" s="922"/>
      <c r="AX118" s="922"/>
      <c r="AY118" s="922"/>
      <c r="AZ118" s="986" t="s">
        <v>443</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444</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419</v>
      </c>
      <c r="B119" s="960"/>
      <c r="C119" s="942" t="s">
        <v>420</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178</v>
      </c>
      <c r="BA119" s="233"/>
      <c r="BB119" s="233"/>
      <c r="BC119" s="233"/>
      <c r="BD119" s="233"/>
      <c r="BE119" s="233"/>
      <c r="BF119" s="233"/>
      <c r="BG119" s="233"/>
      <c r="BH119" s="233"/>
      <c r="BI119" s="233"/>
      <c r="BJ119" s="233"/>
      <c r="BK119" s="233"/>
      <c r="BL119" s="233"/>
      <c r="BM119" s="233"/>
      <c r="BN119" s="233"/>
      <c r="BO119" s="990" t="s">
        <v>445</v>
      </c>
      <c r="BP119" s="1018"/>
      <c r="BQ119" s="1012">
        <v>17053552</v>
      </c>
      <c r="BR119" s="1013"/>
      <c r="BS119" s="1013"/>
      <c r="BT119" s="1013"/>
      <c r="BU119" s="1013"/>
      <c r="BV119" s="1013">
        <v>16865380</v>
      </c>
      <c r="BW119" s="1013"/>
      <c r="BX119" s="1013"/>
      <c r="BY119" s="1013"/>
      <c r="BZ119" s="1013"/>
      <c r="CA119" s="1013">
        <v>18008947</v>
      </c>
      <c r="CB119" s="1013"/>
      <c r="CC119" s="1013"/>
      <c r="CD119" s="1013"/>
      <c r="CE119" s="1013"/>
      <c r="CF119" s="1014"/>
      <c r="CG119" s="1015"/>
      <c r="CH119" s="1015"/>
      <c r="CI119" s="1015"/>
      <c r="CJ119" s="1016"/>
      <c r="CK119" s="963"/>
      <c r="CL119" s="964"/>
      <c r="CM119" s="986" t="s">
        <v>446</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15">
      <c r="A120" s="1070"/>
      <c r="B120" s="962"/>
      <c r="C120" s="935" t="s">
        <v>423</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447</v>
      </c>
      <c r="AV120" s="1005"/>
      <c r="AW120" s="1005"/>
      <c r="AX120" s="1005"/>
      <c r="AY120" s="1006"/>
      <c r="AZ120" s="942" t="s">
        <v>448</v>
      </c>
      <c r="BA120" s="910"/>
      <c r="BB120" s="910"/>
      <c r="BC120" s="910"/>
      <c r="BD120" s="910"/>
      <c r="BE120" s="910"/>
      <c r="BF120" s="910"/>
      <c r="BG120" s="910"/>
      <c r="BH120" s="910"/>
      <c r="BI120" s="910"/>
      <c r="BJ120" s="910"/>
      <c r="BK120" s="910"/>
      <c r="BL120" s="910"/>
      <c r="BM120" s="910"/>
      <c r="BN120" s="910"/>
      <c r="BO120" s="910"/>
      <c r="BP120" s="911"/>
      <c r="BQ120" s="943">
        <v>3055467</v>
      </c>
      <c r="BR120" s="944"/>
      <c r="BS120" s="944"/>
      <c r="BT120" s="944"/>
      <c r="BU120" s="944"/>
      <c r="BV120" s="944">
        <v>3197847</v>
      </c>
      <c r="BW120" s="944"/>
      <c r="BX120" s="944"/>
      <c r="BY120" s="944"/>
      <c r="BZ120" s="944"/>
      <c r="CA120" s="944">
        <v>2989181</v>
      </c>
      <c r="CB120" s="944"/>
      <c r="CC120" s="944"/>
      <c r="CD120" s="944"/>
      <c r="CE120" s="944"/>
      <c r="CF120" s="957">
        <v>49</v>
      </c>
      <c r="CG120" s="958"/>
      <c r="CH120" s="958"/>
      <c r="CI120" s="958"/>
      <c r="CJ120" s="958"/>
      <c r="CK120" s="1019" t="s">
        <v>449</v>
      </c>
      <c r="CL120" s="1020"/>
      <c r="CM120" s="1020"/>
      <c r="CN120" s="1020"/>
      <c r="CO120" s="1021"/>
      <c r="CP120" s="1027" t="s">
        <v>396</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v>1728155</v>
      </c>
      <c r="DR120" s="944"/>
      <c r="DS120" s="944"/>
      <c r="DT120" s="944"/>
      <c r="DU120" s="944"/>
      <c r="DV120" s="945">
        <v>28.3</v>
      </c>
      <c r="DW120" s="945"/>
      <c r="DX120" s="945"/>
      <c r="DY120" s="945"/>
      <c r="DZ120" s="946"/>
    </row>
    <row r="121" spans="1:130" s="212" customFormat="1" ht="26.25" customHeight="1" x14ac:dyDescent="0.15">
      <c r="A121" s="1070"/>
      <c r="B121" s="962"/>
      <c r="C121" s="987" t="s">
        <v>450</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451</v>
      </c>
      <c r="BA121" s="936"/>
      <c r="BB121" s="936"/>
      <c r="BC121" s="936"/>
      <c r="BD121" s="936"/>
      <c r="BE121" s="936"/>
      <c r="BF121" s="936"/>
      <c r="BG121" s="936"/>
      <c r="BH121" s="936"/>
      <c r="BI121" s="936"/>
      <c r="BJ121" s="936"/>
      <c r="BK121" s="936"/>
      <c r="BL121" s="936"/>
      <c r="BM121" s="936"/>
      <c r="BN121" s="936"/>
      <c r="BO121" s="936"/>
      <c r="BP121" s="937"/>
      <c r="BQ121" s="938">
        <v>1180537</v>
      </c>
      <c r="BR121" s="939"/>
      <c r="BS121" s="939"/>
      <c r="BT121" s="939"/>
      <c r="BU121" s="939"/>
      <c r="BV121" s="939">
        <v>1259848</v>
      </c>
      <c r="BW121" s="939"/>
      <c r="BX121" s="939"/>
      <c r="BY121" s="939"/>
      <c r="BZ121" s="939"/>
      <c r="CA121" s="939">
        <v>1204984</v>
      </c>
      <c r="CB121" s="939"/>
      <c r="CC121" s="939"/>
      <c r="CD121" s="939"/>
      <c r="CE121" s="939"/>
      <c r="CF121" s="933">
        <v>19.8</v>
      </c>
      <c r="CG121" s="934"/>
      <c r="CH121" s="934"/>
      <c r="CI121" s="934"/>
      <c r="CJ121" s="934"/>
      <c r="CK121" s="1022"/>
      <c r="CL121" s="1023"/>
      <c r="CM121" s="1023"/>
      <c r="CN121" s="1023"/>
      <c r="CO121" s="1024"/>
      <c r="CP121" s="1032" t="s">
        <v>395</v>
      </c>
      <c r="CQ121" s="1033"/>
      <c r="CR121" s="1033"/>
      <c r="CS121" s="1033"/>
      <c r="CT121" s="1033"/>
      <c r="CU121" s="1033"/>
      <c r="CV121" s="1033"/>
      <c r="CW121" s="1033"/>
      <c r="CX121" s="1033"/>
      <c r="CY121" s="1033"/>
      <c r="CZ121" s="1033"/>
      <c r="DA121" s="1033"/>
      <c r="DB121" s="1033"/>
      <c r="DC121" s="1033"/>
      <c r="DD121" s="1033"/>
      <c r="DE121" s="1033"/>
      <c r="DF121" s="1034"/>
      <c r="DG121" s="938">
        <v>742461</v>
      </c>
      <c r="DH121" s="939"/>
      <c r="DI121" s="939"/>
      <c r="DJ121" s="939"/>
      <c r="DK121" s="939"/>
      <c r="DL121" s="939">
        <v>558835</v>
      </c>
      <c r="DM121" s="939"/>
      <c r="DN121" s="939"/>
      <c r="DO121" s="939"/>
      <c r="DP121" s="939"/>
      <c r="DQ121" s="939">
        <v>435581</v>
      </c>
      <c r="DR121" s="939"/>
      <c r="DS121" s="939"/>
      <c r="DT121" s="939"/>
      <c r="DU121" s="939"/>
      <c r="DV121" s="940">
        <v>7.1</v>
      </c>
      <c r="DW121" s="940"/>
      <c r="DX121" s="940"/>
      <c r="DY121" s="940"/>
      <c r="DZ121" s="941"/>
    </row>
    <row r="122" spans="1:130" s="212" customFormat="1" ht="26.25" customHeight="1" x14ac:dyDescent="0.15">
      <c r="A122" s="1070"/>
      <c r="B122" s="962"/>
      <c r="C122" s="935" t="s">
        <v>433</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452</v>
      </c>
      <c r="BA122" s="978"/>
      <c r="BB122" s="978"/>
      <c r="BC122" s="978"/>
      <c r="BD122" s="978"/>
      <c r="BE122" s="978"/>
      <c r="BF122" s="978"/>
      <c r="BG122" s="978"/>
      <c r="BH122" s="978"/>
      <c r="BI122" s="978"/>
      <c r="BJ122" s="978"/>
      <c r="BK122" s="978"/>
      <c r="BL122" s="978"/>
      <c r="BM122" s="978"/>
      <c r="BN122" s="978"/>
      <c r="BO122" s="978"/>
      <c r="BP122" s="979"/>
      <c r="BQ122" s="1012">
        <v>8345093</v>
      </c>
      <c r="BR122" s="1013"/>
      <c r="BS122" s="1013"/>
      <c r="BT122" s="1013"/>
      <c r="BU122" s="1013"/>
      <c r="BV122" s="1013">
        <v>8070506</v>
      </c>
      <c r="BW122" s="1013"/>
      <c r="BX122" s="1013"/>
      <c r="BY122" s="1013"/>
      <c r="BZ122" s="1013"/>
      <c r="CA122" s="1013">
        <v>7747042</v>
      </c>
      <c r="CB122" s="1013"/>
      <c r="CC122" s="1013"/>
      <c r="CD122" s="1013"/>
      <c r="CE122" s="1013"/>
      <c r="CF122" s="1030">
        <v>127.1</v>
      </c>
      <c r="CG122" s="1031"/>
      <c r="CH122" s="1031"/>
      <c r="CI122" s="1031"/>
      <c r="CJ122" s="1031"/>
      <c r="CK122" s="1022"/>
      <c r="CL122" s="1023"/>
      <c r="CM122" s="1023"/>
      <c r="CN122" s="1023"/>
      <c r="CO122" s="1024"/>
      <c r="CP122" s="1032" t="s">
        <v>393</v>
      </c>
      <c r="CQ122" s="1033"/>
      <c r="CR122" s="1033"/>
      <c r="CS122" s="1033"/>
      <c r="CT122" s="1033"/>
      <c r="CU122" s="1033"/>
      <c r="CV122" s="1033"/>
      <c r="CW122" s="1033"/>
      <c r="CX122" s="1033"/>
      <c r="CY122" s="1033"/>
      <c r="CZ122" s="1033"/>
      <c r="DA122" s="1033"/>
      <c r="DB122" s="1033"/>
      <c r="DC122" s="1033"/>
      <c r="DD122" s="1033"/>
      <c r="DE122" s="1033"/>
      <c r="DF122" s="1034"/>
      <c r="DG122" s="938">
        <v>12829</v>
      </c>
      <c r="DH122" s="939"/>
      <c r="DI122" s="939"/>
      <c r="DJ122" s="939"/>
      <c r="DK122" s="939"/>
      <c r="DL122" s="939">
        <v>12137</v>
      </c>
      <c r="DM122" s="939"/>
      <c r="DN122" s="939"/>
      <c r="DO122" s="939"/>
      <c r="DP122" s="939"/>
      <c r="DQ122" s="939">
        <v>13309</v>
      </c>
      <c r="DR122" s="939"/>
      <c r="DS122" s="939"/>
      <c r="DT122" s="939"/>
      <c r="DU122" s="939"/>
      <c r="DV122" s="940">
        <v>0.2</v>
      </c>
      <c r="DW122" s="940"/>
      <c r="DX122" s="940"/>
      <c r="DY122" s="940"/>
      <c r="DZ122" s="941"/>
    </row>
    <row r="123" spans="1:130" s="212" customFormat="1" ht="26.25" customHeight="1" x14ac:dyDescent="0.15">
      <c r="A123" s="1070"/>
      <c r="B123" s="962"/>
      <c r="C123" s="935" t="s">
        <v>439</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178</v>
      </c>
      <c r="BA123" s="233"/>
      <c r="BB123" s="233"/>
      <c r="BC123" s="233"/>
      <c r="BD123" s="233"/>
      <c r="BE123" s="233"/>
      <c r="BF123" s="233"/>
      <c r="BG123" s="233"/>
      <c r="BH123" s="233"/>
      <c r="BI123" s="233"/>
      <c r="BJ123" s="233"/>
      <c r="BK123" s="233"/>
      <c r="BL123" s="233"/>
      <c r="BM123" s="233"/>
      <c r="BN123" s="233"/>
      <c r="BO123" s="990" t="s">
        <v>453</v>
      </c>
      <c r="BP123" s="1018"/>
      <c r="BQ123" s="1076">
        <v>12581097</v>
      </c>
      <c r="BR123" s="1077"/>
      <c r="BS123" s="1077"/>
      <c r="BT123" s="1077"/>
      <c r="BU123" s="1077"/>
      <c r="BV123" s="1077">
        <v>12528201</v>
      </c>
      <c r="BW123" s="1077"/>
      <c r="BX123" s="1077"/>
      <c r="BY123" s="1077"/>
      <c r="BZ123" s="1077"/>
      <c r="CA123" s="1077">
        <v>11941207</v>
      </c>
      <c r="CB123" s="1077"/>
      <c r="CC123" s="1077"/>
      <c r="CD123" s="1077"/>
      <c r="CE123" s="1077"/>
      <c r="CF123" s="1014"/>
      <c r="CG123" s="1015"/>
      <c r="CH123" s="1015"/>
      <c r="CI123" s="1015"/>
      <c r="CJ123" s="1016"/>
      <c r="CK123" s="1022"/>
      <c r="CL123" s="1023"/>
      <c r="CM123" s="1023"/>
      <c r="CN123" s="1023"/>
      <c r="CO123" s="1024"/>
      <c r="CP123" s="1032" t="s">
        <v>397</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
      <c r="A124" s="1070"/>
      <c r="B124" s="962"/>
      <c r="C124" s="935" t="s">
        <v>442</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454</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77.400000000000006</v>
      </c>
      <c r="BR124" s="1040"/>
      <c r="BS124" s="1040"/>
      <c r="BT124" s="1040"/>
      <c r="BU124" s="1040"/>
      <c r="BV124" s="1040">
        <v>73.900000000000006</v>
      </c>
      <c r="BW124" s="1040"/>
      <c r="BX124" s="1040"/>
      <c r="BY124" s="1040"/>
      <c r="BZ124" s="1040"/>
      <c r="CA124" s="1040">
        <v>99.5</v>
      </c>
      <c r="CB124" s="1040"/>
      <c r="CC124" s="1040"/>
      <c r="CD124" s="1040"/>
      <c r="CE124" s="1040"/>
      <c r="CF124" s="1041"/>
      <c r="CG124" s="1042"/>
      <c r="CH124" s="1042"/>
      <c r="CI124" s="1042"/>
      <c r="CJ124" s="1043"/>
      <c r="CK124" s="1025"/>
      <c r="CL124" s="1025"/>
      <c r="CM124" s="1025"/>
      <c r="CN124" s="1025"/>
      <c r="CO124" s="1026"/>
      <c r="CP124" s="1032" t="s">
        <v>455</v>
      </c>
      <c r="CQ124" s="1033"/>
      <c r="CR124" s="1033"/>
      <c r="CS124" s="1033"/>
      <c r="CT124" s="1033"/>
      <c r="CU124" s="1033"/>
      <c r="CV124" s="1033"/>
      <c r="CW124" s="1033"/>
      <c r="CX124" s="1033"/>
      <c r="CY124" s="1033"/>
      <c r="CZ124" s="1033"/>
      <c r="DA124" s="1033"/>
      <c r="DB124" s="1033"/>
      <c r="DC124" s="1033"/>
      <c r="DD124" s="1033"/>
      <c r="DE124" s="1033"/>
      <c r="DF124" s="1034"/>
      <c r="DG124" s="1017">
        <v>2405637</v>
      </c>
      <c r="DH124" s="999"/>
      <c r="DI124" s="999"/>
      <c r="DJ124" s="999"/>
      <c r="DK124" s="1000"/>
      <c r="DL124" s="998">
        <v>2008838</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15">
      <c r="A125" s="1070"/>
      <c r="B125" s="962"/>
      <c r="C125" s="935" t="s">
        <v>444</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456</v>
      </c>
      <c r="CL125" s="1020"/>
      <c r="CM125" s="1020"/>
      <c r="CN125" s="1020"/>
      <c r="CO125" s="1021"/>
      <c r="CP125" s="942" t="s">
        <v>457</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446</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458</v>
      </c>
      <c r="CQ126" s="936"/>
      <c r="CR126" s="936"/>
      <c r="CS126" s="936"/>
      <c r="CT126" s="936"/>
      <c r="CU126" s="936"/>
      <c r="CV126" s="936"/>
      <c r="CW126" s="936"/>
      <c r="CX126" s="936"/>
      <c r="CY126" s="936"/>
      <c r="CZ126" s="936"/>
      <c r="DA126" s="936"/>
      <c r="DB126" s="936"/>
      <c r="DC126" s="936"/>
      <c r="DD126" s="936"/>
      <c r="DE126" s="936"/>
      <c r="DF126" s="937"/>
      <c r="DG126" s="938">
        <v>45063</v>
      </c>
      <c r="DH126" s="939"/>
      <c r="DI126" s="939"/>
      <c r="DJ126" s="939"/>
      <c r="DK126" s="939"/>
      <c r="DL126" s="939">
        <v>38774</v>
      </c>
      <c r="DM126" s="939"/>
      <c r="DN126" s="939"/>
      <c r="DO126" s="939"/>
      <c r="DP126" s="939"/>
      <c r="DQ126" s="939">
        <v>6835</v>
      </c>
      <c r="DR126" s="939"/>
      <c r="DS126" s="939"/>
      <c r="DT126" s="939"/>
      <c r="DU126" s="939"/>
      <c r="DV126" s="940">
        <v>0.1</v>
      </c>
      <c r="DW126" s="940"/>
      <c r="DX126" s="940"/>
      <c r="DY126" s="940"/>
      <c r="DZ126" s="941"/>
    </row>
    <row r="127" spans="1:130" s="212" customFormat="1" ht="26.25" customHeight="1" x14ac:dyDescent="0.15">
      <c r="A127" s="1071"/>
      <c r="B127" s="964"/>
      <c r="C127" s="986" t="s">
        <v>459</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460</v>
      </c>
      <c r="AY127" s="1045"/>
      <c r="AZ127" s="1045"/>
      <c r="BA127" s="1045"/>
      <c r="BB127" s="1045"/>
      <c r="BC127" s="1045"/>
      <c r="BD127" s="1045"/>
      <c r="BE127" s="1046"/>
      <c r="BF127" s="1047" t="s">
        <v>461</v>
      </c>
      <c r="BG127" s="1045"/>
      <c r="BH127" s="1045"/>
      <c r="BI127" s="1045"/>
      <c r="BJ127" s="1045"/>
      <c r="BK127" s="1045"/>
      <c r="BL127" s="1046"/>
      <c r="BM127" s="1047" t="s">
        <v>462</v>
      </c>
      <c r="BN127" s="1045"/>
      <c r="BO127" s="1045"/>
      <c r="BP127" s="1045"/>
      <c r="BQ127" s="1045"/>
      <c r="BR127" s="1045"/>
      <c r="BS127" s="1046"/>
      <c r="BT127" s="1047" t="s">
        <v>463</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464</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465</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466</v>
      </c>
      <c r="X128" s="1056"/>
      <c r="Y128" s="1056"/>
      <c r="Z128" s="1057"/>
      <c r="AA128" s="1058">
        <v>149127</v>
      </c>
      <c r="AB128" s="1059"/>
      <c r="AC128" s="1059"/>
      <c r="AD128" s="1059"/>
      <c r="AE128" s="1060"/>
      <c r="AF128" s="1061">
        <v>152053</v>
      </c>
      <c r="AG128" s="1059"/>
      <c r="AH128" s="1059"/>
      <c r="AI128" s="1059"/>
      <c r="AJ128" s="1060"/>
      <c r="AK128" s="1061">
        <v>140271</v>
      </c>
      <c r="AL128" s="1059"/>
      <c r="AM128" s="1059"/>
      <c r="AN128" s="1059"/>
      <c r="AO128" s="1060"/>
      <c r="AP128" s="1062"/>
      <c r="AQ128" s="1063"/>
      <c r="AR128" s="1063"/>
      <c r="AS128" s="1063"/>
      <c r="AT128" s="1064"/>
      <c r="AU128" s="214"/>
      <c r="AV128" s="214"/>
      <c r="AW128" s="214"/>
      <c r="AX128" s="909" t="s">
        <v>467</v>
      </c>
      <c r="AY128" s="910"/>
      <c r="AZ128" s="910"/>
      <c r="BA128" s="910"/>
      <c r="BB128" s="910"/>
      <c r="BC128" s="910"/>
      <c r="BD128" s="910"/>
      <c r="BE128" s="911"/>
      <c r="BF128" s="1065" t="s">
        <v>122</v>
      </c>
      <c r="BG128" s="1066"/>
      <c r="BH128" s="1066"/>
      <c r="BI128" s="1066"/>
      <c r="BJ128" s="1066"/>
      <c r="BK128" s="1066"/>
      <c r="BL128" s="1067"/>
      <c r="BM128" s="1065">
        <v>14.05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468</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469</v>
      </c>
      <c r="X129" s="1084"/>
      <c r="Y129" s="1084"/>
      <c r="Z129" s="1085"/>
      <c r="AA129" s="971">
        <v>6732422</v>
      </c>
      <c r="AB129" s="972"/>
      <c r="AC129" s="972"/>
      <c r="AD129" s="972"/>
      <c r="AE129" s="973"/>
      <c r="AF129" s="974">
        <v>6806473</v>
      </c>
      <c r="AG129" s="972"/>
      <c r="AH129" s="972"/>
      <c r="AI129" s="972"/>
      <c r="AJ129" s="973"/>
      <c r="AK129" s="974">
        <v>6985740</v>
      </c>
      <c r="AL129" s="972"/>
      <c r="AM129" s="972"/>
      <c r="AN129" s="972"/>
      <c r="AO129" s="973"/>
      <c r="AP129" s="1086"/>
      <c r="AQ129" s="1087"/>
      <c r="AR129" s="1087"/>
      <c r="AS129" s="1087"/>
      <c r="AT129" s="1088"/>
      <c r="AU129" s="215"/>
      <c r="AV129" s="215"/>
      <c r="AW129" s="215"/>
      <c r="AX129" s="1078" t="s">
        <v>470</v>
      </c>
      <c r="AY129" s="936"/>
      <c r="AZ129" s="936"/>
      <c r="BA129" s="936"/>
      <c r="BB129" s="936"/>
      <c r="BC129" s="936"/>
      <c r="BD129" s="936"/>
      <c r="BE129" s="937"/>
      <c r="BF129" s="1079" t="s">
        <v>122</v>
      </c>
      <c r="BG129" s="1080"/>
      <c r="BH129" s="1080"/>
      <c r="BI129" s="1080"/>
      <c r="BJ129" s="1080"/>
      <c r="BK129" s="1080"/>
      <c r="BL129" s="1081"/>
      <c r="BM129" s="1079">
        <v>19.05</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471</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472</v>
      </c>
      <c r="X130" s="1084"/>
      <c r="Y130" s="1084"/>
      <c r="Z130" s="1085"/>
      <c r="AA130" s="971">
        <v>961388</v>
      </c>
      <c r="AB130" s="972"/>
      <c r="AC130" s="972"/>
      <c r="AD130" s="972"/>
      <c r="AE130" s="973"/>
      <c r="AF130" s="974">
        <v>943294</v>
      </c>
      <c r="AG130" s="972"/>
      <c r="AH130" s="972"/>
      <c r="AI130" s="972"/>
      <c r="AJ130" s="973"/>
      <c r="AK130" s="974">
        <v>888255</v>
      </c>
      <c r="AL130" s="972"/>
      <c r="AM130" s="972"/>
      <c r="AN130" s="972"/>
      <c r="AO130" s="973"/>
      <c r="AP130" s="1086"/>
      <c r="AQ130" s="1087"/>
      <c r="AR130" s="1087"/>
      <c r="AS130" s="1087"/>
      <c r="AT130" s="1088"/>
      <c r="AU130" s="215"/>
      <c r="AV130" s="215"/>
      <c r="AW130" s="215"/>
      <c r="AX130" s="1078" t="s">
        <v>473</v>
      </c>
      <c r="AY130" s="936"/>
      <c r="AZ130" s="936"/>
      <c r="BA130" s="936"/>
      <c r="BB130" s="936"/>
      <c r="BC130" s="936"/>
      <c r="BD130" s="936"/>
      <c r="BE130" s="937"/>
      <c r="BF130" s="1114">
        <v>12</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474</v>
      </c>
      <c r="X131" s="1121"/>
      <c r="Y131" s="1121"/>
      <c r="Z131" s="1122"/>
      <c r="AA131" s="1017">
        <v>5771034</v>
      </c>
      <c r="AB131" s="999"/>
      <c r="AC131" s="999"/>
      <c r="AD131" s="999"/>
      <c r="AE131" s="1000"/>
      <c r="AF131" s="998">
        <v>5863179</v>
      </c>
      <c r="AG131" s="999"/>
      <c r="AH131" s="999"/>
      <c r="AI131" s="999"/>
      <c r="AJ131" s="1000"/>
      <c r="AK131" s="998">
        <v>6097485</v>
      </c>
      <c r="AL131" s="999"/>
      <c r="AM131" s="999"/>
      <c r="AN131" s="999"/>
      <c r="AO131" s="1000"/>
      <c r="AP131" s="1123"/>
      <c r="AQ131" s="1124"/>
      <c r="AR131" s="1124"/>
      <c r="AS131" s="1124"/>
      <c r="AT131" s="1125"/>
      <c r="AU131" s="215"/>
      <c r="AV131" s="215"/>
      <c r="AW131" s="215"/>
      <c r="AX131" s="1096" t="s">
        <v>475</v>
      </c>
      <c r="AY131" s="739"/>
      <c r="AZ131" s="739"/>
      <c r="BA131" s="739"/>
      <c r="BB131" s="739"/>
      <c r="BC131" s="739"/>
      <c r="BD131" s="739"/>
      <c r="BE131" s="1049"/>
      <c r="BF131" s="1097">
        <v>99.5</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476</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477</v>
      </c>
      <c r="W132" s="1107"/>
      <c r="X132" s="1107"/>
      <c r="Y132" s="1107"/>
      <c r="Z132" s="1108"/>
      <c r="AA132" s="1109">
        <v>13.32483919</v>
      </c>
      <c r="AB132" s="1110"/>
      <c r="AC132" s="1110"/>
      <c r="AD132" s="1110"/>
      <c r="AE132" s="1111"/>
      <c r="AF132" s="1112">
        <v>11.510632709999999</v>
      </c>
      <c r="AG132" s="1110"/>
      <c r="AH132" s="1110"/>
      <c r="AI132" s="1110"/>
      <c r="AJ132" s="1111"/>
      <c r="AK132" s="1112">
        <v>11.194701500000001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478</v>
      </c>
      <c r="W133" s="1090"/>
      <c r="X133" s="1090"/>
      <c r="Y133" s="1090"/>
      <c r="Z133" s="1091"/>
      <c r="AA133" s="1092">
        <v>11.5</v>
      </c>
      <c r="AB133" s="1093"/>
      <c r="AC133" s="1093"/>
      <c r="AD133" s="1093"/>
      <c r="AE133" s="1094"/>
      <c r="AF133" s="1092">
        <v>11.7</v>
      </c>
      <c r="AG133" s="1093"/>
      <c r="AH133" s="1093"/>
      <c r="AI133" s="1093"/>
      <c r="AJ133" s="1094"/>
      <c r="AK133" s="1092">
        <v>12</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ut5XoHgqvogEZbkBfoR9WNqLecOVuab5yUdX4/RbqTrBxNSQVtgvoi8fBg9jBUb/3b8N80xWqvtFHdwgGQcfMg==" saltValue="NpEuVUvHvCITd9vbNYWs7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479</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b81ezg52tLVzegdzwncwK6vhoI8/WHFPe3d8iaypnNcMMTPwXDOkh+34oTKQpbN8KIYOaZwC0Fyj+8VhKKoMA==" saltValue="xKF1ZYW7SgPO/xguKX3Gd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dFyRvdGLjSqYhJGjkhiQcHya3Yf2oN95RBEmS+GE6SzzPtuWweDf2BiZYTk25kwz8Pdg+TtUkLKTIX+3no6MDQ==" saltValue="5xz5pIW2/YOCUgpp3XPRc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481</v>
      </c>
      <c r="AL6" s="248"/>
      <c r="AM6" s="248"/>
      <c r="AN6" s="248"/>
    </row>
    <row r="7" spans="1:46" ht="13.5" customHeight="1" x14ac:dyDescent="0.15">
      <c r="A7" s="247"/>
      <c r="AK7" s="250"/>
      <c r="AL7" s="251"/>
      <c r="AM7" s="251"/>
      <c r="AN7" s="252"/>
      <c r="AO7" s="1127" t="s">
        <v>482</v>
      </c>
      <c r="AP7" s="253"/>
      <c r="AQ7" s="254" t="s">
        <v>483</v>
      </c>
      <c r="AR7" s="255"/>
    </row>
    <row r="8" spans="1:46" x14ac:dyDescent="0.15">
      <c r="A8" s="247"/>
      <c r="AK8" s="256"/>
      <c r="AL8" s="257"/>
      <c r="AM8" s="257"/>
      <c r="AN8" s="258"/>
      <c r="AO8" s="1128"/>
      <c r="AP8" s="259" t="s">
        <v>484</v>
      </c>
      <c r="AQ8" s="260" t="s">
        <v>485</v>
      </c>
      <c r="AR8" s="261" t="s">
        <v>486</v>
      </c>
    </row>
    <row r="9" spans="1:46" x14ac:dyDescent="0.15">
      <c r="A9" s="247"/>
      <c r="AK9" s="1129" t="s">
        <v>487</v>
      </c>
      <c r="AL9" s="1130"/>
      <c r="AM9" s="1130"/>
      <c r="AN9" s="1131"/>
      <c r="AO9" s="262">
        <v>1758427</v>
      </c>
      <c r="AP9" s="262">
        <v>82532</v>
      </c>
      <c r="AQ9" s="263">
        <v>83961</v>
      </c>
      <c r="AR9" s="264">
        <v>-1.7</v>
      </c>
    </row>
    <row r="10" spans="1:46" ht="13.5" customHeight="1" x14ac:dyDescent="0.15">
      <c r="A10" s="247"/>
      <c r="AK10" s="1129" t="s">
        <v>488</v>
      </c>
      <c r="AL10" s="1130"/>
      <c r="AM10" s="1130"/>
      <c r="AN10" s="1131"/>
      <c r="AO10" s="265">
        <v>370359</v>
      </c>
      <c r="AP10" s="265">
        <v>17383</v>
      </c>
      <c r="AQ10" s="266">
        <v>9090</v>
      </c>
      <c r="AR10" s="267">
        <v>91.2</v>
      </c>
    </row>
    <row r="11" spans="1:46" ht="13.5" customHeight="1" x14ac:dyDescent="0.15">
      <c r="A11" s="247"/>
      <c r="AK11" s="1129" t="s">
        <v>489</v>
      </c>
      <c r="AL11" s="1130"/>
      <c r="AM11" s="1130"/>
      <c r="AN11" s="1131"/>
      <c r="AO11" s="265">
        <v>360049</v>
      </c>
      <c r="AP11" s="265">
        <v>16899</v>
      </c>
      <c r="AQ11" s="266">
        <v>842</v>
      </c>
      <c r="AR11" s="267">
        <v>1907</v>
      </c>
    </row>
    <row r="12" spans="1:46" ht="13.5" customHeight="1" x14ac:dyDescent="0.15">
      <c r="A12" s="247"/>
      <c r="AK12" s="1129" t="s">
        <v>490</v>
      </c>
      <c r="AL12" s="1130"/>
      <c r="AM12" s="1130"/>
      <c r="AN12" s="1131"/>
      <c r="AO12" s="265" t="s">
        <v>491</v>
      </c>
      <c r="AP12" s="265" t="s">
        <v>491</v>
      </c>
      <c r="AQ12" s="266">
        <v>5</v>
      </c>
      <c r="AR12" s="267" t="s">
        <v>491</v>
      </c>
    </row>
    <row r="13" spans="1:46" ht="13.5" customHeight="1" x14ac:dyDescent="0.15">
      <c r="A13" s="247"/>
      <c r="AK13" s="1129" t="s">
        <v>492</v>
      </c>
      <c r="AL13" s="1130"/>
      <c r="AM13" s="1130"/>
      <c r="AN13" s="1131"/>
      <c r="AO13" s="265">
        <v>4291</v>
      </c>
      <c r="AP13" s="265">
        <v>201</v>
      </c>
      <c r="AQ13" s="266">
        <v>2396</v>
      </c>
      <c r="AR13" s="267">
        <v>-91.6</v>
      </c>
    </row>
    <row r="14" spans="1:46" ht="13.5" customHeight="1" x14ac:dyDescent="0.15">
      <c r="A14" s="247"/>
      <c r="AK14" s="1129" t="s">
        <v>493</v>
      </c>
      <c r="AL14" s="1130"/>
      <c r="AM14" s="1130"/>
      <c r="AN14" s="1131"/>
      <c r="AO14" s="265">
        <v>52049</v>
      </c>
      <c r="AP14" s="265">
        <v>2443</v>
      </c>
      <c r="AQ14" s="266">
        <v>1197</v>
      </c>
      <c r="AR14" s="267">
        <v>104.1</v>
      </c>
    </row>
    <row r="15" spans="1:46" ht="13.5" customHeight="1" x14ac:dyDescent="0.15">
      <c r="A15" s="247"/>
      <c r="AK15" s="1132" t="s">
        <v>494</v>
      </c>
      <c r="AL15" s="1133"/>
      <c r="AM15" s="1133"/>
      <c r="AN15" s="1134"/>
      <c r="AO15" s="265">
        <v>-115456</v>
      </c>
      <c r="AP15" s="265">
        <v>-5419</v>
      </c>
      <c r="AQ15" s="266">
        <v>-4989</v>
      </c>
      <c r="AR15" s="267">
        <v>8.6</v>
      </c>
    </row>
    <row r="16" spans="1:46" x14ac:dyDescent="0.15">
      <c r="A16" s="247"/>
      <c r="AK16" s="1132" t="s">
        <v>178</v>
      </c>
      <c r="AL16" s="1133"/>
      <c r="AM16" s="1133"/>
      <c r="AN16" s="1134"/>
      <c r="AO16" s="265">
        <v>2429719</v>
      </c>
      <c r="AP16" s="265">
        <v>114039</v>
      </c>
      <c r="AQ16" s="266">
        <v>92501</v>
      </c>
      <c r="AR16" s="267">
        <v>23.3</v>
      </c>
    </row>
    <row r="17" spans="1:46" x14ac:dyDescent="0.15">
      <c r="A17" s="247"/>
    </row>
    <row r="18" spans="1:46" x14ac:dyDescent="0.15">
      <c r="A18" s="247"/>
      <c r="AQ18" s="268"/>
      <c r="AR18" s="268"/>
    </row>
    <row r="19" spans="1:46" x14ac:dyDescent="0.15">
      <c r="A19" s="247"/>
      <c r="AK19" s="243" t="s">
        <v>495</v>
      </c>
    </row>
    <row r="20" spans="1:46" x14ac:dyDescent="0.15">
      <c r="A20" s="247"/>
      <c r="AK20" s="269"/>
      <c r="AL20" s="270"/>
      <c r="AM20" s="270"/>
      <c r="AN20" s="271"/>
      <c r="AO20" s="272" t="s">
        <v>496</v>
      </c>
      <c r="AP20" s="273" t="s">
        <v>497</v>
      </c>
      <c r="AQ20" s="274" t="s">
        <v>498</v>
      </c>
      <c r="AR20" s="275"/>
    </row>
    <row r="21" spans="1:46" s="248" customFormat="1" x14ac:dyDescent="0.15">
      <c r="A21" s="276"/>
      <c r="AK21" s="1135" t="s">
        <v>499</v>
      </c>
      <c r="AL21" s="1136"/>
      <c r="AM21" s="1136"/>
      <c r="AN21" s="1137"/>
      <c r="AO21" s="277">
        <v>8.07</v>
      </c>
      <c r="AP21" s="278">
        <v>7.91</v>
      </c>
      <c r="AQ21" s="279">
        <v>0.16</v>
      </c>
      <c r="AS21" s="280"/>
      <c r="AT21" s="276"/>
    </row>
    <row r="22" spans="1:46" s="248" customFormat="1" x14ac:dyDescent="0.15">
      <c r="A22" s="276"/>
      <c r="AK22" s="1135" t="s">
        <v>500</v>
      </c>
      <c r="AL22" s="1136"/>
      <c r="AM22" s="1136"/>
      <c r="AN22" s="1137"/>
      <c r="AO22" s="281">
        <v>98.9</v>
      </c>
      <c r="AP22" s="282">
        <v>97.2</v>
      </c>
      <c r="AQ22" s="283">
        <v>1.7</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501</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503</v>
      </c>
      <c r="AL29" s="248"/>
      <c r="AM29" s="248"/>
      <c r="AN29" s="248"/>
      <c r="AS29" s="290"/>
    </row>
    <row r="30" spans="1:46" ht="13.5" customHeight="1" x14ac:dyDescent="0.15">
      <c r="A30" s="247"/>
      <c r="AK30" s="250"/>
      <c r="AL30" s="251"/>
      <c r="AM30" s="251"/>
      <c r="AN30" s="252"/>
      <c r="AO30" s="1127" t="s">
        <v>482</v>
      </c>
      <c r="AP30" s="253"/>
      <c r="AQ30" s="254" t="s">
        <v>483</v>
      </c>
      <c r="AR30" s="255"/>
    </row>
    <row r="31" spans="1:46" x14ac:dyDescent="0.15">
      <c r="A31" s="247"/>
      <c r="AK31" s="256"/>
      <c r="AL31" s="257"/>
      <c r="AM31" s="257"/>
      <c r="AN31" s="258"/>
      <c r="AO31" s="1128"/>
      <c r="AP31" s="259" t="s">
        <v>484</v>
      </c>
      <c r="AQ31" s="260" t="s">
        <v>485</v>
      </c>
      <c r="AR31" s="261" t="s">
        <v>486</v>
      </c>
    </row>
    <row r="32" spans="1:46" ht="27" customHeight="1" x14ac:dyDescent="0.15">
      <c r="A32" s="247"/>
      <c r="AK32" s="1143" t="s">
        <v>504</v>
      </c>
      <c r="AL32" s="1144"/>
      <c r="AM32" s="1144"/>
      <c r="AN32" s="1145"/>
      <c r="AO32" s="291">
        <v>1218930</v>
      </c>
      <c r="AP32" s="291">
        <v>57211</v>
      </c>
      <c r="AQ32" s="292">
        <v>33492</v>
      </c>
      <c r="AR32" s="293">
        <v>70.8</v>
      </c>
    </row>
    <row r="33" spans="1:46" ht="13.5" customHeight="1" x14ac:dyDescent="0.15">
      <c r="A33" s="247"/>
      <c r="AK33" s="1143" t="s">
        <v>505</v>
      </c>
      <c r="AL33" s="1144"/>
      <c r="AM33" s="1144"/>
      <c r="AN33" s="1145"/>
      <c r="AO33" s="291" t="s">
        <v>491</v>
      </c>
      <c r="AP33" s="291" t="s">
        <v>491</v>
      </c>
      <c r="AQ33" s="292" t="s">
        <v>491</v>
      </c>
      <c r="AR33" s="293" t="s">
        <v>491</v>
      </c>
    </row>
    <row r="34" spans="1:46" ht="27" customHeight="1" x14ac:dyDescent="0.15">
      <c r="A34" s="247"/>
      <c r="AK34" s="1143" t="s">
        <v>506</v>
      </c>
      <c r="AL34" s="1144"/>
      <c r="AM34" s="1144"/>
      <c r="AN34" s="1145"/>
      <c r="AO34" s="291" t="s">
        <v>491</v>
      </c>
      <c r="AP34" s="291" t="s">
        <v>491</v>
      </c>
      <c r="AQ34" s="292" t="s">
        <v>491</v>
      </c>
      <c r="AR34" s="293" t="s">
        <v>491</v>
      </c>
    </row>
    <row r="35" spans="1:46" ht="27" customHeight="1" x14ac:dyDescent="0.15">
      <c r="A35" s="247"/>
      <c r="AK35" s="1143" t="s">
        <v>507</v>
      </c>
      <c r="AL35" s="1144"/>
      <c r="AM35" s="1144"/>
      <c r="AN35" s="1145"/>
      <c r="AO35" s="291">
        <v>459256</v>
      </c>
      <c r="AP35" s="291">
        <v>21555</v>
      </c>
      <c r="AQ35" s="292">
        <v>10423</v>
      </c>
      <c r="AR35" s="293">
        <v>106.8</v>
      </c>
    </row>
    <row r="36" spans="1:46" ht="27" customHeight="1" x14ac:dyDescent="0.15">
      <c r="A36" s="247"/>
      <c r="AK36" s="1143" t="s">
        <v>508</v>
      </c>
      <c r="AL36" s="1144"/>
      <c r="AM36" s="1144"/>
      <c r="AN36" s="1145"/>
      <c r="AO36" s="291">
        <v>32087</v>
      </c>
      <c r="AP36" s="291">
        <v>1506</v>
      </c>
      <c r="AQ36" s="292">
        <v>3289</v>
      </c>
      <c r="AR36" s="293">
        <v>-54.2</v>
      </c>
    </row>
    <row r="37" spans="1:46" ht="13.5" customHeight="1" x14ac:dyDescent="0.15">
      <c r="A37" s="247"/>
      <c r="AK37" s="1143" t="s">
        <v>509</v>
      </c>
      <c r="AL37" s="1144"/>
      <c r="AM37" s="1144"/>
      <c r="AN37" s="1145"/>
      <c r="AO37" s="291" t="s">
        <v>491</v>
      </c>
      <c r="AP37" s="291" t="s">
        <v>491</v>
      </c>
      <c r="AQ37" s="292">
        <v>152</v>
      </c>
      <c r="AR37" s="293" t="s">
        <v>491</v>
      </c>
    </row>
    <row r="38" spans="1:46" ht="27" customHeight="1" x14ac:dyDescent="0.15">
      <c r="A38" s="247"/>
      <c r="AK38" s="1146" t="s">
        <v>510</v>
      </c>
      <c r="AL38" s="1147"/>
      <c r="AM38" s="1147"/>
      <c r="AN38" s="1148"/>
      <c r="AO38" s="294">
        <v>848</v>
      </c>
      <c r="AP38" s="294">
        <v>40</v>
      </c>
      <c r="AQ38" s="295">
        <v>2</v>
      </c>
      <c r="AR38" s="283">
        <v>1900</v>
      </c>
      <c r="AS38" s="290"/>
    </row>
    <row r="39" spans="1:46" x14ac:dyDescent="0.15">
      <c r="A39" s="247"/>
      <c r="AK39" s="1146" t="s">
        <v>511</v>
      </c>
      <c r="AL39" s="1147"/>
      <c r="AM39" s="1147"/>
      <c r="AN39" s="1148"/>
      <c r="AO39" s="291">
        <v>-140271</v>
      </c>
      <c r="AP39" s="291">
        <v>-6584</v>
      </c>
      <c r="AQ39" s="292">
        <v>-2605</v>
      </c>
      <c r="AR39" s="293">
        <v>152.69999999999999</v>
      </c>
      <c r="AS39" s="290"/>
    </row>
    <row r="40" spans="1:46" ht="27" customHeight="1" x14ac:dyDescent="0.15">
      <c r="A40" s="247"/>
      <c r="AK40" s="1143" t="s">
        <v>512</v>
      </c>
      <c r="AL40" s="1144"/>
      <c r="AM40" s="1144"/>
      <c r="AN40" s="1145"/>
      <c r="AO40" s="291">
        <v>-888255</v>
      </c>
      <c r="AP40" s="291">
        <v>-41690</v>
      </c>
      <c r="AQ40" s="292">
        <v>-28956</v>
      </c>
      <c r="AR40" s="293">
        <v>44</v>
      </c>
      <c r="AS40" s="290"/>
    </row>
    <row r="41" spans="1:46" x14ac:dyDescent="0.15">
      <c r="A41" s="247"/>
      <c r="AK41" s="1149" t="s">
        <v>288</v>
      </c>
      <c r="AL41" s="1150"/>
      <c r="AM41" s="1150"/>
      <c r="AN41" s="1151"/>
      <c r="AO41" s="291">
        <v>682595</v>
      </c>
      <c r="AP41" s="291">
        <v>32038</v>
      </c>
      <c r="AQ41" s="292">
        <v>15797</v>
      </c>
      <c r="AR41" s="293">
        <v>102.8</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513</v>
      </c>
    </row>
    <row r="48" spans="1:46" x14ac:dyDescent="0.15">
      <c r="A48" s="247"/>
      <c r="AK48" s="301" t="s">
        <v>514</v>
      </c>
      <c r="AL48" s="301"/>
      <c r="AM48" s="301"/>
      <c r="AN48" s="301"/>
      <c r="AO48" s="301"/>
      <c r="AP48" s="301"/>
      <c r="AQ48" s="302"/>
      <c r="AR48" s="301"/>
    </row>
    <row r="49" spans="1:44" ht="13.5" customHeight="1" x14ac:dyDescent="0.15">
      <c r="A49" s="247"/>
      <c r="AK49" s="303"/>
      <c r="AL49" s="304"/>
      <c r="AM49" s="1138" t="s">
        <v>482</v>
      </c>
      <c r="AN49" s="1140" t="s">
        <v>515</v>
      </c>
      <c r="AO49" s="1141"/>
      <c r="AP49" s="1141"/>
      <c r="AQ49" s="1141"/>
      <c r="AR49" s="1142"/>
    </row>
    <row r="50" spans="1:44" x14ac:dyDescent="0.15">
      <c r="A50" s="247"/>
      <c r="AK50" s="305"/>
      <c r="AL50" s="306"/>
      <c r="AM50" s="1139"/>
      <c r="AN50" s="307" t="s">
        <v>516</v>
      </c>
      <c r="AO50" s="308" t="s">
        <v>517</v>
      </c>
      <c r="AP50" s="309" t="s">
        <v>518</v>
      </c>
      <c r="AQ50" s="310" t="s">
        <v>519</v>
      </c>
      <c r="AR50" s="311" t="s">
        <v>520</v>
      </c>
    </row>
    <row r="51" spans="1:44" x14ac:dyDescent="0.15">
      <c r="A51" s="247"/>
      <c r="AK51" s="303" t="s">
        <v>521</v>
      </c>
      <c r="AL51" s="304"/>
      <c r="AM51" s="312">
        <v>1081434</v>
      </c>
      <c r="AN51" s="313">
        <v>47361</v>
      </c>
      <c r="AO51" s="314">
        <v>-8.9</v>
      </c>
      <c r="AP51" s="315">
        <v>53895</v>
      </c>
      <c r="AQ51" s="316">
        <v>-8.8000000000000007</v>
      </c>
      <c r="AR51" s="317">
        <v>-0.1</v>
      </c>
    </row>
    <row r="52" spans="1:44" x14ac:dyDescent="0.15">
      <c r="A52" s="247"/>
      <c r="AK52" s="318"/>
      <c r="AL52" s="319" t="s">
        <v>522</v>
      </c>
      <c r="AM52" s="320">
        <v>464105</v>
      </c>
      <c r="AN52" s="321">
        <v>20325</v>
      </c>
      <c r="AO52" s="322">
        <v>-16.8</v>
      </c>
      <c r="AP52" s="323">
        <v>31224</v>
      </c>
      <c r="AQ52" s="324">
        <v>4.4000000000000004</v>
      </c>
      <c r="AR52" s="325">
        <v>-21.2</v>
      </c>
    </row>
    <row r="53" spans="1:44" x14ac:dyDescent="0.15">
      <c r="A53" s="247"/>
      <c r="AK53" s="303" t="s">
        <v>523</v>
      </c>
      <c r="AL53" s="304"/>
      <c r="AM53" s="312">
        <v>934580</v>
      </c>
      <c r="AN53" s="313">
        <v>41622</v>
      </c>
      <c r="AO53" s="314">
        <v>-12.1</v>
      </c>
      <c r="AP53" s="315">
        <v>56181</v>
      </c>
      <c r="AQ53" s="316">
        <v>4.2</v>
      </c>
      <c r="AR53" s="317">
        <v>-16.3</v>
      </c>
    </row>
    <row r="54" spans="1:44" x14ac:dyDescent="0.15">
      <c r="A54" s="247"/>
      <c r="AK54" s="318"/>
      <c r="AL54" s="319" t="s">
        <v>522</v>
      </c>
      <c r="AM54" s="320">
        <v>483846</v>
      </c>
      <c r="AN54" s="321">
        <v>21548</v>
      </c>
      <c r="AO54" s="322">
        <v>6</v>
      </c>
      <c r="AP54" s="323">
        <v>32039</v>
      </c>
      <c r="AQ54" s="324">
        <v>2.6</v>
      </c>
      <c r="AR54" s="325">
        <v>3.4</v>
      </c>
    </row>
    <row r="55" spans="1:44" x14ac:dyDescent="0.15">
      <c r="A55" s="247"/>
      <c r="AK55" s="303" t="s">
        <v>524</v>
      </c>
      <c r="AL55" s="304"/>
      <c r="AM55" s="312">
        <v>973929</v>
      </c>
      <c r="AN55" s="313">
        <v>44081</v>
      </c>
      <c r="AO55" s="314">
        <v>5.9</v>
      </c>
      <c r="AP55" s="315">
        <v>47730</v>
      </c>
      <c r="AQ55" s="316">
        <v>-15</v>
      </c>
      <c r="AR55" s="317">
        <v>20.9</v>
      </c>
    </row>
    <row r="56" spans="1:44" x14ac:dyDescent="0.15">
      <c r="A56" s="247"/>
      <c r="AK56" s="318"/>
      <c r="AL56" s="319" t="s">
        <v>522</v>
      </c>
      <c r="AM56" s="320">
        <v>504828</v>
      </c>
      <c r="AN56" s="321">
        <v>22849</v>
      </c>
      <c r="AO56" s="322">
        <v>6</v>
      </c>
      <c r="AP56" s="323">
        <v>26378</v>
      </c>
      <c r="AQ56" s="324">
        <v>-17.7</v>
      </c>
      <c r="AR56" s="325">
        <v>23.7</v>
      </c>
    </row>
    <row r="57" spans="1:44" x14ac:dyDescent="0.15">
      <c r="A57" s="247"/>
      <c r="AK57" s="303" t="s">
        <v>525</v>
      </c>
      <c r="AL57" s="304"/>
      <c r="AM57" s="312">
        <v>2275389</v>
      </c>
      <c r="AN57" s="313">
        <v>104949</v>
      </c>
      <c r="AO57" s="314">
        <v>138.1</v>
      </c>
      <c r="AP57" s="315">
        <v>61921</v>
      </c>
      <c r="AQ57" s="316">
        <v>29.7</v>
      </c>
      <c r="AR57" s="317">
        <v>108.4</v>
      </c>
    </row>
    <row r="58" spans="1:44" x14ac:dyDescent="0.15">
      <c r="A58" s="247"/>
      <c r="AK58" s="318"/>
      <c r="AL58" s="319" t="s">
        <v>522</v>
      </c>
      <c r="AM58" s="320">
        <v>1722110</v>
      </c>
      <c r="AN58" s="321">
        <v>79429</v>
      </c>
      <c r="AO58" s="322">
        <v>247.6</v>
      </c>
      <c r="AP58" s="323">
        <v>34719</v>
      </c>
      <c r="AQ58" s="324">
        <v>31.6</v>
      </c>
      <c r="AR58" s="325">
        <v>216</v>
      </c>
    </row>
    <row r="59" spans="1:44" x14ac:dyDescent="0.15">
      <c r="A59" s="247"/>
      <c r="AK59" s="303" t="s">
        <v>526</v>
      </c>
      <c r="AL59" s="304"/>
      <c r="AM59" s="312">
        <v>3935519</v>
      </c>
      <c r="AN59" s="313">
        <v>184714</v>
      </c>
      <c r="AO59" s="314">
        <v>76</v>
      </c>
      <c r="AP59" s="315">
        <v>62764</v>
      </c>
      <c r="AQ59" s="316">
        <v>1.4</v>
      </c>
      <c r="AR59" s="317">
        <v>74.599999999999994</v>
      </c>
    </row>
    <row r="60" spans="1:44" x14ac:dyDescent="0.15">
      <c r="A60" s="247"/>
      <c r="AK60" s="318"/>
      <c r="AL60" s="319" t="s">
        <v>522</v>
      </c>
      <c r="AM60" s="320">
        <v>2974694</v>
      </c>
      <c r="AN60" s="321">
        <v>139618</v>
      </c>
      <c r="AO60" s="322">
        <v>75.8</v>
      </c>
      <c r="AP60" s="323">
        <v>36476</v>
      </c>
      <c r="AQ60" s="324">
        <v>5.0999999999999996</v>
      </c>
      <c r="AR60" s="325">
        <v>70.7</v>
      </c>
    </row>
    <row r="61" spans="1:44" x14ac:dyDescent="0.15">
      <c r="A61" s="247"/>
      <c r="AK61" s="303" t="s">
        <v>527</v>
      </c>
      <c r="AL61" s="326"/>
      <c r="AM61" s="312">
        <v>1840170</v>
      </c>
      <c r="AN61" s="313">
        <v>84545</v>
      </c>
      <c r="AO61" s="314">
        <v>39.799999999999997</v>
      </c>
      <c r="AP61" s="315">
        <v>56498</v>
      </c>
      <c r="AQ61" s="327">
        <v>2.2999999999999998</v>
      </c>
      <c r="AR61" s="317">
        <v>37.5</v>
      </c>
    </row>
    <row r="62" spans="1:44" x14ac:dyDescent="0.15">
      <c r="A62" s="247"/>
      <c r="AK62" s="318"/>
      <c r="AL62" s="319" t="s">
        <v>522</v>
      </c>
      <c r="AM62" s="320">
        <v>1229917</v>
      </c>
      <c r="AN62" s="321">
        <v>56754</v>
      </c>
      <c r="AO62" s="322">
        <v>63.7</v>
      </c>
      <c r="AP62" s="323">
        <v>32167</v>
      </c>
      <c r="AQ62" s="324">
        <v>5.2</v>
      </c>
      <c r="AR62" s="325">
        <v>58.5</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1FEhx0YXgPmtvuw5lqFSTCuI4W5w9wBsMlIgaS4pmKKhRJ0m6ujkxKnmopx4dP28srmz9HR6rwrxBgs13ooNwQ==" saltValue="h5cFFzBrCZZAc2IxBJJvp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479</v>
      </c>
    </row>
    <row r="121" spans="125:125" ht="13.5" hidden="1" customHeight="1" x14ac:dyDescent="0.15">
      <c r="DU121" s="241"/>
    </row>
  </sheetData>
  <sheetProtection algorithmName="SHA-512" hashValue="s50v8Pop9dufETMIYkkSPC2NTXDGQpvMh7/yAwFDqN/Bu6Vu+LwAMNuNxgE87FebyRmZ8uQzEDGwKlIG2PGKaQ==" saltValue="DLA9Q9I3243sUOhN00bic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479</v>
      </c>
    </row>
  </sheetData>
  <sheetProtection algorithmName="SHA-512" hashValue="/mx1T+wJPwYC2p3oHQt9LCCgQdYCj0kuTH4qnVRx4kaP4j1rDWW1UjMbewsy1I5HVzV1ffFsc9yTQLMw8Jqapg==" saltValue="GJncSDoU/r5xDmlcs4H5a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52" t="s">
        <v>3</v>
      </c>
      <c r="D47" s="1152"/>
      <c r="E47" s="1153"/>
      <c r="F47" s="11">
        <v>8.5</v>
      </c>
      <c r="G47" s="12">
        <v>8.81</v>
      </c>
      <c r="H47" s="12">
        <v>11.48</v>
      </c>
      <c r="I47" s="12">
        <v>10.47</v>
      </c>
      <c r="J47" s="13">
        <v>10.34</v>
      </c>
    </row>
    <row r="48" spans="2:10" ht="57.75" customHeight="1" x14ac:dyDescent="0.15">
      <c r="B48" s="14"/>
      <c r="C48" s="1154" t="s">
        <v>4</v>
      </c>
      <c r="D48" s="1154"/>
      <c r="E48" s="1155"/>
      <c r="F48" s="15">
        <v>9.64</v>
      </c>
      <c r="G48" s="16">
        <v>10.89</v>
      </c>
      <c r="H48" s="16">
        <v>11.17</v>
      </c>
      <c r="I48" s="16">
        <v>10.01</v>
      </c>
      <c r="J48" s="17">
        <v>10.7</v>
      </c>
    </row>
    <row r="49" spans="2:10" ht="57.75" customHeight="1" thickBot="1" x14ac:dyDescent="0.2">
      <c r="B49" s="18"/>
      <c r="C49" s="1156" t="s">
        <v>5</v>
      </c>
      <c r="D49" s="1156"/>
      <c r="E49" s="1157"/>
      <c r="F49" s="19">
        <v>2.35</v>
      </c>
      <c r="G49" s="20">
        <v>5.04</v>
      </c>
      <c r="H49" s="20">
        <v>2.2400000000000002</v>
      </c>
      <c r="I49" s="20" t="s">
        <v>534</v>
      </c>
      <c r="J49" s="21">
        <v>1.0900000000000001</v>
      </c>
    </row>
    <row r="50" spans="2:10" x14ac:dyDescent="0.15"/>
  </sheetData>
  <sheetProtection algorithmName="SHA-512" hashValue="tSNjVfwAIIS7rrCzu4clQCDBJNViKAIrLGNaVXjzaBmA3LnLAv8rQIPeiSbAtAIipQG5DZK9TEC2LRguqxwIfQ==" saltValue="7K0K301vDDY9ytqAO56rG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62" t="s">
        <v>535</v>
      </c>
      <c r="D34" s="1162"/>
      <c r="E34" s="1163"/>
      <c r="F34" s="32">
        <v>16.29</v>
      </c>
      <c r="G34" s="33">
        <v>16.04</v>
      </c>
      <c r="H34" s="33">
        <v>17.34</v>
      </c>
      <c r="I34" s="33">
        <v>17.739999999999998</v>
      </c>
      <c r="J34" s="34">
        <v>16.75</v>
      </c>
      <c r="K34" s="22"/>
      <c r="L34" s="22"/>
      <c r="M34" s="22"/>
      <c r="N34" s="22"/>
      <c r="O34" s="22"/>
      <c r="P34" s="22"/>
    </row>
    <row r="35" spans="1:16" ht="39" customHeight="1" x14ac:dyDescent="0.15">
      <c r="A35" s="22"/>
      <c r="B35" s="35"/>
      <c r="C35" s="1158" t="s">
        <v>536</v>
      </c>
      <c r="D35" s="1158"/>
      <c r="E35" s="1159"/>
      <c r="F35" s="36">
        <v>9.6199999999999992</v>
      </c>
      <c r="G35" s="37">
        <v>10.88</v>
      </c>
      <c r="H35" s="37">
        <v>11.16</v>
      </c>
      <c r="I35" s="37">
        <v>10</v>
      </c>
      <c r="J35" s="38">
        <v>10.69</v>
      </c>
      <c r="K35" s="22"/>
      <c r="L35" s="22"/>
      <c r="M35" s="22"/>
      <c r="N35" s="22"/>
      <c r="O35" s="22"/>
      <c r="P35" s="22"/>
    </row>
    <row r="36" spans="1:16" ht="39" customHeight="1" x14ac:dyDescent="0.15">
      <c r="A36" s="22"/>
      <c r="B36" s="35"/>
      <c r="C36" s="1158" t="s">
        <v>537</v>
      </c>
      <c r="D36" s="1158"/>
      <c r="E36" s="1159"/>
      <c r="F36" s="36">
        <v>7.18</v>
      </c>
      <c r="G36" s="37">
        <v>8.3000000000000007</v>
      </c>
      <c r="H36" s="37">
        <v>9.89</v>
      </c>
      <c r="I36" s="37">
        <v>8.68</v>
      </c>
      <c r="J36" s="38">
        <v>6.32</v>
      </c>
      <c r="K36" s="22"/>
      <c r="L36" s="22"/>
      <c r="M36" s="22"/>
      <c r="N36" s="22"/>
      <c r="O36" s="22"/>
      <c r="P36" s="22"/>
    </row>
    <row r="37" spans="1:16" ht="39" customHeight="1" x14ac:dyDescent="0.15">
      <c r="A37" s="22"/>
      <c r="B37" s="35"/>
      <c r="C37" s="1158" t="s">
        <v>538</v>
      </c>
      <c r="D37" s="1158"/>
      <c r="E37" s="1159"/>
      <c r="F37" s="36">
        <v>1.29</v>
      </c>
      <c r="G37" s="37">
        <v>1.7</v>
      </c>
      <c r="H37" s="37">
        <v>2.81</v>
      </c>
      <c r="I37" s="37">
        <v>1.82</v>
      </c>
      <c r="J37" s="38">
        <v>2.06</v>
      </c>
      <c r="K37" s="22"/>
      <c r="L37" s="22"/>
      <c r="M37" s="22"/>
      <c r="N37" s="22"/>
      <c r="O37" s="22"/>
      <c r="P37" s="22"/>
    </row>
    <row r="38" spans="1:16" ht="39" customHeight="1" x14ac:dyDescent="0.15">
      <c r="A38" s="22"/>
      <c r="B38" s="35"/>
      <c r="C38" s="1158" t="s">
        <v>539</v>
      </c>
      <c r="D38" s="1158"/>
      <c r="E38" s="1159"/>
      <c r="F38" s="36" t="s">
        <v>491</v>
      </c>
      <c r="G38" s="37" t="s">
        <v>491</v>
      </c>
      <c r="H38" s="37" t="s">
        <v>491</v>
      </c>
      <c r="I38" s="37">
        <v>3.01</v>
      </c>
      <c r="J38" s="38">
        <v>1.5</v>
      </c>
      <c r="K38" s="22"/>
      <c r="L38" s="22"/>
      <c r="M38" s="22"/>
      <c r="N38" s="22"/>
      <c r="O38" s="22"/>
      <c r="P38" s="22"/>
    </row>
    <row r="39" spans="1:16" ht="39" customHeight="1" x14ac:dyDescent="0.15">
      <c r="A39" s="22"/>
      <c r="B39" s="35"/>
      <c r="C39" s="1158" t="s">
        <v>540</v>
      </c>
      <c r="D39" s="1158"/>
      <c r="E39" s="1159"/>
      <c r="F39" s="36">
        <v>1.53</v>
      </c>
      <c r="G39" s="37">
        <v>1.55</v>
      </c>
      <c r="H39" s="37">
        <v>0.74</v>
      </c>
      <c r="I39" s="37">
        <v>1.37</v>
      </c>
      <c r="J39" s="38">
        <v>0.99</v>
      </c>
      <c r="K39" s="22"/>
      <c r="L39" s="22"/>
      <c r="M39" s="22"/>
      <c r="N39" s="22"/>
      <c r="O39" s="22"/>
      <c r="P39" s="22"/>
    </row>
    <row r="40" spans="1:16" ht="39" customHeight="1" x14ac:dyDescent="0.15">
      <c r="A40" s="22"/>
      <c r="B40" s="35"/>
      <c r="C40" s="1158" t="s">
        <v>541</v>
      </c>
      <c r="D40" s="1158"/>
      <c r="E40" s="1159"/>
      <c r="F40" s="36" t="s">
        <v>491</v>
      </c>
      <c r="G40" s="37" t="s">
        <v>491</v>
      </c>
      <c r="H40" s="37" t="s">
        <v>491</v>
      </c>
      <c r="I40" s="37" t="s">
        <v>491</v>
      </c>
      <c r="J40" s="38">
        <v>0.42</v>
      </c>
      <c r="K40" s="22"/>
      <c r="L40" s="22"/>
      <c r="M40" s="22"/>
      <c r="N40" s="22"/>
      <c r="O40" s="22"/>
      <c r="P40" s="22"/>
    </row>
    <row r="41" spans="1:16" ht="39" customHeight="1" x14ac:dyDescent="0.15">
      <c r="A41" s="22"/>
      <c r="B41" s="35"/>
      <c r="C41" s="1158" t="s">
        <v>542</v>
      </c>
      <c r="D41" s="1158"/>
      <c r="E41" s="1159"/>
      <c r="F41" s="36">
        <v>0</v>
      </c>
      <c r="G41" s="37">
        <v>0.01</v>
      </c>
      <c r="H41" s="37">
        <v>0.01</v>
      </c>
      <c r="I41" s="37">
        <v>0.02</v>
      </c>
      <c r="J41" s="38">
        <v>0.04</v>
      </c>
      <c r="K41" s="22"/>
      <c r="L41" s="22"/>
      <c r="M41" s="22"/>
      <c r="N41" s="22"/>
      <c r="O41" s="22"/>
      <c r="P41" s="22"/>
    </row>
    <row r="42" spans="1:16" ht="39" customHeight="1" x14ac:dyDescent="0.15">
      <c r="A42" s="22"/>
      <c r="B42" s="39"/>
      <c r="C42" s="1158" t="s">
        <v>543</v>
      </c>
      <c r="D42" s="1158"/>
      <c r="E42" s="1159"/>
      <c r="F42" s="36" t="s">
        <v>491</v>
      </c>
      <c r="G42" s="37" t="s">
        <v>491</v>
      </c>
      <c r="H42" s="37" t="s">
        <v>491</v>
      </c>
      <c r="I42" s="37" t="s">
        <v>491</v>
      </c>
      <c r="J42" s="38" t="s">
        <v>491</v>
      </c>
      <c r="K42" s="22"/>
      <c r="L42" s="22"/>
      <c r="M42" s="22"/>
      <c r="N42" s="22"/>
      <c r="O42" s="22"/>
      <c r="P42" s="22"/>
    </row>
    <row r="43" spans="1:16" ht="39" customHeight="1" thickBot="1" x14ac:dyDescent="0.2">
      <c r="A43" s="22"/>
      <c r="B43" s="40"/>
      <c r="C43" s="1160" t="s">
        <v>544</v>
      </c>
      <c r="D43" s="1160"/>
      <c r="E43" s="1161"/>
      <c r="F43" s="41">
        <v>0.26</v>
      </c>
      <c r="G43" s="42">
        <v>0.33</v>
      </c>
      <c r="H43" s="42">
        <v>0.33</v>
      </c>
      <c r="I43" s="42">
        <v>0.84</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QFcARxoQcDpPgnPGR7rD6YrvD9G5dSCbQbI6Mb3YXngmCX8JY07Sjj2YoMogRB3NU0r7SBrf9kBdIrEH75G1BQ==" saltValue="nym5VmvBzwnMA5xuGDVfz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election activeCell="H43" sqref="H43"/>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1113</v>
      </c>
      <c r="L45" s="58">
        <v>1125</v>
      </c>
      <c r="M45" s="58">
        <v>1213</v>
      </c>
      <c r="N45" s="58">
        <v>1225</v>
      </c>
      <c r="O45" s="59">
        <v>1219</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491</v>
      </c>
      <c r="L46" s="62" t="s">
        <v>491</v>
      </c>
      <c r="M46" s="62" t="s">
        <v>491</v>
      </c>
      <c r="N46" s="62" t="s">
        <v>491</v>
      </c>
      <c r="O46" s="63" t="s">
        <v>491</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491</v>
      </c>
      <c r="L47" s="62" t="s">
        <v>491</v>
      </c>
      <c r="M47" s="62" t="s">
        <v>491</v>
      </c>
      <c r="N47" s="62" t="s">
        <v>491</v>
      </c>
      <c r="O47" s="63" t="s">
        <v>491</v>
      </c>
      <c r="P47" s="46"/>
      <c r="Q47" s="46"/>
      <c r="R47" s="46"/>
      <c r="S47" s="46"/>
      <c r="T47" s="46"/>
      <c r="U47" s="46"/>
    </row>
    <row r="48" spans="1:21" ht="30.75" customHeight="1" x14ac:dyDescent="0.15">
      <c r="A48" s="46"/>
      <c r="B48" s="1166"/>
      <c r="C48" s="1167"/>
      <c r="D48" s="60"/>
      <c r="E48" s="1172" t="s">
        <v>13</v>
      </c>
      <c r="F48" s="1172"/>
      <c r="G48" s="1172"/>
      <c r="H48" s="1172"/>
      <c r="I48" s="1172"/>
      <c r="J48" s="1173"/>
      <c r="K48" s="61">
        <v>659</v>
      </c>
      <c r="L48" s="62">
        <v>626</v>
      </c>
      <c r="M48" s="62">
        <v>626</v>
      </c>
      <c r="N48" s="62">
        <v>499</v>
      </c>
      <c r="O48" s="63">
        <v>459</v>
      </c>
      <c r="P48" s="46"/>
      <c r="Q48" s="46"/>
      <c r="R48" s="46"/>
      <c r="S48" s="46"/>
      <c r="T48" s="46"/>
      <c r="U48" s="46"/>
    </row>
    <row r="49" spans="1:21" ht="30.75" customHeight="1" x14ac:dyDescent="0.15">
      <c r="A49" s="46"/>
      <c r="B49" s="1166"/>
      <c r="C49" s="1167"/>
      <c r="D49" s="60"/>
      <c r="E49" s="1172" t="s">
        <v>14</v>
      </c>
      <c r="F49" s="1172"/>
      <c r="G49" s="1172"/>
      <c r="H49" s="1172"/>
      <c r="I49" s="1172"/>
      <c r="J49" s="1173"/>
      <c r="K49" s="61">
        <v>46</v>
      </c>
      <c r="L49" s="62">
        <v>38</v>
      </c>
      <c r="M49" s="62">
        <v>41</v>
      </c>
      <c r="N49" s="62">
        <v>46</v>
      </c>
      <c r="O49" s="63">
        <v>32</v>
      </c>
      <c r="P49" s="46"/>
      <c r="Q49" s="46"/>
      <c r="R49" s="46"/>
      <c r="S49" s="46"/>
      <c r="T49" s="46"/>
      <c r="U49" s="46"/>
    </row>
    <row r="50" spans="1:21" ht="30.75" customHeight="1" x14ac:dyDescent="0.15">
      <c r="A50" s="46"/>
      <c r="B50" s="1166"/>
      <c r="C50" s="1167"/>
      <c r="D50" s="60"/>
      <c r="E50" s="1172" t="s">
        <v>15</v>
      </c>
      <c r="F50" s="1172"/>
      <c r="G50" s="1172"/>
      <c r="H50" s="1172"/>
      <c r="I50" s="1172"/>
      <c r="J50" s="1173"/>
      <c r="K50" s="61" t="s">
        <v>491</v>
      </c>
      <c r="L50" s="62" t="s">
        <v>491</v>
      </c>
      <c r="M50" s="62" t="s">
        <v>491</v>
      </c>
      <c r="N50" s="62" t="s">
        <v>491</v>
      </c>
      <c r="O50" s="63" t="s">
        <v>491</v>
      </c>
      <c r="P50" s="46"/>
      <c r="Q50" s="46"/>
      <c r="R50" s="46"/>
      <c r="S50" s="46"/>
      <c r="T50" s="46"/>
      <c r="U50" s="46"/>
    </row>
    <row r="51" spans="1:21" ht="30.75" customHeight="1" x14ac:dyDescent="0.15">
      <c r="A51" s="46"/>
      <c r="B51" s="1168"/>
      <c r="C51" s="1169"/>
      <c r="D51" s="64"/>
      <c r="E51" s="1172" t="s">
        <v>16</v>
      </c>
      <c r="F51" s="1172"/>
      <c r="G51" s="1172"/>
      <c r="H51" s="1172"/>
      <c r="I51" s="1172"/>
      <c r="J51" s="1173"/>
      <c r="K51" s="61">
        <v>0</v>
      </c>
      <c r="L51" s="62">
        <v>0</v>
      </c>
      <c r="M51" s="62">
        <v>0</v>
      </c>
      <c r="N51" s="62">
        <v>0</v>
      </c>
      <c r="O51" s="63">
        <v>1</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1183</v>
      </c>
      <c r="L52" s="62">
        <v>1171</v>
      </c>
      <c r="M52" s="62">
        <v>1111</v>
      </c>
      <c r="N52" s="62">
        <v>1095</v>
      </c>
      <c r="O52" s="63">
        <v>1027</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635</v>
      </c>
      <c r="L53" s="67">
        <v>618</v>
      </c>
      <c r="M53" s="67">
        <v>769</v>
      </c>
      <c r="N53" s="67">
        <v>675</v>
      </c>
      <c r="O53" s="68">
        <v>684</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15">
      <c r="B58" s="1180" t="s">
        <v>24</v>
      </c>
      <c r="C58" s="1181"/>
      <c r="D58" s="1186" t="s">
        <v>25</v>
      </c>
      <c r="E58" s="1187"/>
      <c r="F58" s="1187"/>
      <c r="G58" s="1187"/>
      <c r="H58" s="1187"/>
      <c r="I58" s="1187"/>
      <c r="J58" s="1188"/>
      <c r="K58" s="81" t="s">
        <v>550</v>
      </c>
      <c r="L58" s="82" t="s">
        <v>550</v>
      </c>
      <c r="M58" s="82" t="s">
        <v>550</v>
      </c>
      <c r="N58" s="82" t="s">
        <v>550</v>
      </c>
      <c r="O58" s="83" t="s">
        <v>550</v>
      </c>
    </row>
    <row r="59" spans="1:21" ht="31.5" customHeight="1" x14ac:dyDescent="0.15">
      <c r="B59" s="1182"/>
      <c r="C59" s="1183"/>
      <c r="D59" s="1189" t="s">
        <v>26</v>
      </c>
      <c r="E59" s="1190"/>
      <c r="F59" s="1190"/>
      <c r="G59" s="1190"/>
      <c r="H59" s="1190"/>
      <c r="I59" s="1190"/>
      <c r="J59" s="1191"/>
      <c r="K59" s="84" t="s">
        <v>550</v>
      </c>
      <c r="L59" s="85" t="s">
        <v>550</v>
      </c>
      <c r="M59" s="85" t="s">
        <v>550</v>
      </c>
      <c r="N59" s="85" t="s">
        <v>550</v>
      </c>
      <c r="O59" s="86" t="s">
        <v>550</v>
      </c>
    </row>
    <row r="60" spans="1:21" ht="31.5" customHeight="1" thickBot="1" x14ac:dyDescent="0.2">
      <c r="B60" s="1184"/>
      <c r="C60" s="1185"/>
      <c r="D60" s="1192" t="s">
        <v>27</v>
      </c>
      <c r="E60" s="1193"/>
      <c r="F60" s="1193"/>
      <c r="G60" s="1193"/>
      <c r="H60" s="1193"/>
      <c r="I60" s="1193"/>
      <c r="J60" s="1194"/>
      <c r="K60" s="87" t="s">
        <v>550</v>
      </c>
      <c r="L60" s="88" t="s">
        <v>550</v>
      </c>
      <c r="M60" s="88" t="s">
        <v>550</v>
      </c>
      <c r="N60" s="88" t="s">
        <v>550</v>
      </c>
      <c r="O60" s="89" t="s">
        <v>550</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AXCWhAEX2CMKFdTGx/QQaxQfgdGwgBfm1w5i00Fb/NrvAXowxT8FRzqbxZygRDa5vwYHO1L1Q/KpXG9dQQyECQ==" saltValue="8yWCVl1f2r4BkaJ1KJH04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529</v>
      </c>
      <c r="J40" s="101" t="s">
        <v>530</v>
      </c>
      <c r="K40" s="101" t="s">
        <v>531</v>
      </c>
      <c r="L40" s="101" t="s">
        <v>532</v>
      </c>
      <c r="M40" s="102" t="s">
        <v>533</v>
      </c>
    </row>
    <row r="41" spans="2:13" ht="27.75" customHeight="1" x14ac:dyDescent="0.15">
      <c r="B41" s="1195" t="s">
        <v>30</v>
      </c>
      <c r="C41" s="1196"/>
      <c r="D41" s="103"/>
      <c r="E41" s="1201" t="s">
        <v>31</v>
      </c>
      <c r="F41" s="1201"/>
      <c r="G41" s="1201"/>
      <c r="H41" s="1202"/>
      <c r="I41" s="330">
        <v>13535</v>
      </c>
      <c r="J41" s="331">
        <v>13183</v>
      </c>
      <c r="K41" s="331">
        <v>12586</v>
      </c>
      <c r="L41" s="331">
        <v>12973</v>
      </c>
      <c r="M41" s="332">
        <v>14625</v>
      </c>
    </row>
    <row r="42" spans="2:13" ht="27.75" customHeight="1" x14ac:dyDescent="0.15">
      <c r="B42" s="1197"/>
      <c r="C42" s="1198"/>
      <c r="D42" s="104"/>
      <c r="E42" s="1203" t="s">
        <v>32</v>
      </c>
      <c r="F42" s="1203"/>
      <c r="G42" s="1203"/>
      <c r="H42" s="1204"/>
      <c r="I42" s="333" t="s">
        <v>491</v>
      </c>
      <c r="J42" s="334" t="s">
        <v>491</v>
      </c>
      <c r="K42" s="334" t="s">
        <v>491</v>
      </c>
      <c r="L42" s="334" t="s">
        <v>491</v>
      </c>
      <c r="M42" s="335" t="s">
        <v>491</v>
      </c>
    </row>
    <row r="43" spans="2:13" ht="27.75" customHeight="1" x14ac:dyDescent="0.15">
      <c r="B43" s="1197"/>
      <c r="C43" s="1198"/>
      <c r="D43" s="104"/>
      <c r="E43" s="1203" t="s">
        <v>33</v>
      </c>
      <c r="F43" s="1203"/>
      <c r="G43" s="1203"/>
      <c r="H43" s="1204"/>
      <c r="I43" s="333">
        <v>4312</v>
      </c>
      <c r="J43" s="334">
        <v>3664</v>
      </c>
      <c r="K43" s="334">
        <v>3161</v>
      </c>
      <c r="L43" s="334">
        <v>2580</v>
      </c>
      <c r="M43" s="335">
        <v>2177</v>
      </c>
    </row>
    <row r="44" spans="2:13" ht="27.75" customHeight="1" x14ac:dyDescent="0.15">
      <c r="B44" s="1197"/>
      <c r="C44" s="1198"/>
      <c r="D44" s="104"/>
      <c r="E44" s="1203" t="s">
        <v>34</v>
      </c>
      <c r="F44" s="1203"/>
      <c r="G44" s="1203"/>
      <c r="H44" s="1204"/>
      <c r="I44" s="333">
        <v>369</v>
      </c>
      <c r="J44" s="334">
        <v>342</v>
      </c>
      <c r="K44" s="334">
        <v>315</v>
      </c>
      <c r="L44" s="334">
        <v>337</v>
      </c>
      <c r="M44" s="335">
        <v>298</v>
      </c>
    </row>
    <row r="45" spans="2:13" ht="27.75" customHeight="1" x14ac:dyDescent="0.15">
      <c r="B45" s="1197"/>
      <c r="C45" s="1198"/>
      <c r="D45" s="104"/>
      <c r="E45" s="1203" t="s">
        <v>35</v>
      </c>
      <c r="F45" s="1203"/>
      <c r="G45" s="1203"/>
      <c r="H45" s="1204"/>
      <c r="I45" s="333">
        <v>1160</v>
      </c>
      <c r="J45" s="334">
        <v>1067</v>
      </c>
      <c r="K45" s="334">
        <v>946</v>
      </c>
      <c r="L45" s="334">
        <v>936</v>
      </c>
      <c r="M45" s="335">
        <v>902</v>
      </c>
    </row>
    <row r="46" spans="2:13" ht="27.75" customHeight="1" x14ac:dyDescent="0.15">
      <c r="B46" s="1197"/>
      <c r="C46" s="1198"/>
      <c r="D46" s="105"/>
      <c r="E46" s="1203" t="s">
        <v>36</v>
      </c>
      <c r="F46" s="1203"/>
      <c r="G46" s="1203"/>
      <c r="H46" s="1204"/>
      <c r="I46" s="333">
        <v>68</v>
      </c>
      <c r="J46" s="334">
        <v>37</v>
      </c>
      <c r="K46" s="334">
        <v>45</v>
      </c>
      <c r="L46" s="334">
        <v>39</v>
      </c>
      <c r="M46" s="335">
        <v>7</v>
      </c>
    </row>
    <row r="47" spans="2:13" ht="27.75" customHeight="1" x14ac:dyDescent="0.15">
      <c r="B47" s="1197"/>
      <c r="C47" s="1198"/>
      <c r="D47" s="106"/>
      <c r="E47" s="1205" t="s">
        <v>37</v>
      </c>
      <c r="F47" s="1206"/>
      <c r="G47" s="1206"/>
      <c r="H47" s="1207"/>
      <c r="I47" s="333" t="s">
        <v>491</v>
      </c>
      <c r="J47" s="334" t="s">
        <v>491</v>
      </c>
      <c r="K47" s="334" t="s">
        <v>491</v>
      </c>
      <c r="L47" s="334" t="s">
        <v>491</v>
      </c>
      <c r="M47" s="335" t="s">
        <v>491</v>
      </c>
    </row>
    <row r="48" spans="2:13" ht="27.75" customHeight="1" x14ac:dyDescent="0.15">
      <c r="B48" s="1197"/>
      <c r="C48" s="1198"/>
      <c r="D48" s="104"/>
      <c r="E48" s="1203" t="s">
        <v>38</v>
      </c>
      <c r="F48" s="1203"/>
      <c r="G48" s="1203"/>
      <c r="H48" s="1204"/>
      <c r="I48" s="333" t="s">
        <v>491</v>
      </c>
      <c r="J48" s="334" t="s">
        <v>491</v>
      </c>
      <c r="K48" s="334" t="s">
        <v>491</v>
      </c>
      <c r="L48" s="334" t="s">
        <v>491</v>
      </c>
      <c r="M48" s="335" t="s">
        <v>491</v>
      </c>
    </row>
    <row r="49" spans="2:13" ht="27.75" customHeight="1" x14ac:dyDescent="0.15">
      <c r="B49" s="1199"/>
      <c r="C49" s="1200"/>
      <c r="D49" s="104"/>
      <c r="E49" s="1203" t="s">
        <v>39</v>
      </c>
      <c r="F49" s="1203"/>
      <c r="G49" s="1203"/>
      <c r="H49" s="1204"/>
      <c r="I49" s="333" t="s">
        <v>491</v>
      </c>
      <c r="J49" s="334" t="s">
        <v>491</v>
      </c>
      <c r="K49" s="334" t="s">
        <v>491</v>
      </c>
      <c r="L49" s="334" t="s">
        <v>491</v>
      </c>
      <c r="M49" s="335" t="s">
        <v>491</v>
      </c>
    </row>
    <row r="50" spans="2:13" ht="27.75" customHeight="1" x14ac:dyDescent="0.15">
      <c r="B50" s="1208" t="s">
        <v>40</v>
      </c>
      <c r="C50" s="1209"/>
      <c r="D50" s="107"/>
      <c r="E50" s="1203" t="s">
        <v>41</v>
      </c>
      <c r="F50" s="1203"/>
      <c r="G50" s="1203"/>
      <c r="H50" s="1204"/>
      <c r="I50" s="333">
        <v>2259</v>
      </c>
      <c r="J50" s="334">
        <v>2798</v>
      </c>
      <c r="K50" s="334">
        <v>3055</v>
      </c>
      <c r="L50" s="334">
        <v>3198</v>
      </c>
      <c r="M50" s="335">
        <v>2989</v>
      </c>
    </row>
    <row r="51" spans="2:13" ht="27.75" customHeight="1" x14ac:dyDescent="0.15">
      <c r="B51" s="1197"/>
      <c r="C51" s="1198"/>
      <c r="D51" s="104"/>
      <c r="E51" s="1203" t="s">
        <v>42</v>
      </c>
      <c r="F51" s="1203"/>
      <c r="G51" s="1203"/>
      <c r="H51" s="1204"/>
      <c r="I51" s="333">
        <v>1422</v>
      </c>
      <c r="J51" s="334">
        <v>1250</v>
      </c>
      <c r="K51" s="334">
        <v>1181</v>
      </c>
      <c r="L51" s="334">
        <v>1260</v>
      </c>
      <c r="M51" s="335">
        <v>1205</v>
      </c>
    </row>
    <row r="52" spans="2:13" ht="27.75" customHeight="1" x14ac:dyDescent="0.15">
      <c r="B52" s="1199"/>
      <c r="C52" s="1200"/>
      <c r="D52" s="104"/>
      <c r="E52" s="1203" t="s">
        <v>43</v>
      </c>
      <c r="F52" s="1203"/>
      <c r="G52" s="1203"/>
      <c r="H52" s="1204"/>
      <c r="I52" s="333">
        <v>9442</v>
      </c>
      <c r="J52" s="334">
        <v>8955</v>
      </c>
      <c r="K52" s="334">
        <v>8345</v>
      </c>
      <c r="L52" s="334">
        <v>8071</v>
      </c>
      <c r="M52" s="335">
        <v>7747</v>
      </c>
    </row>
    <row r="53" spans="2:13" ht="27.75" customHeight="1" thickBot="1" x14ac:dyDescent="0.2">
      <c r="B53" s="1210" t="s">
        <v>19</v>
      </c>
      <c r="C53" s="1211"/>
      <c r="D53" s="108"/>
      <c r="E53" s="1212" t="s">
        <v>44</v>
      </c>
      <c r="F53" s="1212"/>
      <c r="G53" s="1212"/>
      <c r="H53" s="1213"/>
      <c r="I53" s="336">
        <v>6320</v>
      </c>
      <c r="J53" s="337">
        <v>5288</v>
      </c>
      <c r="K53" s="337">
        <v>4472</v>
      </c>
      <c r="L53" s="337">
        <v>4337</v>
      </c>
      <c r="M53" s="338">
        <v>6068</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6ekNVdUWkJ2BCZzZiq0CeQ3xQcDJKohC/6XFc5Hw/IumIRyYRci5EIHOt+aBxp6fLr2vhVYnlu+VfZKDMc1muQ==" saltValue="KF6qNXphiaLqYsah4ao1S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531</v>
      </c>
      <c r="G54" s="117" t="s">
        <v>532</v>
      </c>
      <c r="H54" s="118" t="s">
        <v>533</v>
      </c>
    </row>
    <row r="55" spans="2:8" ht="52.5" customHeight="1" x14ac:dyDescent="0.15">
      <c r="B55" s="119"/>
      <c r="C55" s="1222" t="s">
        <v>46</v>
      </c>
      <c r="D55" s="1222"/>
      <c r="E55" s="1223"/>
      <c r="F55" s="339">
        <v>773</v>
      </c>
      <c r="G55" s="339">
        <v>713</v>
      </c>
      <c r="H55" s="340">
        <v>722</v>
      </c>
    </row>
    <row r="56" spans="2:8" ht="52.5" customHeight="1" x14ac:dyDescent="0.15">
      <c r="B56" s="120"/>
      <c r="C56" s="1224" t="s">
        <v>47</v>
      </c>
      <c r="D56" s="1224"/>
      <c r="E56" s="1225"/>
      <c r="F56" s="341">
        <v>414</v>
      </c>
      <c r="G56" s="341">
        <v>424</v>
      </c>
      <c r="H56" s="342">
        <v>414</v>
      </c>
    </row>
    <row r="57" spans="2:8" ht="53.25" customHeight="1" x14ac:dyDescent="0.15">
      <c r="B57" s="120"/>
      <c r="C57" s="1226" t="s">
        <v>48</v>
      </c>
      <c r="D57" s="1226"/>
      <c r="E57" s="1227"/>
      <c r="F57" s="343">
        <v>1451</v>
      </c>
      <c r="G57" s="343">
        <v>1603</v>
      </c>
      <c r="H57" s="344">
        <v>1330</v>
      </c>
    </row>
    <row r="58" spans="2:8" ht="45.75" customHeight="1" x14ac:dyDescent="0.15">
      <c r="B58" s="121"/>
      <c r="C58" s="1214" t="s">
        <v>561</v>
      </c>
      <c r="D58" s="1215"/>
      <c r="E58" s="1216"/>
      <c r="F58" s="345">
        <v>1184</v>
      </c>
      <c r="G58" s="345">
        <v>1150</v>
      </c>
      <c r="H58" s="346">
        <v>852</v>
      </c>
    </row>
    <row r="59" spans="2:8" ht="45.75" customHeight="1" x14ac:dyDescent="0.15">
      <c r="B59" s="121"/>
      <c r="C59" s="1214" t="s">
        <v>562</v>
      </c>
      <c r="D59" s="1215"/>
      <c r="E59" s="1216"/>
      <c r="F59" s="345" t="s">
        <v>550</v>
      </c>
      <c r="G59" s="345">
        <v>211</v>
      </c>
      <c r="H59" s="346">
        <v>266</v>
      </c>
    </row>
    <row r="60" spans="2:8" ht="45.75" customHeight="1" x14ac:dyDescent="0.15">
      <c r="B60" s="121"/>
      <c r="C60" s="1214" t="s">
        <v>563</v>
      </c>
      <c r="D60" s="1215"/>
      <c r="E60" s="1216"/>
      <c r="F60" s="345">
        <v>67</v>
      </c>
      <c r="G60" s="345">
        <v>67</v>
      </c>
      <c r="H60" s="346">
        <v>68</v>
      </c>
    </row>
    <row r="61" spans="2:8" ht="45.75" customHeight="1" x14ac:dyDescent="0.15">
      <c r="B61" s="121"/>
      <c r="C61" s="1214" t="s">
        <v>564</v>
      </c>
      <c r="D61" s="1215"/>
      <c r="E61" s="1216"/>
      <c r="F61" s="345">
        <v>35</v>
      </c>
      <c r="G61" s="345">
        <v>40</v>
      </c>
      <c r="H61" s="346">
        <v>44</v>
      </c>
    </row>
    <row r="62" spans="2:8" ht="45.75" customHeight="1" thickBot="1" x14ac:dyDescent="0.2">
      <c r="B62" s="122"/>
      <c r="C62" s="1217" t="s">
        <v>565</v>
      </c>
      <c r="D62" s="1218"/>
      <c r="E62" s="1219"/>
      <c r="F62" s="347">
        <v>103</v>
      </c>
      <c r="G62" s="347">
        <v>66</v>
      </c>
      <c r="H62" s="348">
        <v>34</v>
      </c>
    </row>
    <row r="63" spans="2:8" ht="52.5" customHeight="1" thickBot="1" x14ac:dyDescent="0.2">
      <c r="B63" s="123"/>
      <c r="C63" s="1220" t="s">
        <v>49</v>
      </c>
      <c r="D63" s="1220"/>
      <c r="E63" s="1221"/>
      <c r="F63" s="349">
        <v>2639</v>
      </c>
      <c r="G63" s="349">
        <v>2740</v>
      </c>
      <c r="H63" s="350">
        <v>2467</v>
      </c>
    </row>
    <row r="64" spans="2:8" x14ac:dyDescent="0.15"/>
  </sheetData>
  <sheetProtection algorithmName="SHA-512" hashValue="lV3uPvtJNgg2slEIYRFwHSATMTvQHV8b55J8XQYNnJeHu1JqWCAXztGd+v3JAnBMp9KHEtFaKg29lXxCSJYXog==" saltValue="tYQEwc2TnMUAWZNEGBf4F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DA400-3D17-4A50-8E61-FF3E1CA045B5}">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36" t="s">
        <v>569</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x14ac:dyDescent="0.15">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x14ac:dyDescent="0.15">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x14ac:dyDescent="0.15">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x14ac:dyDescent="0.15">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570</v>
      </c>
    </row>
    <row r="50" spans="1:109" x14ac:dyDescent="0.15">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529</v>
      </c>
      <c r="BQ50" s="1234"/>
      <c r="BR50" s="1234"/>
      <c r="BS50" s="1234"/>
      <c r="BT50" s="1234"/>
      <c r="BU50" s="1234"/>
      <c r="BV50" s="1234"/>
      <c r="BW50" s="1234"/>
      <c r="BX50" s="1234" t="s">
        <v>530</v>
      </c>
      <c r="BY50" s="1234"/>
      <c r="BZ50" s="1234"/>
      <c r="CA50" s="1234"/>
      <c r="CB50" s="1234"/>
      <c r="CC50" s="1234"/>
      <c r="CD50" s="1234"/>
      <c r="CE50" s="1234"/>
      <c r="CF50" s="1234" t="s">
        <v>531</v>
      </c>
      <c r="CG50" s="1234"/>
      <c r="CH50" s="1234"/>
      <c r="CI50" s="1234"/>
      <c r="CJ50" s="1234"/>
      <c r="CK50" s="1234"/>
      <c r="CL50" s="1234"/>
      <c r="CM50" s="1234"/>
      <c r="CN50" s="1234" t="s">
        <v>532</v>
      </c>
      <c r="CO50" s="1234"/>
      <c r="CP50" s="1234"/>
      <c r="CQ50" s="1234"/>
      <c r="CR50" s="1234"/>
      <c r="CS50" s="1234"/>
      <c r="CT50" s="1234"/>
      <c r="CU50" s="1234"/>
      <c r="CV50" s="1234" t="s">
        <v>533</v>
      </c>
      <c r="CW50" s="1234"/>
      <c r="CX50" s="1234"/>
      <c r="CY50" s="1234"/>
      <c r="CZ50" s="1234"/>
      <c r="DA50" s="1234"/>
      <c r="DB50" s="1234"/>
      <c r="DC50" s="1234"/>
    </row>
    <row r="51" spans="1:109" ht="13.5" customHeight="1" x14ac:dyDescent="0.15">
      <c r="B51" s="247"/>
      <c r="G51" s="1245"/>
      <c r="H51" s="1245"/>
      <c r="I51" s="1249"/>
      <c r="J51" s="1249"/>
      <c r="K51" s="1235"/>
      <c r="L51" s="1235"/>
      <c r="M51" s="1235"/>
      <c r="N51" s="1235"/>
      <c r="AM51" s="359"/>
      <c r="AN51" s="1233" t="s">
        <v>571</v>
      </c>
      <c r="AO51" s="1233"/>
      <c r="AP51" s="1233"/>
      <c r="AQ51" s="1233"/>
      <c r="AR51" s="1233"/>
      <c r="AS51" s="1233"/>
      <c r="AT51" s="1233"/>
      <c r="AU51" s="1233"/>
      <c r="AV51" s="1233"/>
      <c r="AW51" s="1233"/>
      <c r="AX51" s="1233"/>
      <c r="AY51" s="1233"/>
      <c r="AZ51" s="1233"/>
      <c r="BA51" s="1233"/>
      <c r="BB51" s="1233" t="s">
        <v>572</v>
      </c>
      <c r="BC51" s="1233"/>
      <c r="BD51" s="1233"/>
      <c r="BE51" s="1233"/>
      <c r="BF51" s="1233"/>
      <c r="BG51" s="1233"/>
      <c r="BH51" s="1233"/>
      <c r="BI51" s="1233"/>
      <c r="BJ51" s="1233"/>
      <c r="BK51" s="1233"/>
      <c r="BL51" s="1233"/>
      <c r="BM51" s="1233"/>
      <c r="BN51" s="1233"/>
      <c r="BO51" s="1233"/>
      <c r="BP51" s="1230">
        <v>111.1</v>
      </c>
      <c r="BQ51" s="1230"/>
      <c r="BR51" s="1230"/>
      <c r="BS51" s="1230"/>
      <c r="BT51" s="1230"/>
      <c r="BU51" s="1230"/>
      <c r="BV51" s="1230"/>
      <c r="BW51" s="1230"/>
      <c r="BX51" s="1230">
        <v>88.2</v>
      </c>
      <c r="BY51" s="1230"/>
      <c r="BZ51" s="1230"/>
      <c r="CA51" s="1230"/>
      <c r="CB51" s="1230"/>
      <c r="CC51" s="1230"/>
      <c r="CD51" s="1230"/>
      <c r="CE51" s="1230"/>
      <c r="CF51" s="1230">
        <v>77.400000000000006</v>
      </c>
      <c r="CG51" s="1230"/>
      <c r="CH51" s="1230"/>
      <c r="CI51" s="1230"/>
      <c r="CJ51" s="1230"/>
      <c r="CK51" s="1230"/>
      <c r="CL51" s="1230"/>
      <c r="CM51" s="1230"/>
      <c r="CN51" s="1230">
        <v>73.900000000000006</v>
      </c>
      <c r="CO51" s="1230"/>
      <c r="CP51" s="1230"/>
      <c r="CQ51" s="1230"/>
      <c r="CR51" s="1230"/>
      <c r="CS51" s="1230"/>
      <c r="CT51" s="1230"/>
      <c r="CU51" s="1230"/>
      <c r="CV51" s="1230">
        <v>99.5</v>
      </c>
      <c r="CW51" s="1230"/>
      <c r="CX51" s="1230"/>
      <c r="CY51" s="1230"/>
      <c r="CZ51" s="1230"/>
      <c r="DA51" s="1230"/>
      <c r="DB51" s="1230"/>
      <c r="DC51" s="1230"/>
    </row>
    <row r="52" spans="1:109" x14ac:dyDescent="0.15">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x14ac:dyDescent="0.15">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573</v>
      </c>
      <c r="BC53" s="1233"/>
      <c r="BD53" s="1233"/>
      <c r="BE53" s="1233"/>
      <c r="BF53" s="1233"/>
      <c r="BG53" s="1233"/>
      <c r="BH53" s="1233"/>
      <c r="BI53" s="1233"/>
      <c r="BJ53" s="1233"/>
      <c r="BK53" s="1233"/>
      <c r="BL53" s="1233"/>
      <c r="BM53" s="1233"/>
      <c r="BN53" s="1233"/>
      <c r="BO53" s="1233"/>
      <c r="BP53" s="1230">
        <v>60.9</v>
      </c>
      <c r="BQ53" s="1230"/>
      <c r="BR53" s="1230"/>
      <c r="BS53" s="1230"/>
      <c r="BT53" s="1230"/>
      <c r="BU53" s="1230"/>
      <c r="BV53" s="1230"/>
      <c r="BW53" s="1230"/>
      <c r="BX53" s="1230">
        <v>62.7</v>
      </c>
      <c r="BY53" s="1230"/>
      <c r="BZ53" s="1230"/>
      <c r="CA53" s="1230"/>
      <c r="CB53" s="1230"/>
      <c r="CC53" s="1230"/>
      <c r="CD53" s="1230"/>
      <c r="CE53" s="1230"/>
      <c r="CF53" s="1230">
        <v>64.400000000000006</v>
      </c>
      <c r="CG53" s="1230"/>
      <c r="CH53" s="1230"/>
      <c r="CI53" s="1230"/>
      <c r="CJ53" s="1230"/>
      <c r="CK53" s="1230"/>
      <c r="CL53" s="1230"/>
      <c r="CM53" s="1230"/>
      <c r="CN53" s="1230">
        <v>66.2</v>
      </c>
      <c r="CO53" s="1230"/>
      <c r="CP53" s="1230"/>
      <c r="CQ53" s="1230"/>
      <c r="CR53" s="1230"/>
      <c r="CS53" s="1230"/>
      <c r="CT53" s="1230"/>
      <c r="CU53" s="1230"/>
      <c r="CV53" s="1230">
        <v>63.6</v>
      </c>
      <c r="CW53" s="1230"/>
      <c r="CX53" s="1230"/>
      <c r="CY53" s="1230"/>
      <c r="CZ53" s="1230"/>
      <c r="DA53" s="1230"/>
      <c r="DB53" s="1230"/>
      <c r="DC53" s="1230"/>
    </row>
    <row r="54" spans="1:109" x14ac:dyDescent="0.15">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x14ac:dyDescent="0.15">
      <c r="A55" s="358"/>
      <c r="B55" s="247"/>
      <c r="G55" s="1228"/>
      <c r="H55" s="1228"/>
      <c r="I55" s="1228"/>
      <c r="J55" s="1228"/>
      <c r="K55" s="1235"/>
      <c r="L55" s="1235"/>
      <c r="M55" s="1235"/>
      <c r="N55" s="1235"/>
      <c r="AN55" s="1234" t="s">
        <v>574</v>
      </c>
      <c r="AO55" s="1234"/>
      <c r="AP55" s="1234"/>
      <c r="AQ55" s="1234"/>
      <c r="AR55" s="1234"/>
      <c r="AS55" s="1234"/>
      <c r="AT55" s="1234"/>
      <c r="AU55" s="1234"/>
      <c r="AV55" s="1234"/>
      <c r="AW55" s="1234"/>
      <c r="AX55" s="1234"/>
      <c r="AY55" s="1234"/>
      <c r="AZ55" s="1234"/>
      <c r="BA55" s="1234"/>
      <c r="BB55" s="1233" t="s">
        <v>572</v>
      </c>
      <c r="BC55" s="1233"/>
      <c r="BD55" s="1233"/>
      <c r="BE55" s="1233"/>
      <c r="BF55" s="1233"/>
      <c r="BG55" s="1233"/>
      <c r="BH55" s="1233"/>
      <c r="BI55" s="1233"/>
      <c r="BJ55" s="1233"/>
      <c r="BK55" s="1233"/>
      <c r="BL55" s="1233"/>
      <c r="BM55" s="1233"/>
      <c r="BN55" s="1233"/>
      <c r="BO55" s="1233"/>
      <c r="BP55" s="1230">
        <v>10.9</v>
      </c>
      <c r="BQ55" s="1230"/>
      <c r="BR55" s="1230"/>
      <c r="BS55" s="1230"/>
      <c r="BT55" s="1230"/>
      <c r="BU55" s="1230"/>
      <c r="BV55" s="1230"/>
      <c r="BW55" s="1230"/>
      <c r="BX55" s="1230">
        <v>6.5</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x14ac:dyDescent="0.15">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x14ac:dyDescent="0.15">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573</v>
      </c>
      <c r="BC57" s="1233"/>
      <c r="BD57" s="1233"/>
      <c r="BE57" s="1233"/>
      <c r="BF57" s="1233"/>
      <c r="BG57" s="1233"/>
      <c r="BH57" s="1233"/>
      <c r="BI57" s="1233"/>
      <c r="BJ57" s="1233"/>
      <c r="BK57" s="1233"/>
      <c r="BL57" s="1233"/>
      <c r="BM57" s="1233"/>
      <c r="BN57" s="1233"/>
      <c r="BO57" s="1233"/>
      <c r="BP57" s="1230">
        <v>62.2</v>
      </c>
      <c r="BQ57" s="1230"/>
      <c r="BR57" s="1230"/>
      <c r="BS57" s="1230"/>
      <c r="BT57" s="1230"/>
      <c r="BU57" s="1230"/>
      <c r="BV57" s="1230"/>
      <c r="BW57" s="1230"/>
      <c r="BX57" s="1230">
        <v>63.6</v>
      </c>
      <c r="BY57" s="1230"/>
      <c r="BZ57" s="1230"/>
      <c r="CA57" s="1230"/>
      <c r="CB57" s="1230"/>
      <c r="CC57" s="1230"/>
      <c r="CD57" s="1230"/>
      <c r="CE57" s="1230"/>
      <c r="CF57" s="1230">
        <v>64.7</v>
      </c>
      <c r="CG57" s="1230"/>
      <c r="CH57" s="1230"/>
      <c r="CI57" s="1230"/>
      <c r="CJ57" s="1230"/>
      <c r="CK57" s="1230"/>
      <c r="CL57" s="1230"/>
      <c r="CM57" s="1230"/>
      <c r="CN57" s="1230">
        <v>66.099999999999994</v>
      </c>
      <c r="CO57" s="1230"/>
      <c r="CP57" s="1230"/>
      <c r="CQ57" s="1230"/>
      <c r="CR57" s="1230"/>
      <c r="CS57" s="1230"/>
      <c r="CT57" s="1230"/>
      <c r="CU57" s="1230"/>
      <c r="CV57" s="1230">
        <v>67.7</v>
      </c>
      <c r="CW57" s="1230"/>
      <c r="CX57" s="1230"/>
      <c r="CY57" s="1230"/>
      <c r="CZ57" s="1230"/>
      <c r="DA57" s="1230"/>
      <c r="DB57" s="1230"/>
      <c r="DC57" s="1230"/>
      <c r="DD57" s="363"/>
      <c r="DE57" s="362"/>
    </row>
    <row r="58" spans="1:109" s="358" customFormat="1" x14ac:dyDescent="0.15">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575</v>
      </c>
    </row>
    <row r="64" spans="1:109" x14ac:dyDescent="0.15">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6" t="s">
        <v>576</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x14ac:dyDescent="0.15">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x14ac:dyDescent="0.15">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x14ac:dyDescent="0.15">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x14ac:dyDescent="0.15">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570</v>
      </c>
    </row>
    <row r="72" spans="2:107" x14ac:dyDescent="0.15">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529</v>
      </c>
      <c r="BQ72" s="1234"/>
      <c r="BR72" s="1234"/>
      <c r="BS72" s="1234"/>
      <c r="BT72" s="1234"/>
      <c r="BU72" s="1234"/>
      <c r="BV72" s="1234"/>
      <c r="BW72" s="1234"/>
      <c r="BX72" s="1234" t="s">
        <v>530</v>
      </c>
      <c r="BY72" s="1234"/>
      <c r="BZ72" s="1234"/>
      <c r="CA72" s="1234"/>
      <c r="CB72" s="1234"/>
      <c r="CC72" s="1234"/>
      <c r="CD72" s="1234"/>
      <c r="CE72" s="1234"/>
      <c r="CF72" s="1234" t="s">
        <v>531</v>
      </c>
      <c r="CG72" s="1234"/>
      <c r="CH72" s="1234"/>
      <c r="CI72" s="1234"/>
      <c r="CJ72" s="1234"/>
      <c r="CK72" s="1234"/>
      <c r="CL72" s="1234"/>
      <c r="CM72" s="1234"/>
      <c r="CN72" s="1234" t="s">
        <v>532</v>
      </c>
      <c r="CO72" s="1234"/>
      <c r="CP72" s="1234"/>
      <c r="CQ72" s="1234"/>
      <c r="CR72" s="1234"/>
      <c r="CS72" s="1234"/>
      <c r="CT72" s="1234"/>
      <c r="CU72" s="1234"/>
      <c r="CV72" s="1234" t="s">
        <v>533</v>
      </c>
      <c r="CW72" s="1234"/>
      <c r="CX72" s="1234"/>
      <c r="CY72" s="1234"/>
      <c r="CZ72" s="1234"/>
      <c r="DA72" s="1234"/>
      <c r="DB72" s="1234"/>
      <c r="DC72" s="1234"/>
    </row>
    <row r="73" spans="2:107" x14ac:dyDescent="0.15">
      <c r="B73" s="247"/>
      <c r="G73" s="1245"/>
      <c r="H73" s="1245"/>
      <c r="I73" s="1245"/>
      <c r="J73" s="1245"/>
      <c r="K73" s="1229"/>
      <c r="L73" s="1229"/>
      <c r="M73" s="1229"/>
      <c r="N73" s="1229"/>
      <c r="AM73" s="359"/>
      <c r="AN73" s="1233" t="s">
        <v>571</v>
      </c>
      <c r="AO73" s="1233"/>
      <c r="AP73" s="1233"/>
      <c r="AQ73" s="1233"/>
      <c r="AR73" s="1233"/>
      <c r="AS73" s="1233"/>
      <c r="AT73" s="1233"/>
      <c r="AU73" s="1233"/>
      <c r="AV73" s="1233"/>
      <c r="AW73" s="1233"/>
      <c r="AX73" s="1233"/>
      <c r="AY73" s="1233"/>
      <c r="AZ73" s="1233"/>
      <c r="BA73" s="1233"/>
      <c r="BB73" s="1233" t="s">
        <v>572</v>
      </c>
      <c r="BC73" s="1233"/>
      <c r="BD73" s="1233"/>
      <c r="BE73" s="1233"/>
      <c r="BF73" s="1233"/>
      <c r="BG73" s="1233"/>
      <c r="BH73" s="1233"/>
      <c r="BI73" s="1233"/>
      <c r="BJ73" s="1233"/>
      <c r="BK73" s="1233"/>
      <c r="BL73" s="1233"/>
      <c r="BM73" s="1233"/>
      <c r="BN73" s="1233"/>
      <c r="BO73" s="1233"/>
      <c r="BP73" s="1230">
        <v>111.1</v>
      </c>
      <c r="BQ73" s="1230"/>
      <c r="BR73" s="1230"/>
      <c r="BS73" s="1230"/>
      <c r="BT73" s="1230"/>
      <c r="BU73" s="1230"/>
      <c r="BV73" s="1230"/>
      <c r="BW73" s="1230"/>
      <c r="BX73" s="1230">
        <v>88.2</v>
      </c>
      <c r="BY73" s="1230"/>
      <c r="BZ73" s="1230"/>
      <c r="CA73" s="1230"/>
      <c r="CB73" s="1230"/>
      <c r="CC73" s="1230"/>
      <c r="CD73" s="1230"/>
      <c r="CE73" s="1230"/>
      <c r="CF73" s="1230">
        <v>77.400000000000006</v>
      </c>
      <c r="CG73" s="1230"/>
      <c r="CH73" s="1230"/>
      <c r="CI73" s="1230"/>
      <c r="CJ73" s="1230"/>
      <c r="CK73" s="1230"/>
      <c r="CL73" s="1230"/>
      <c r="CM73" s="1230"/>
      <c r="CN73" s="1230">
        <v>73.900000000000006</v>
      </c>
      <c r="CO73" s="1230"/>
      <c r="CP73" s="1230"/>
      <c r="CQ73" s="1230"/>
      <c r="CR73" s="1230"/>
      <c r="CS73" s="1230"/>
      <c r="CT73" s="1230"/>
      <c r="CU73" s="1230"/>
      <c r="CV73" s="1230">
        <v>99.5</v>
      </c>
      <c r="CW73" s="1230"/>
      <c r="CX73" s="1230"/>
      <c r="CY73" s="1230"/>
      <c r="CZ73" s="1230"/>
      <c r="DA73" s="1230"/>
      <c r="DB73" s="1230"/>
      <c r="DC73" s="1230"/>
    </row>
    <row r="74" spans="2:107" x14ac:dyDescent="0.15">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x14ac:dyDescent="0.15">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577</v>
      </c>
      <c r="BC75" s="1233"/>
      <c r="BD75" s="1233"/>
      <c r="BE75" s="1233"/>
      <c r="BF75" s="1233"/>
      <c r="BG75" s="1233"/>
      <c r="BH75" s="1233"/>
      <c r="BI75" s="1233"/>
      <c r="BJ75" s="1233"/>
      <c r="BK75" s="1233"/>
      <c r="BL75" s="1233"/>
      <c r="BM75" s="1233"/>
      <c r="BN75" s="1233"/>
      <c r="BO75" s="1233"/>
      <c r="BP75" s="1230">
        <v>10.7</v>
      </c>
      <c r="BQ75" s="1230"/>
      <c r="BR75" s="1230"/>
      <c r="BS75" s="1230"/>
      <c r="BT75" s="1230"/>
      <c r="BU75" s="1230"/>
      <c r="BV75" s="1230"/>
      <c r="BW75" s="1230"/>
      <c r="BX75" s="1230">
        <v>10.6</v>
      </c>
      <c r="BY75" s="1230"/>
      <c r="BZ75" s="1230"/>
      <c r="CA75" s="1230"/>
      <c r="CB75" s="1230"/>
      <c r="CC75" s="1230"/>
      <c r="CD75" s="1230"/>
      <c r="CE75" s="1230"/>
      <c r="CF75" s="1230">
        <v>11.5</v>
      </c>
      <c r="CG75" s="1230"/>
      <c r="CH75" s="1230"/>
      <c r="CI75" s="1230"/>
      <c r="CJ75" s="1230"/>
      <c r="CK75" s="1230"/>
      <c r="CL75" s="1230"/>
      <c r="CM75" s="1230"/>
      <c r="CN75" s="1230">
        <v>11.7</v>
      </c>
      <c r="CO75" s="1230"/>
      <c r="CP75" s="1230"/>
      <c r="CQ75" s="1230"/>
      <c r="CR75" s="1230"/>
      <c r="CS75" s="1230"/>
      <c r="CT75" s="1230"/>
      <c r="CU75" s="1230"/>
      <c r="CV75" s="1230">
        <v>12</v>
      </c>
      <c r="CW75" s="1230"/>
      <c r="CX75" s="1230"/>
      <c r="CY75" s="1230"/>
      <c r="CZ75" s="1230"/>
      <c r="DA75" s="1230"/>
      <c r="DB75" s="1230"/>
      <c r="DC75" s="1230"/>
    </row>
    <row r="76" spans="2:107" x14ac:dyDescent="0.15">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x14ac:dyDescent="0.15">
      <c r="B77" s="247"/>
      <c r="G77" s="1228"/>
      <c r="H77" s="1228"/>
      <c r="I77" s="1228"/>
      <c r="J77" s="1228"/>
      <c r="K77" s="1229"/>
      <c r="L77" s="1229"/>
      <c r="M77" s="1229"/>
      <c r="N77" s="1229"/>
      <c r="AN77" s="1234" t="s">
        <v>574</v>
      </c>
      <c r="AO77" s="1234"/>
      <c r="AP77" s="1234"/>
      <c r="AQ77" s="1234"/>
      <c r="AR77" s="1234"/>
      <c r="AS77" s="1234"/>
      <c r="AT77" s="1234"/>
      <c r="AU77" s="1234"/>
      <c r="AV77" s="1234"/>
      <c r="AW77" s="1234"/>
      <c r="AX77" s="1234"/>
      <c r="AY77" s="1234"/>
      <c r="AZ77" s="1234"/>
      <c r="BA77" s="1234"/>
      <c r="BB77" s="1233" t="s">
        <v>572</v>
      </c>
      <c r="BC77" s="1233"/>
      <c r="BD77" s="1233"/>
      <c r="BE77" s="1233"/>
      <c r="BF77" s="1233"/>
      <c r="BG77" s="1233"/>
      <c r="BH77" s="1233"/>
      <c r="BI77" s="1233"/>
      <c r="BJ77" s="1233"/>
      <c r="BK77" s="1233"/>
      <c r="BL77" s="1233"/>
      <c r="BM77" s="1233"/>
      <c r="BN77" s="1233"/>
      <c r="BO77" s="1233"/>
      <c r="BP77" s="1230">
        <v>10.9</v>
      </c>
      <c r="BQ77" s="1230"/>
      <c r="BR77" s="1230"/>
      <c r="BS77" s="1230"/>
      <c r="BT77" s="1230"/>
      <c r="BU77" s="1230"/>
      <c r="BV77" s="1230"/>
      <c r="BW77" s="1230"/>
      <c r="BX77" s="1230">
        <v>6.5</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x14ac:dyDescent="0.15">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x14ac:dyDescent="0.15">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577</v>
      </c>
      <c r="BC79" s="1233"/>
      <c r="BD79" s="1233"/>
      <c r="BE79" s="1233"/>
      <c r="BF79" s="1233"/>
      <c r="BG79" s="1233"/>
      <c r="BH79" s="1233"/>
      <c r="BI79" s="1233"/>
      <c r="BJ79" s="1233"/>
      <c r="BK79" s="1233"/>
      <c r="BL79" s="1233"/>
      <c r="BM79" s="1233"/>
      <c r="BN79" s="1233"/>
      <c r="BO79" s="1233"/>
      <c r="BP79" s="1230">
        <v>5.9</v>
      </c>
      <c r="BQ79" s="1230"/>
      <c r="BR79" s="1230"/>
      <c r="BS79" s="1230"/>
      <c r="BT79" s="1230"/>
      <c r="BU79" s="1230"/>
      <c r="BV79" s="1230"/>
      <c r="BW79" s="1230"/>
      <c r="BX79" s="1230">
        <v>5.9</v>
      </c>
      <c r="BY79" s="1230"/>
      <c r="BZ79" s="1230"/>
      <c r="CA79" s="1230"/>
      <c r="CB79" s="1230"/>
      <c r="CC79" s="1230"/>
      <c r="CD79" s="1230"/>
      <c r="CE79" s="1230"/>
      <c r="CF79" s="1230">
        <v>6.1</v>
      </c>
      <c r="CG79" s="1230"/>
      <c r="CH79" s="1230"/>
      <c r="CI79" s="1230"/>
      <c r="CJ79" s="1230"/>
      <c r="CK79" s="1230"/>
      <c r="CL79" s="1230"/>
      <c r="CM79" s="1230"/>
      <c r="CN79" s="1230">
        <v>6.5</v>
      </c>
      <c r="CO79" s="1230"/>
      <c r="CP79" s="1230"/>
      <c r="CQ79" s="1230"/>
      <c r="CR79" s="1230"/>
      <c r="CS79" s="1230"/>
      <c r="CT79" s="1230"/>
      <c r="CU79" s="1230"/>
      <c r="CV79" s="1230">
        <v>6.6</v>
      </c>
      <c r="CW79" s="1230"/>
      <c r="CX79" s="1230"/>
      <c r="CY79" s="1230"/>
      <c r="CZ79" s="1230"/>
      <c r="DA79" s="1230"/>
      <c r="DB79" s="1230"/>
      <c r="DC79" s="1230"/>
    </row>
    <row r="80" spans="2:107" x14ac:dyDescent="0.15">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eURR899hIc+RiQVcmm5l6RtEgRRnXik18uj7baHXDpisJfx7EtI46z77FgjLkTnVoy4uq3bO/YF2Di3j0n4Bgw==" saltValue="+UDJLTu5OeWWgqCtIuIeM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BF583-EC50-4F93-A2E4-4148A253EB74}">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479</v>
      </c>
    </row>
  </sheetData>
  <sheetProtection algorithmName="SHA-512" hashValue="Vkb1kRXDVdvD6f+W7OJNo6/97o6EzMDrJ5M+9OouDRk3VUfDEGXdaLefa2wHa8o8OHr7bflc8zujYdqG/eSlGQ==" saltValue="reCzga+DM3hPr4RVONhDz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DA19C-93F5-493C-8082-BD0B4A116CBE}">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479</v>
      </c>
    </row>
  </sheetData>
  <sheetProtection algorithmName="SHA-512" hashValue="f4sxIHt92tqCJh9a/ExOv3I6vT62BUQV5RUa64mk5pl5e2wqCl19Tzlj3pq02Y8XlyebBOHnWyqAn/YWffk8Fg==" saltValue="XF6lUdLnyiF+jN+cgDwET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528</v>
      </c>
      <c r="G2" s="137"/>
      <c r="H2" s="138"/>
    </row>
    <row r="3" spans="1:8" x14ac:dyDescent="0.15">
      <c r="A3" s="134" t="s">
        <v>521</v>
      </c>
      <c r="B3" s="139"/>
      <c r="C3" s="140"/>
      <c r="D3" s="141">
        <v>47361</v>
      </c>
      <c r="E3" s="142"/>
      <c r="F3" s="143">
        <v>53895</v>
      </c>
      <c r="G3" s="144"/>
      <c r="H3" s="145"/>
    </row>
    <row r="4" spans="1:8" x14ac:dyDescent="0.15">
      <c r="A4" s="146"/>
      <c r="B4" s="147"/>
      <c r="C4" s="148"/>
      <c r="D4" s="149">
        <v>20325</v>
      </c>
      <c r="E4" s="150"/>
      <c r="F4" s="151">
        <v>31224</v>
      </c>
      <c r="G4" s="152"/>
      <c r="H4" s="153"/>
    </row>
    <row r="5" spans="1:8" x14ac:dyDescent="0.15">
      <c r="A5" s="134" t="s">
        <v>523</v>
      </c>
      <c r="B5" s="139"/>
      <c r="C5" s="140"/>
      <c r="D5" s="141">
        <v>41622</v>
      </c>
      <c r="E5" s="142"/>
      <c r="F5" s="143">
        <v>56181</v>
      </c>
      <c r="G5" s="144"/>
      <c r="H5" s="145"/>
    </row>
    <row r="6" spans="1:8" x14ac:dyDescent="0.15">
      <c r="A6" s="146"/>
      <c r="B6" s="147"/>
      <c r="C6" s="148"/>
      <c r="D6" s="149">
        <v>21548</v>
      </c>
      <c r="E6" s="150"/>
      <c r="F6" s="151">
        <v>32039</v>
      </c>
      <c r="G6" s="152"/>
      <c r="H6" s="153"/>
    </row>
    <row r="7" spans="1:8" x14ac:dyDescent="0.15">
      <c r="A7" s="134" t="s">
        <v>524</v>
      </c>
      <c r="B7" s="139"/>
      <c r="C7" s="140"/>
      <c r="D7" s="141">
        <v>44081</v>
      </c>
      <c r="E7" s="142"/>
      <c r="F7" s="143">
        <v>47730</v>
      </c>
      <c r="G7" s="144"/>
      <c r="H7" s="145"/>
    </row>
    <row r="8" spans="1:8" x14ac:dyDescent="0.15">
      <c r="A8" s="146"/>
      <c r="B8" s="147"/>
      <c r="C8" s="148"/>
      <c r="D8" s="149">
        <v>22849</v>
      </c>
      <c r="E8" s="150"/>
      <c r="F8" s="151">
        <v>26378</v>
      </c>
      <c r="G8" s="152"/>
      <c r="H8" s="153"/>
    </row>
    <row r="9" spans="1:8" x14ac:dyDescent="0.15">
      <c r="A9" s="134" t="s">
        <v>525</v>
      </c>
      <c r="B9" s="139"/>
      <c r="C9" s="140"/>
      <c r="D9" s="141">
        <v>104949</v>
      </c>
      <c r="E9" s="142"/>
      <c r="F9" s="143">
        <v>61921</v>
      </c>
      <c r="G9" s="144"/>
      <c r="H9" s="145"/>
    </row>
    <row r="10" spans="1:8" x14ac:dyDescent="0.15">
      <c r="A10" s="146"/>
      <c r="B10" s="147"/>
      <c r="C10" s="148"/>
      <c r="D10" s="149">
        <v>79429</v>
      </c>
      <c r="E10" s="150"/>
      <c r="F10" s="151">
        <v>34719</v>
      </c>
      <c r="G10" s="152"/>
      <c r="H10" s="153"/>
    </row>
    <row r="11" spans="1:8" x14ac:dyDescent="0.15">
      <c r="A11" s="134" t="s">
        <v>526</v>
      </c>
      <c r="B11" s="139"/>
      <c r="C11" s="140"/>
      <c r="D11" s="141">
        <v>184714</v>
      </c>
      <c r="E11" s="142"/>
      <c r="F11" s="143">
        <v>62764</v>
      </c>
      <c r="G11" s="144"/>
      <c r="H11" s="145"/>
    </row>
    <row r="12" spans="1:8" x14ac:dyDescent="0.15">
      <c r="A12" s="146"/>
      <c r="B12" s="147"/>
      <c r="C12" s="154"/>
      <c r="D12" s="149">
        <v>139618</v>
      </c>
      <c r="E12" s="150"/>
      <c r="F12" s="151">
        <v>36476</v>
      </c>
      <c r="G12" s="152"/>
      <c r="H12" s="153"/>
    </row>
    <row r="13" spans="1:8" x14ac:dyDescent="0.15">
      <c r="A13" s="134"/>
      <c r="B13" s="139"/>
      <c r="C13" s="140"/>
      <c r="D13" s="141">
        <v>84545</v>
      </c>
      <c r="E13" s="142"/>
      <c r="F13" s="143">
        <v>56498</v>
      </c>
      <c r="G13" s="155"/>
      <c r="H13" s="145"/>
    </row>
    <row r="14" spans="1:8" x14ac:dyDescent="0.15">
      <c r="A14" s="146"/>
      <c r="B14" s="147"/>
      <c r="C14" s="148"/>
      <c r="D14" s="149">
        <v>56754</v>
      </c>
      <c r="E14" s="150"/>
      <c r="F14" s="151">
        <v>32167</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9.64</v>
      </c>
      <c r="C19" s="156">
        <f>ROUND(VALUE(SUBSTITUTE(実質収支比率等に係る経年分析!G$48,"▲","-")),2)</f>
        <v>10.89</v>
      </c>
      <c r="D19" s="156">
        <f>ROUND(VALUE(SUBSTITUTE(実質収支比率等に係る経年分析!H$48,"▲","-")),2)</f>
        <v>11.17</v>
      </c>
      <c r="E19" s="156">
        <f>ROUND(VALUE(SUBSTITUTE(実質収支比率等に係る経年分析!I$48,"▲","-")),2)</f>
        <v>10.01</v>
      </c>
      <c r="F19" s="156">
        <f>ROUND(VALUE(SUBSTITUTE(実質収支比率等に係る経年分析!J$48,"▲","-")),2)</f>
        <v>10.7</v>
      </c>
    </row>
    <row r="20" spans="1:11" x14ac:dyDescent="0.15">
      <c r="A20" s="156" t="s">
        <v>53</v>
      </c>
      <c r="B20" s="156">
        <f>ROUND(VALUE(SUBSTITUTE(実質収支比率等に係る経年分析!F$47,"▲","-")),2)</f>
        <v>8.5</v>
      </c>
      <c r="C20" s="156">
        <f>ROUND(VALUE(SUBSTITUTE(実質収支比率等に係る経年分析!G$47,"▲","-")),2)</f>
        <v>8.81</v>
      </c>
      <c r="D20" s="156">
        <f>ROUND(VALUE(SUBSTITUTE(実質収支比率等に係る経年分析!H$47,"▲","-")),2)</f>
        <v>11.48</v>
      </c>
      <c r="E20" s="156">
        <f>ROUND(VALUE(SUBSTITUTE(実質収支比率等に係る経年分析!I$47,"▲","-")),2)</f>
        <v>10.47</v>
      </c>
      <c r="F20" s="156">
        <f>ROUND(VALUE(SUBSTITUTE(実質収支比率等に係る経年分析!J$47,"▲","-")),2)</f>
        <v>10.34</v>
      </c>
    </row>
    <row r="21" spans="1:11" x14ac:dyDescent="0.15">
      <c r="A21" s="156" t="s">
        <v>54</v>
      </c>
      <c r="B21" s="156">
        <f>IF(ISNUMBER(VALUE(SUBSTITUTE(実質収支比率等に係る経年分析!F$49,"▲","-"))),ROUND(VALUE(SUBSTITUTE(実質収支比率等に係る経年分析!F$49,"▲","-")),2),NA())</f>
        <v>2.35</v>
      </c>
      <c r="C21" s="156">
        <f>IF(ISNUMBER(VALUE(SUBSTITUTE(実質収支比率等に係る経年分析!G$49,"▲","-"))),ROUND(VALUE(SUBSTITUTE(実質収支比率等に係る経年分析!G$49,"▲","-")),2),NA())</f>
        <v>5.04</v>
      </c>
      <c r="D21" s="156">
        <f>IF(ISNUMBER(VALUE(SUBSTITUTE(実質収支比率等に係る経年分析!H$49,"▲","-"))),ROUND(VALUE(SUBSTITUTE(実質収支比率等に係る経年分析!H$49,"▲","-")),2),NA())</f>
        <v>2.2400000000000002</v>
      </c>
      <c r="E21" s="156">
        <f>IF(ISNUMBER(VALUE(SUBSTITUTE(実質収支比率等に係る経年分析!I$49,"▲","-"))),ROUND(VALUE(SUBSTITUTE(実質収支比率等に係る経年分析!I$49,"▲","-")),2),NA())</f>
        <v>-1.93</v>
      </c>
      <c r="F21" s="156">
        <f>IF(ISNUMBER(VALUE(SUBSTITUTE(実質収支比率等に係る経年分析!J$49,"▲","-"))),ROUND(VALUE(SUBSTITUTE(実質収支比率等に係る経年分析!J$49,"▲","-")),2),NA())</f>
        <v>1.0900000000000001</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0.33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0.33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0.84</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0.04</v>
      </c>
    </row>
    <row r="30" spans="1:11" x14ac:dyDescent="0.15">
      <c r="A30" s="157" t="str">
        <f>IF(連結実質赤字比率に係る赤字・黒字の構成分析!C$40="",NA(),連結実質赤字比率に係る赤字・黒字の構成分析!C$40)</f>
        <v>下水道事業会計</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0.42</v>
      </c>
    </row>
    <row r="31" spans="1:11" x14ac:dyDescent="0.15">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1.53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1.55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0.74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1.37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0.99</v>
      </c>
    </row>
    <row r="32" spans="1:11" x14ac:dyDescent="0.15">
      <c r="A32" s="157" t="str">
        <f>IF(連結実質赤字比率に係る赤字・黒字の構成分析!C$38="",NA(),連結実質赤字比率に係る赤字・黒字の構成分析!C$38)</f>
        <v>宅地造成事業特別会計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3.01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1.5</v>
      </c>
    </row>
    <row r="33" spans="1:16" x14ac:dyDescent="0.15">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1.29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2.81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1.82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2.06</v>
      </c>
    </row>
    <row r="34" spans="1:16" x14ac:dyDescent="0.15">
      <c r="A34" s="157" t="str">
        <f>IF(連結実質赤字比率に係る赤字・黒字の構成分析!C$36="",NA(),連結実質赤字比率に係る赤字・黒字の構成分析!C$36)</f>
        <v>病院事業会計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7.18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8.3000000000000007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9.89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8.68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6.32</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9.6199999999999992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10.88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11.16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10.69</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16.29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16.04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17.34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17.739999999999998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16.75</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1183</v>
      </c>
      <c r="E42" s="158"/>
      <c r="F42" s="158"/>
      <c r="G42" s="158">
        <f>'実質公債費比率（分子）の構造'!L$52</f>
        <v>1171</v>
      </c>
      <c r="H42" s="158"/>
      <c r="I42" s="158"/>
      <c r="J42" s="158">
        <f>'実質公債費比率（分子）の構造'!M$52</f>
        <v>1111</v>
      </c>
      <c r="K42" s="158"/>
      <c r="L42" s="158"/>
      <c r="M42" s="158">
        <f>'実質公債費比率（分子）の構造'!N$52</f>
        <v>1095</v>
      </c>
      <c r="N42" s="158"/>
      <c r="O42" s="158"/>
      <c r="P42" s="158">
        <f>'実質公債費比率（分子）の構造'!O$52</f>
        <v>1027</v>
      </c>
    </row>
    <row r="43" spans="1:16" x14ac:dyDescent="0.15">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1</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46</v>
      </c>
      <c r="C45" s="158"/>
      <c r="D45" s="158"/>
      <c r="E45" s="158">
        <f>'実質公債費比率（分子）の構造'!L$49</f>
        <v>38</v>
      </c>
      <c r="F45" s="158"/>
      <c r="G45" s="158"/>
      <c r="H45" s="158">
        <f>'実質公債費比率（分子）の構造'!M$49</f>
        <v>41</v>
      </c>
      <c r="I45" s="158"/>
      <c r="J45" s="158"/>
      <c r="K45" s="158">
        <f>'実質公債費比率（分子）の構造'!N$49</f>
        <v>46</v>
      </c>
      <c r="L45" s="158"/>
      <c r="M45" s="158"/>
      <c r="N45" s="158">
        <f>'実質公債費比率（分子）の構造'!O$49</f>
        <v>32</v>
      </c>
      <c r="O45" s="158"/>
      <c r="P45" s="158"/>
    </row>
    <row r="46" spans="1:16" x14ac:dyDescent="0.15">
      <c r="A46" s="158" t="s">
        <v>64</v>
      </c>
      <c r="B46" s="158">
        <f>'実質公債費比率（分子）の構造'!K$48</f>
        <v>659</v>
      </c>
      <c r="C46" s="158"/>
      <c r="D46" s="158"/>
      <c r="E46" s="158">
        <f>'実質公債費比率（分子）の構造'!L$48</f>
        <v>626</v>
      </c>
      <c r="F46" s="158"/>
      <c r="G46" s="158"/>
      <c r="H46" s="158">
        <f>'実質公債費比率（分子）の構造'!M$48</f>
        <v>626</v>
      </c>
      <c r="I46" s="158"/>
      <c r="J46" s="158"/>
      <c r="K46" s="158">
        <f>'実質公債費比率（分子）の構造'!N$48</f>
        <v>499</v>
      </c>
      <c r="L46" s="158"/>
      <c r="M46" s="158"/>
      <c r="N46" s="158">
        <f>'実質公債費比率（分子）の構造'!O$48</f>
        <v>459</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1113</v>
      </c>
      <c r="C49" s="158"/>
      <c r="D49" s="158"/>
      <c r="E49" s="158">
        <f>'実質公債費比率（分子）の構造'!L$45</f>
        <v>1125</v>
      </c>
      <c r="F49" s="158"/>
      <c r="G49" s="158"/>
      <c r="H49" s="158">
        <f>'実質公債費比率（分子）の構造'!M$45</f>
        <v>1213</v>
      </c>
      <c r="I49" s="158"/>
      <c r="J49" s="158"/>
      <c r="K49" s="158">
        <f>'実質公債費比率（分子）の構造'!N$45</f>
        <v>1225</v>
      </c>
      <c r="L49" s="158"/>
      <c r="M49" s="158"/>
      <c r="N49" s="158">
        <f>'実質公債費比率（分子）の構造'!O$45</f>
        <v>1219</v>
      </c>
      <c r="O49" s="158"/>
      <c r="P49" s="158"/>
    </row>
    <row r="50" spans="1:16" x14ac:dyDescent="0.15">
      <c r="A50" s="158" t="s">
        <v>67</v>
      </c>
      <c r="B50" s="158" t="e">
        <f>NA()</f>
        <v>#N/A</v>
      </c>
      <c r="C50" s="158">
        <f>IF(ISNUMBER('実質公債費比率（分子）の構造'!K$53),'実質公債費比率（分子）の構造'!K$53,NA())</f>
        <v>635</v>
      </c>
      <c r="D50" s="158" t="e">
        <f>NA()</f>
        <v>#N/A</v>
      </c>
      <c r="E50" s="158" t="e">
        <f>NA()</f>
        <v>#N/A</v>
      </c>
      <c r="F50" s="158">
        <f>IF(ISNUMBER('実質公債費比率（分子）の構造'!L$53),'実質公債費比率（分子）の構造'!L$53,NA())</f>
        <v>618</v>
      </c>
      <c r="G50" s="158" t="e">
        <f>NA()</f>
        <v>#N/A</v>
      </c>
      <c r="H50" s="158" t="e">
        <f>NA()</f>
        <v>#N/A</v>
      </c>
      <c r="I50" s="158">
        <f>IF(ISNUMBER('実質公債費比率（分子）の構造'!M$53),'実質公債費比率（分子）の構造'!M$53,NA())</f>
        <v>769</v>
      </c>
      <c r="J50" s="158" t="e">
        <f>NA()</f>
        <v>#N/A</v>
      </c>
      <c r="K50" s="158" t="e">
        <f>NA()</f>
        <v>#N/A</v>
      </c>
      <c r="L50" s="158">
        <f>IF(ISNUMBER('実質公債費比率（分子）の構造'!N$53),'実質公債費比率（分子）の構造'!N$53,NA())</f>
        <v>675</v>
      </c>
      <c r="M50" s="158" t="e">
        <f>NA()</f>
        <v>#N/A</v>
      </c>
      <c r="N50" s="158" t="e">
        <f>NA()</f>
        <v>#N/A</v>
      </c>
      <c r="O50" s="158">
        <f>IF(ISNUMBER('実質公債費比率（分子）の構造'!O$53),'実質公債費比率（分子）の構造'!O$53,NA())</f>
        <v>684</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9442</v>
      </c>
      <c r="E56" s="157"/>
      <c r="F56" s="157"/>
      <c r="G56" s="157">
        <f>'将来負担比率（分子）の構造'!J$52</f>
        <v>8955</v>
      </c>
      <c r="H56" s="157"/>
      <c r="I56" s="157"/>
      <c r="J56" s="157">
        <f>'将来負担比率（分子）の構造'!K$52</f>
        <v>8345</v>
      </c>
      <c r="K56" s="157"/>
      <c r="L56" s="157"/>
      <c r="M56" s="157">
        <f>'将来負担比率（分子）の構造'!L$52</f>
        <v>8071</v>
      </c>
      <c r="N56" s="157"/>
      <c r="O56" s="157"/>
      <c r="P56" s="157">
        <f>'将来負担比率（分子）の構造'!M$52</f>
        <v>7747</v>
      </c>
    </row>
    <row r="57" spans="1:16" x14ac:dyDescent="0.15">
      <c r="A57" s="157" t="s">
        <v>42</v>
      </c>
      <c r="B57" s="157"/>
      <c r="C57" s="157"/>
      <c r="D57" s="157">
        <f>'将来負担比率（分子）の構造'!I$51</f>
        <v>1422</v>
      </c>
      <c r="E57" s="157"/>
      <c r="F57" s="157"/>
      <c r="G57" s="157">
        <f>'将来負担比率（分子）の構造'!J$51</f>
        <v>1250</v>
      </c>
      <c r="H57" s="157"/>
      <c r="I57" s="157"/>
      <c r="J57" s="157">
        <f>'将来負担比率（分子）の構造'!K$51</f>
        <v>1181</v>
      </c>
      <c r="K57" s="157"/>
      <c r="L57" s="157"/>
      <c r="M57" s="157">
        <f>'将来負担比率（分子）の構造'!L$51</f>
        <v>1260</v>
      </c>
      <c r="N57" s="157"/>
      <c r="O57" s="157"/>
      <c r="P57" s="157">
        <f>'将来負担比率（分子）の構造'!M$51</f>
        <v>1205</v>
      </c>
    </row>
    <row r="58" spans="1:16" x14ac:dyDescent="0.15">
      <c r="A58" s="157" t="s">
        <v>41</v>
      </c>
      <c r="B58" s="157"/>
      <c r="C58" s="157"/>
      <c r="D58" s="157">
        <f>'将来負担比率（分子）の構造'!I$50</f>
        <v>2259</v>
      </c>
      <c r="E58" s="157"/>
      <c r="F58" s="157"/>
      <c r="G58" s="157">
        <f>'将来負担比率（分子）の構造'!J$50</f>
        <v>2798</v>
      </c>
      <c r="H58" s="157"/>
      <c r="I58" s="157"/>
      <c r="J58" s="157">
        <f>'将来負担比率（分子）の構造'!K$50</f>
        <v>3055</v>
      </c>
      <c r="K58" s="157"/>
      <c r="L58" s="157"/>
      <c r="M58" s="157">
        <f>'将来負担比率（分子）の構造'!L$50</f>
        <v>3198</v>
      </c>
      <c r="N58" s="157"/>
      <c r="O58" s="157"/>
      <c r="P58" s="157">
        <f>'将来負担比率（分子）の構造'!M$50</f>
        <v>2989</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68</v>
      </c>
      <c r="C61" s="157"/>
      <c r="D61" s="157"/>
      <c r="E61" s="157">
        <f>'将来負担比率（分子）の構造'!J$46</f>
        <v>37</v>
      </c>
      <c r="F61" s="157"/>
      <c r="G61" s="157"/>
      <c r="H61" s="157">
        <f>'将来負担比率（分子）の構造'!K$46</f>
        <v>45</v>
      </c>
      <c r="I61" s="157"/>
      <c r="J61" s="157"/>
      <c r="K61" s="157">
        <f>'将来負担比率（分子）の構造'!L$46</f>
        <v>39</v>
      </c>
      <c r="L61" s="157"/>
      <c r="M61" s="157"/>
      <c r="N61" s="157">
        <f>'将来負担比率（分子）の構造'!M$46</f>
        <v>7</v>
      </c>
      <c r="O61" s="157"/>
      <c r="P61" s="157"/>
    </row>
    <row r="62" spans="1:16" x14ac:dyDescent="0.15">
      <c r="A62" s="157" t="s">
        <v>35</v>
      </c>
      <c r="B62" s="157">
        <f>'将来負担比率（分子）の構造'!I$45</f>
        <v>1160</v>
      </c>
      <c r="C62" s="157"/>
      <c r="D62" s="157"/>
      <c r="E62" s="157">
        <f>'将来負担比率（分子）の構造'!J$45</f>
        <v>1067</v>
      </c>
      <c r="F62" s="157"/>
      <c r="G62" s="157"/>
      <c r="H62" s="157">
        <f>'将来負担比率（分子）の構造'!K$45</f>
        <v>946</v>
      </c>
      <c r="I62" s="157"/>
      <c r="J62" s="157"/>
      <c r="K62" s="157">
        <f>'将来負担比率（分子）の構造'!L$45</f>
        <v>936</v>
      </c>
      <c r="L62" s="157"/>
      <c r="M62" s="157"/>
      <c r="N62" s="157">
        <f>'将来負担比率（分子）の構造'!M$45</f>
        <v>902</v>
      </c>
      <c r="O62" s="157"/>
      <c r="P62" s="157"/>
    </row>
    <row r="63" spans="1:16" x14ac:dyDescent="0.15">
      <c r="A63" s="157" t="s">
        <v>34</v>
      </c>
      <c r="B63" s="157">
        <f>'将来負担比率（分子）の構造'!I$44</f>
        <v>369</v>
      </c>
      <c r="C63" s="157"/>
      <c r="D63" s="157"/>
      <c r="E63" s="157">
        <f>'将来負担比率（分子）の構造'!J$44</f>
        <v>342</v>
      </c>
      <c r="F63" s="157"/>
      <c r="G63" s="157"/>
      <c r="H63" s="157">
        <f>'将来負担比率（分子）の構造'!K$44</f>
        <v>315</v>
      </c>
      <c r="I63" s="157"/>
      <c r="J63" s="157"/>
      <c r="K63" s="157">
        <f>'将来負担比率（分子）の構造'!L$44</f>
        <v>337</v>
      </c>
      <c r="L63" s="157"/>
      <c r="M63" s="157"/>
      <c r="N63" s="157">
        <f>'将来負担比率（分子）の構造'!M$44</f>
        <v>298</v>
      </c>
      <c r="O63" s="157"/>
      <c r="P63" s="157"/>
    </row>
    <row r="64" spans="1:16" x14ac:dyDescent="0.15">
      <c r="A64" s="157" t="s">
        <v>33</v>
      </c>
      <c r="B64" s="157">
        <f>'将来負担比率（分子）の構造'!I$43</f>
        <v>4312</v>
      </c>
      <c r="C64" s="157"/>
      <c r="D64" s="157"/>
      <c r="E64" s="157">
        <f>'将来負担比率（分子）の構造'!J$43</f>
        <v>3664</v>
      </c>
      <c r="F64" s="157"/>
      <c r="G64" s="157"/>
      <c r="H64" s="157">
        <f>'将来負担比率（分子）の構造'!K$43</f>
        <v>3161</v>
      </c>
      <c r="I64" s="157"/>
      <c r="J64" s="157"/>
      <c r="K64" s="157">
        <f>'将来負担比率（分子）の構造'!L$43</f>
        <v>2580</v>
      </c>
      <c r="L64" s="157"/>
      <c r="M64" s="157"/>
      <c r="N64" s="157">
        <f>'将来負担比率（分子）の構造'!M$43</f>
        <v>2177</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13535</v>
      </c>
      <c r="C66" s="157"/>
      <c r="D66" s="157"/>
      <c r="E66" s="157">
        <f>'将来負担比率（分子）の構造'!J$41</f>
        <v>13183</v>
      </c>
      <c r="F66" s="157"/>
      <c r="G66" s="157"/>
      <c r="H66" s="157">
        <f>'将来負担比率（分子）の構造'!K$41</f>
        <v>12586</v>
      </c>
      <c r="I66" s="157"/>
      <c r="J66" s="157"/>
      <c r="K66" s="157">
        <f>'将来負担比率（分子）の構造'!L$41</f>
        <v>12973</v>
      </c>
      <c r="L66" s="157"/>
      <c r="M66" s="157"/>
      <c r="N66" s="157">
        <f>'将来負担比率（分子）の構造'!M$41</f>
        <v>14625</v>
      </c>
      <c r="O66" s="157"/>
      <c r="P66" s="157"/>
    </row>
    <row r="67" spans="1:16" x14ac:dyDescent="0.15">
      <c r="A67" s="157" t="s">
        <v>71</v>
      </c>
      <c r="B67" s="157" t="e">
        <f>NA()</f>
        <v>#N/A</v>
      </c>
      <c r="C67" s="157">
        <f>IF(ISNUMBER('将来負担比率（分子）の構造'!I$53), IF('将来負担比率（分子）の構造'!I$53 &lt; 0, 0, '将来負担比率（分子）の構造'!I$53), NA())</f>
        <v>6320</v>
      </c>
      <c r="D67" s="157" t="e">
        <f>NA()</f>
        <v>#N/A</v>
      </c>
      <c r="E67" s="157" t="e">
        <f>NA()</f>
        <v>#N/A</v>
      </c>
      <c r="F67" s="157">
        <f>IF(ISNUMBER('将来負担比率（分子）の構造'!J$53), IF('将来負担比率（分子）の構造'!J$53 &lt; 0, 0, '将来負担比率（分子）の構造'!J$53), NA())</f>
        <v>5288</v>
      </c>
      <c r="G67" s="157" t="e">
        <f>NA()</f>
        <v>#N/A</v>
      </c>
      <c r="H67" s="157" t="e">
        <f>NA()</f>
        <v>#N/A</v>
      </c>
      <c r="I67" s="157">
        <f>IF(ISNUMBER('将来負担比率（分子）の構造'!K$53), IF('将来負担比率（分子）の構造'!K$53 &lt; 0, 0, '将来負担比率（分子）の構造'!K$53), NA())</f>
        <v>4472</v>
      </c>
      <c r="J67" s="157" t="e">
        <f>NA()</f>
        <v>#N/A</v>
      </c>
      <c r="K67" s="157" t="e">
        <f>NA()</f>
        <v>#N/A</v>
      </c>
      <c r="L67" s="157">
        <f>IF(ISNUMBER('将来負担比率（分子）の構造'!L$53), IF('将来負担比率（分子）の構造'!L$53 &lt; 0, 0, '将来負担比率（分子）の構造'!L$53), NA())</f>
        <v>4337</v>
      </c>
      <c r="M67" s="157" t="e">
        <f>NA()</f>
        <v>#N/A</v>
      </c>
      <c r="N67" s="157" t="e">
        <f>NA()</f>
        <v>#N/A</v>
      </c>
      <c r="O67" s="157">
        <f>IF(ISNUMBER('将来負担比率（分子）の構造'!M$53), IF('将来負担比率（分子）の構造'!M$53 &lt; 0, 0, '将来負担比率（分子）の構造'!M$53), NA())</f>
        <v>6068</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773</v>
      </c>
      <c r="C72" s="161">
        <f>基金残高に係る経年分析!G55</f>
        <v>713</v>
      </c>
      <c r="D72" s="161">
        <f>基金残高に係る経年分析!H55</f>
        <v>722</v>
      </c>
    </row>
    <row r="73" spans="1:16" x14ac:dyDescent="0.15">
      <c r="A73" s="160" t="s">
        <v>74</v>
      </c>
      <c r="B73" s="161">
        <f>基金残高に係る経年分析!F56</f>
        <v>414</v>
      </c>
      <c r="C73" s="161">
        <f>基金残高に係る経年分析!G56</f>
        <v>424</v>
      </c>
      <c r="D73" s="161">
        <f>基金残高に係る経年分析!H56</f>
        <v>414</v>
      </c>
    </row>
    <row r="74" spans="1:16" x14ac:dyDescent="0.15">
      <c r="A74" s="160" t="s">
        <v>75</v>
      </c>
      <c r="B74" s="161">
        <f>基金残高に係る経年分析!F57</f>
        <v>1451</v>
      </c>
      <c r="C74" s="161">
        <f>基金残高に係る経年分析!G57</f>
        <v>1603</v>
      </c>
      <c r="D74" s="161">
        <f>基金残高に係る経年分析!H57</f>
        <v>1330</v>
      </c>
    </row>
  </sheetData>
  <sheetProtection algorithmName="SHA-512" hashValue="ISbwIjwqzaOyf/W7DDyPexOaC1HmwtHi7HkrXQMn0IB/M44VcEH9IIUYMgGvASc/dALJ/Qqf0DDojFcegOKDpw==" saltValue="nzdR0Olp+TbNz0eB5HBFi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鷲尾拓也</cp:lastModifiedBy>
  <cp:lastPrinted>2026-03-12T06:12:30Z</cp:lastPrinted>
  <dcterms:created xsi:type="dcterms:W3CDTF">2026-02-23T04:50:45Z</dcterms:created>
  <dcterms:modified xsi:type="dcterms:W3CDTF">2026-09-29T00:08:40Z</dcterms:modified>
  <cp:category/>
</cp:coreProperties>
</file>