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済\"/>
    </mc:Choice>
  </mc:AlternateContent>
  <xr:revisionPtr revIDLastSave="0" documentId="13_ncr:1_{27E800CA-CB8E-4E05-B9DE-BD1DE4A48128}"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88" i="12" l="1"/>
  <c r="AU63" i="12"/>
  <c r="AP63" i="12"/>
  <c r="Q32" i="12" l="1"/>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CO34" i="10" l="1"/>
</calcChain>
</file>

<file path=xl/sharedStrings.xml><?xml version="1.0" encoding="utf-8"?>
<sst xmlns="http://schemas.openxmlformats.org/spreadsheetml/2006/main" count="1128" uniqueCount="572">
  <si>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</si>
  <si>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</si>
  <si>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</si>
  <si>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</si>
  <si>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</si>
  <si>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</si>
  <si>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</si>
  <si>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</si>
  <si>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</si>
  <si>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</si>
  <si>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</si>
  <si>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</si>
  <si>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</si>
  <si>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</si>
  <si>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</si>
  <si>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</si>
  <si>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</si>
  <si>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</si>
  <si>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</si>
  <si>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</si>
  <si>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</si>
  <si>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</si>
  <si>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</si>
  <si>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</si>
  <si>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</si>
  <si>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</si>
  <si>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</si>
  <si>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</si>
  <si>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</si>
  <si>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</si>
  <si>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</si>
  <si>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</si>
  <si>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</si>
  <si>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</si>
  <si>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</si>
  <si>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</si>
  <si>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</si>
  <si>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</si>
  <si>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</si>
  <si>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</si>
  <si>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</si>
  <si>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</si>
  <si>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</si>
  <si>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</si>
  <si>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</si>
  <si>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</si>
  <si>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</si>
  <si>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</si>
  <si>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</si>
  <si>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</si>
  <si>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</si>
  <si>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</si>
  <si>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</si>
  <si>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</si>
  <si>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</si>
  <si>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</si>
  <si>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</si>
  <si>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</si>
  <si>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</si>
  <si>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</si>
  <si>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</si>
  <si>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</si>
  <si>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</si>
  <si>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</si>
  <si>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</si>
  <si>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</si>
  <si>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</si>
  <si>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</si>
  <si>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</si>
  <si>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</si>
  <si>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</si>
  <si>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</si>
  <si>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</si>
  <si>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</si>
  <si>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</si>
  <si>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</si>
  <si>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</si>
  <si>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</si>
  <si>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</si>
  <si>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</si>
  <si>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</si>
  <si>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</si>
  <si>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</si>
  <si>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</si>
  <si>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</si>
  <si>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</si>
  <si>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</si>
  <si>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</si>
  <si>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</si>
  <si>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</si>
  <si>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</si>
  <si>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</si>
  <si>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</si>
  <si>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</si>
  <si>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</si>
  <si>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</si>
  <si>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</si>
  <si>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</si>
  <si>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</si>
  <si>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</si>
  <si>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</si>
  <si>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</si>
  <si>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</si>
  <si>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</si>
  <si>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</si>
  <si>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</si>
  <si>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</si>
  <si>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</si>
  <si>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</si>
  <si>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</si>
  <si>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</si>
  <si>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</si>
  <si>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</si>
  <si>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</si>
  <si>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</si>
  <si>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</si>
  <si>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</si>
  <si>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</si>
  <si>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</si>
  <si>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</si>
  <si>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</si>
  <si>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</si>
  <si>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</si>
  <si>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</si>
  <si>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</si>
  <si>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</si>
  <si>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</si>
  <si>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</si>
  <si>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</si>
  <si>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</si>
  <si>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</si>
  <si>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</si>
  <si>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</si>
  <si>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</si>
  <si>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</si>
  <si>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</si>
  <si>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</si>
  <si>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</si>
  <si>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</si>
  <si>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</si>
  <si>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</si>
  <si>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-3.7</t>
    <phoneticPr fontId="5"/>
  </si>
  <si>
    <t>基準財政需要額</t>
    <phoneticPr fontId="25"/>
  </si>
  <si>
    <t>うち日本人(％)</t>
    <phoneticPr fontId="5"/>
  </si>
  <si>
    <t>-3.5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</si>
  <si>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</si>
  <si>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</si>
  <si>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</si>
  <si>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</si>
  <si>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</si>
  <si>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</si>
  <si>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</si>
  <si>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</si>
  <si>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</si>
  <si>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</si>
  <si>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</si>
  <si>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</si>
  <si>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</si>
  <si>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</si>
  <si>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</si>
  <si>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</si>
  <si>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</si>
  <si>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</si>
  <si>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</si>
  <si>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</si>
  <si>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</si>
  <si>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</si>
  <si>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</si>
  <si>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</si>
  <si>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</si>
  <si>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</si>
  <si>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</si>
  <si>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</si>
  <si>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</si>
  <si>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</si>
  <si>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</si>
  <si>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</si>
  <si>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</si>
  <si>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</si>
  <si>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</si>
  <si>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</si>
  <si>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</si>
  <si>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</si>
  <si>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</si>
  <si>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</si>
  <si>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</si>
  <si>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</si>
  <si>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</si>
  <si>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</si>
  <si>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</si>
  <si>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</si>
  <si>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</si>
  <si>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</si>
  <si>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</si>
  <si>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</si>
  <si>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</si>
  <si>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</si>
  <si>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</si>
  <si>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</si>
  <si>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</si>
  <si>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</si>
  <si>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</si>
  <si>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</si>
  <si>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</si>
  <si>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山形県戸沢村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</si>
  <si>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</si>
  <si>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</si>
  <si>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</si>
  <si>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</si>
  <si>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</si>
  <si>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</si>
  <si>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</si>
  <si>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</si>
  <si>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</si>
  <si>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</si>
  <si>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</si>
  <si>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</si>
  <si>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</si>
  <si>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</si>
  <si>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</si>
  <si>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</si>
  <si>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</si>
  <si>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</si>
  <si>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</si>
  <si>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</si>
  <si>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</si>
  <si>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</si>
  <si>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</si>
  <si>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</si>
  <si>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</si>
  <si>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</si>
  <si>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</si>
  <si>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</si>
  <si>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</si>
  <si>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</si>
  <si>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</si>
  <si>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</si>
  <si>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</si>
  <si>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</si>
  <si>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</si>
  <si>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</si>
  <si>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</si>
  <si>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</si>
  <si>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</si>
  <si>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</si>
  <si>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</si>
  <si>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</si>
  <si>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</si>
  <si>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</si>
  <si>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</si>
  <si>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</si>
  <si>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</si>
  <si>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</si>
  <si>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</si>
  <si>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</si>
  <si>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</si>
  <si>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</si>
  <si>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</si>
  <si>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</si>
  <si>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</si>
  <si>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</si>
  <si>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</si>
  <si>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</si>
  <si>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</si>
  <si>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</si>
  <si>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</si>
  <si>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</si>
  <si>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</si>
  <si>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</si>
  <si>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</si>
  <si>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</si>
  <si>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</si>
  <si>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</si>
  <si>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</si>
  <si>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</si>
  <si>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</si>
  <si>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</si>
  <si>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</si>
  <si>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</si>
  <si>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</si>
  <si>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</si>
  <si>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</si>
  <si>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</si>
  <si>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</si>
  <si>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</si>
  <si>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</si>
  <si>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</si>
  <si>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</si>
  <si>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</si>
  <si>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</si>
  <si>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</si>
  <si>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</si>
  <si>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</si>
  <si>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</si>
  <si>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</si>
  <si>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</si>
  <si>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</si>
  <si>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</si>
  <si>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</si>
  <si>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</si>
  <si>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</si>
  <si>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</si>
  <si>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</si>
  <si>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</si>
  <si>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</si>
  <si>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</si>
  <si>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</si>
  <si>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</si>
  <si>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</si>
  <si>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</si>
  <si>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</si>
  <si>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</si>
  <si>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</si>
  <si>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</si>
  <si>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</si>
  <si>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</si>
  <si>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</si>
  <si>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</si>
  <si>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</si>
  <si>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</si>
  <si>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</si>
  <si>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</si>
  <si>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</si>
  <si>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</si>
  <si>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</si>
  <si>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</si>
  <si>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</si>
  <si>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</si>
  <si>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</si>
  <si>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</si>
  <si>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</si>
  <si>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</si>
  <si>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</si>
  <si>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</si>
  <si>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</si>
  <si>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</si>
  <si>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</si>
  <si>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</si>
  <si>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</si>
  <si>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</si>
  <si>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</si>
  <si>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</si>
  <si>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</si>
  <si>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</si>
  <si>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</si>
  <si>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</si>
  <si>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</si>
  <si>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</si>
  <si>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</si>
  <si>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</si>
  <si>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</si>
  <si>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</si>
  <si>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</si>
  <si>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</si>
  <si>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</si>
  <si>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山形県戸沢村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</si>
  <si>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</si>
  <si>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</si>
  <si>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</si>
  <si>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</si>
  <si>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</si>
  <si>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</si>
  <si>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</si>
  <si>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</si>
  <si>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</si>
  <si>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</si>
  <si>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</si>
  <si>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</si>
  <si>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</si>
  <si>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</si>
  <si>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</si>
  <si>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</si>
  <si>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</si>
  <si>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</si>
  <si>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</si>
  <si>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</si>
  <si>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</si>
  <si>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</si>
  <si>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</si>
  <si>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</si>
  <si>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</si>
  <si>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</si>
  <si>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</si>
  <si>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</si>
  <si>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</si>
  <si>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</si>
  <si>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</si>
  <si>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</si>
  <si>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</si>
  <si>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</si>
  <si>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</si>
  <si>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</si>
  <si>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</si>
  <si>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</si>
  <si>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</si>
  <si>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</si>
  <si>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</si>
  <si>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</si>
  <si>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</si>
  <si>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</si>
  <si>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</si>
  <si>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</si>
  <si>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</si>
  <si>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</si>
  <si>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</si>
  <si>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</si>
  <si>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</si>
  <si>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</si>
  <si>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</si>
  <si>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</si>
  <si>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</si>
  <si>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</si>
  <si>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</si>
  <si>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</si>
  <si>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</si>
  <si>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</si>
  <si>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</si>
  <si>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</si>
  <si>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</si>
  <si>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</si>
  <si>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</si>
  <si>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</si>
  <si>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</si>
  <si>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</si>
  <si>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</si>
  <si>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</si>
  <si>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</si>
  <si>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</si>
  <si>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</si>
  <si>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</si>
  <si>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</si>
  <si>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</si>
  <si>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</si>
  <si>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</si>
  <si>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</si>
  <si>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</si>
  <si>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</si>
  <si>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</si>
  <si>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</si>
  <si>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</si>
  <si>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</si>
  <si>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</si>
  <si>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</si>
  <si>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</si>
  <si>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</si>
  <si>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</si>
  <si>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</si>
  <si>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</si>
  <si>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</si>
  <si>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</si>
  <si>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</si>
  <si>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</si>
  <si>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</si>
  <si>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</si>
  <si>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</si>
  <si>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</si>
  <si>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</si>
  <si>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</si>
  <si>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</si>
  <si>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</si>
  <si>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</si>
  <si>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</si>
  <si>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</si>
  <si>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</si>
  <si>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</si>
  <si>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</si>
  <si>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</si>
  <si>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</si>
  <si>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</si>
  <si>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</si>
  <si>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</si>
  <si>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</si>
  <si>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</si>
  <si>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</si>
  <si>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</si>
  <si>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</si>
  <si>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</si>
  <si>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</si>
  <si>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</si>
  <si>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</si>
  <si>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</si>
  <si>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</si>
  <si>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</si>
  <si>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</si>
  <si>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</si>
  <si>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</si>
  <si>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</si>
  <si>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</si>
  <si>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</si>
  <si>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</si>
  <si>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</si>
  <si>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</si>
  <si>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</si>
  <si>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</si>
  <si>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</si>
  <si>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</si>
  <si>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</si>
  <si>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</si>
  <si>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</si>
  <si>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</si>
  <si>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</si>
  <si>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</si>
  <si>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</si>
  <si>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</si>
  <si>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</si>
  <si>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</si>
  <si>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</si>
  <si>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</si>
  <si>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</si>
  <si>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</si>
  <si>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</si>
  <si>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</si>
  <si>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</si>
  <si>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</si>
  <si>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</si>
  <si>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</si>
  <si>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</si>
  <si>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</si>
  <si>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</si>
  <si>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</si>
  <si>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</si>
  <si>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</si>
  <si>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</si>
  <si>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</si>
  <si>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</si>
  <si>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</si>
  <si>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</si>
  <si>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</si>
  <si>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</si>
  <si>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</si>
  <si>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0.20</t>
  </si>
  <si>
    <t>一般会計</t>
  </si>
  <si>
    <t>下水道事業会計</t>
  </si>
  <si>
    <t>簡易水道事業会計</t>
  </si>
  <si>
    <t>介護保険特別会計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</si>
  <si>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</si>
  <si>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</si>
  <si>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</si>
  <si>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</si>
  <si>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</si>
  <si>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</si>
  <si>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</si>
  <si>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</si>
  <si>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</si>
  <si>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株式会社　戸沢村産業振興公社</t>
    <phoneticPr fontId="2"/>
  </si>
  <si>
    <t>-</t>
    <phoneticPr fontId="2"/>
  </si>
  <si>
    <t>-</t>
    <phoneticPr fontId="38"/>
  </si>
  <si>
    <t>村有施設整備基金</t>
    <phoneticPr fontId="5"/>
  </si>
  <si>
    <t>文教施設等整備基金</t>
    <phoneticPr fontId="2"/>
  </si>
  <si>
    <t>ふるさと応援基金</t>
    <phoneticPr fontId="2"/>
  </si>
  <si>
    <t>農業振興基金</t>
    <phoneticPr fontId="2"/>
  </si>
  <si>
    <t>地域振興拠点施設基盤強化基金</t>
    <phoneticPr fontId="2"/>
  </si>
  <si>
    <t>山形県消防補償等組合</t>
    <rPh sb="0" eb="3">
      <t>ヤマガタケン</t>
    </rPh>
    <rPh sb="3" eb="10">
      <t>ショウボウホショウトウクミアイ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</si>
  <si>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</si>
  <si>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12">
      <t>シチョウソンショクインタイショクテアテ</t>
    </rPh>
    <rPh sb="12" eb="14">
      <t>クミアイ</t>
    </rPh>
    <phoneticPr fontId="2"/>
  </si>
  <si>
    <t>山形県市町村交通災害共済組合</t>
    <rPh sb="0" eb="3">
      <t>ヤマガタケン</t>
    </rPh>
    <rPh sb="3" eb="6">
      <t>シチョウソン</t>
    </rPh>
    <rPh sb="6" eb="10">
      <t>コウツウサイガイ</t>
    </rPh>
    <rPh sb="10" eb="14">
      <t>キョウサイクミアイ</t>
    </rPh>
    <phoneticPr fontId="2"/>
  </si>
  <si>
    <t>最上広域市町村圏事務組合</t>
    <rPh sb="0" eb="12">
      <t>モガミコウイキシチョウソンケンジムクミアイ</t>
    </rPh>
    <phoneticPr fontId="2"/>
  </si>
  <si>
    <t>最上地区広域連合（普通会計分）</t>
    <rPh sb="0" eb="8">
      <t>モガミチクコウイキレンゴウ</t>
    </rPh>
    <rPh sb="9" eb="14">
      <t>フツウカイケイブン</t>
    </rPh>
    <phoneticPr fontId="2"/>
  </si>
  <si>
    <t>最上地区広域連合（事業会計分）</t>
    <rPh sb="0" eb="8">
      <t>モガミチクコウイキレンゴウ</t>
    </rPh>
    <rPh sb="9" eb="14">
      <t>ジギョウカイケイブン</t>
    </rPh>
    <phoneticPr fontId="2"/>
  </si>
  <si>
    <t>山形県後期高齢者医療広域連合（普通会計分）</t>
    <rPh sb="0" eb="3">
      <t>ヤマガタケン</t>
    </rPh>
    <rPh sb="3" eb="14">
      <t>コウキコウレイシャイリョウコウイキレンゴウ</t>
    </rPh>
    <rPh sb="15" eb="20">
      <t>フツウカイケイブン</t>
    </rPh>
    <phoneticPr fontId="2"/>
  </si>
  <si>
    <t>山形県後期高齢者医療広域連合（事業会計分）</t>
    <rPh sb="15" eb="17">
      <t>ジギョウ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</si>
  <si>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</si>
  <si>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</si>
  <si>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平均が0.0ポイントに対し、44.0ポイント高い水準となっており、前年度から3.2ポイント増加している。今後、地方債発行の抑制を図るとともに、公共施設総合管理計画等に基づいた村有財産の保有総量の縮小や長寿命化対策に取り組むことが必要である。</t>
    <rPh sb="56" eb="58">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</si>
  <si>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</si>
  <si>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</si>
  <si>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</si>
  <si>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</si>
  <si>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</si>
  <si>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</si>
  <si>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</si>
  <si>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昨年度から3.2ポイント増加し、実質公債費率は年々高くなっている。平成29年度までに実施した学校施設等整備事業・保育所建設で発行した、約20億円にのぼる地方債の元利償還が開始していることが大きな要因と考えられる。今後、公債費が上昇する見込みもあるため、地方債依存型の事業実施を見直していくと同時に繰上償還を実施するなど、公債費の適正化に取り組んでいく必要がある。</t>
    <rPh sb="0" eb="2">
      <t>ショウライ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</si>
</sst>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7CCC80D-48D3-4A51-9E2C-CA787659A6D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199E-4A95-87D9-3BC85EF771D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196227</c:v>
                </c:pt>
                <c:pt idx="1">
                  <c:v>129041</c:v>
                </c:pt>
                <c:pt idx="2">
                  <c:v>99303</c:v>
                </c:pt>
                <c:pt idx="3">
                  <c:v>114388</c:v>
                </c:pt>
                <c:pt idx="4">
                  <c:v>96902</c:v>
                </c:pt>
              </c:numCache>
            </c:numRef>
          </c:val>
          <c:smooth val="0"/>
          <c:extLst>
            <c:ext xmlns:c16="http://schemas.microsoft.com/office/drawing/2014/chart" uri="{C3380CC4-5D6E-409C-BE32-E72D297353CC}">
              <c16:uniqueId val="{00000001-199E-4A95-87D9-3BC85EF771D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16.18</c:v>
                </c:pt>
                <c:pt idx="1">
                  <c:v>19.829999999999998</c:v>
                </c:pt>
                <c:pt idx="2">
                  <c:v>19.61</c:v>
                </c:pt>
                <c:pt idx="3">
                  <c:v>11.94</c:v>
                </c:pt>
                <c:pt idx="4">
                  <c:v>37.869999999999997</c:v>
                </c:pt>
              </c:numCache>
            </c:numRef>
          </c:val>
          <c:extLst>
            <c:ext xmlns:c16="http://schemas.microsoft.com/office/drawing/2014/chart" uri="{C3380CC4-5D6E-409C-BE32-E72D297353CC}">
              <c16:uniqueId val="{00000000-857B-4EBC-A784-9415D82067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33.130000000000003</c:v>
                </c:pt>
                <c:pt idx="1">
                  <c:v>33.909999999999997</c:v>
                </c:pt>
                <c:pt idx="2">
                  <c:v>34.880000000000003</c:v>
                </c:pt>
                <c:pt idx="3">
                  <c:v>38.64</c:v>
                </c:pt>
                <c:pt idx="4">
                  <c:v>27.9</c:v>
                </c:pt>
              </c:numCache>
            </c:numRef>
          </c:val>
          <c:extLst>
            <c:ext xmlns:c16="http://schemas.microsoft.com/office/drawing/2014/chart" uri="{C3380CC4-5D6E-409C-BE32-E72D297353CC}">
              <c16:uniqueId val="{00000001-857B-4EBC-A784-9415D82067E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5.6</c:v>
                </c:pt>
                <c:pt idx="1">
                  <c:v>8.5</c:v>
                </c:pt>
                <c:pt idx="2">
                  <c:v>-0.2</c:v>
                </c:pt>
                <c:pt idx="3">
                  <c:v>3.67</c:v>
                </c:pt>
                <c:pt idx="4">
                  <c:v>21.73</c:v>
                </c:pt>
              </c:numCache>
            </c:numRef>
          </c:val>
          <c:smooth val="0"/>
          <c:extLst>
            <c:ext xmlns:c16="http://schemas.microsoft.com/office/drawing/2014/chart" uri="{C3380CC4-5D6E-409C-BE32-E72D297353CC}">
              <c16:uniqueId val="{00000002-857B-4EBC-A784-9415D82067E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0.76</c:v>
                </c:pt>
                <c:pt idx="2">
                  <c:v>#N/A</c:v>
                </c:pt>
                <c:pt idx="3">
                  <c:v>0.74</c:v>
                </c:pt>
                <c:pt idx="4">
                  <c:v>#N/A</c:v>
                </c:pt>
                <c:pt idx="5">
                  <c:v>2.09</c:v>
                </c:pt>
                <c:pt idx="6">
                  <c:v>0</c:v>
                </c:pt>
                <c:pt idx="7">
                  <c:v>0</c:v>
                </c:pt>
                <c:pt idx="8">
                  <c:v>0</c:v>
                </c:pt>
                <c:pt idx="9">
                  <c:v>0</c:v>
                </c:pt>
              </c:numCache>
            </c:numRef>
          </c:val>
          <c:extLst>
            <c:ext xmlns:c16="http://schemas.microsoft.com/office/drawing/2014/chart" uri="{C3380CC4-5D6E-409C-BE32-E72D297353CC}">
              <c16:uniqueId val="{00000000-A140-4239-9E9D-D6488D73BAD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40-4239-9E9D-D6488D73BAD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140-4239-9E9D-D6488D73BAD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140-4239-9E9D-D6488D73BAD9}"/>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0.05</c:v>
                </c:pt>
                <c:pt idx="6">
                  <c:v>#N/A</c:v>
                </c:pt>
                <c:pt idx="7">
                  <c:v>0.02</c:v>
                </c:pt>
                <c:pt idx="8">
                  <c:v>#N/A</c:v>
                </c:pt>
                <c:pt idx="9">
                  <c:v>0.02</c:v>
                </c:pt>
              </c:numCache>
            </c:numRef>
          </c:val>
          <c:extLst>
            <c:ext xmlns:c16="http://schemas.microsoft.com/office/drawing/2014/chart" uri="{C3380CC4-5D6E-409C-BE32-E72D297353CC}">
              <c16:uniqueId val="{00000004-A140-4239-9E9D-D6488D73BAD9}"/>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0.02</c:v>
                </c:pt>
                <c:pt idx="4">
                  <c:v>#N/A</c:v>
                </c:pt>
                <c:pt idx="5">
                  <c:v>0.03</c:v>
                </c:pt>
                <c:pt idx="6">
                  <c:v>#N/A</c:v>
                </c:pt>
                <c:pt idx="7">
                  <c:v>0.03</c:v>
                </c:pt>
                <c:pt idx="8">
                  <c:v>#N/A</c:v>
                </c:pt>
                <c:pt idx="9">
                  <c:v>0.03</c:v>
                </c:pt>
              </c:numCache>
            </c:numRef>
          </c:val>
          <c:extLst>
            <c:ext xmlns:c16="http://schemas.microsoft.com/office/drawing/2014/chart" uri="{C3380CC4-5D6E-409C-BE32-E72D297353CC}">
              <c16:uniqueId val="{00000005-A140-4239-9E9D-D6488D73BAD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1.44</c:v>
                </c:pt>
                <c:pt idx="4">
                  <c:v>#N/A</c:v>
                </c:pt>
                <c:pt idx="5">
                  <c:v>1.86</c:v>
                </c:pt>
                <c:pt idx="6">
                  <c:v>#N/A</c:v>
                </c:pt>
                <c:pt idx="7">
                  <c:v>1.1100000000000001</c:v>
                </c:pt>
                <c:pt idx="8">
                  <c:v>#N/A</c:v>
                </c:pt>
                <c:pt idx="9">
                  <c:v>0.6</c:v>
                </c:pt>
              </c:numCache>
            </c:numRef>
          </c:val>
          <c:extLst>
            <c:ext xmlns:c16="http://schemas.microsoft.com/office/drawing/2014/chart" uri="{C3380CC4-5D6E-409C-BE32-E72D297353CC}">
              <c16:uniqueId val="{00000006-A140-4239-9E9D-D6488D73BAD9}"/>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0.61</c:v>
                </c:pt>
                <c:pt idx="8">
                  <c:v>#N/A</c:v>
                </c:pt>
                <c:pt idx="9">
                  <c:v>0.93</c:v>
                </c:pt>
              </c:numCache>
            </c:numRef>
          </c:val>
          <c:extLst>
            <c:ext xmlns:c16="http://schemas.microsoft.com/office/drawing/2014/chart" uri="{C3380CC4-5D6E-409C-BE32-E72D297353CC}">
              <c16:uniqueId val="{00000007-A140-4239-9E9D-D6488D73BAD9}"/>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0.36</c:v>
                </c:pt>
                <c:pt idx="8">
                  <c:v>#N/A</c:v>
                </c:pt>
                <c:pt idx="9">
                  <c:v>1.37</c:v>
                </c:pt>
              </c:numCache>
            </c:numRef>
          </c:val>
          <c:extLst>
            <c:ext xmlns:c16="http://schemas.microsoft.com/office/drawing/2014/chart" uri="{C3380CC4-5D6E-409C-BE32-E72D297353CC}">
              <c16:uniqueId val="{00000008-A140-4239-9E9D-D6488D73BAD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16.170000000000002</c:v>
                </c:pt>
                <c:pt idx="2">
                  <c:v>#N/A</c:v>
                </c:pt>
                <c:pt idx="3">
                  <c:v>19.829999999999998</c:v>
                </c:pt>
                <c:pt idx="4">
                  <c:v>#N/A</c:v>
                </c:pt>
                <c:pt idx="5">
                  <c:v>19.600000000000001</c:v>
                </c:pt>
                <c:pt idx="6">
                  <c:v>#N/A</c:v>
                </c:pt>
                <c:pt idx="7">
                  <c:v>11.94</c:v>
                </c:pt>
                <c:pt idx="8">
                  <c:v>#N/A</c:v>
                </c:pt>
                <c:pt idx="9">
                  <c:v>37.869999999999997</c:v>
                </c:pt>
              </c:numCache>
            </c:numRef>
          </c:val>
          <c:extLst>
            <c:ext xmlns:c16="http://schemas.microsoft.com/office/drawing/2014/chart" uri="{C3380CC4-5D6E-409C-BE32-E72D297353CC}">
              <c16:uniqueId val="{00000009-A140-4239-9E9D-D6488D73BA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446</c:v>
                </c:pt>
                <c:pt idx="5">
                  <c:v>471</c:v>
                </c:pt>
                <c:pt idx="8">
                  <c:v>473</c:v>
                </c:pt>
                <c:pt idx="11">
                  <c:v>512</c:v>
                </c:pt>
                <c:pt idx="14">
                  <c:v>508</c:v>
                </c:pt>
              </c:numCache>
            </c:numRef>
          </c:val>
          <c:extLst>
            <c:ext xmlns:c16="http://schemas.microsoft.com/office/drawing/2014/chart" uri="{C3380CC4-5D6E-409C-BE32-E72D297353CC}">
              <c16:uniqueId val="{00000000-7A75-4446-8616-0D71351351F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A75-4446-8616-0D71351351F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12</c:v>
                </c:pt>
                <c:pt idx="9">
                  <c:v>10</c:v>
                </c:pt>
                <c:pt idx="12">
                  <c:v>10</c:v>
                </c:pt>
              </c:numCache>
            </c:numRef>
          </c:val>
          <c:extLst>
            <c:ext xmlns:c16="http://schemas.microsoft.com/office/drawing/2014/chart" uri="{C3380CC4-5D6E-409C-BE32-E72D297353CC}">
              <c16:uniqueId val="{00000002-7A75-4446-8616-0D71351351F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5</c:v>
                </c:pt>
                <c:pt idx="6">
                  <c:v>6</c:v>
                </c:pt>
                <c:pt idx="9">
                  <c:v>6</c:v>
                </c:pt>
                <c:pt idx="12">
                  <c:v>4</c:v>
                </c:pt>
              </c:numCache>
            </c:numRef>
          </c:val>
          <c:extLst>
            <c:ext xmlns:c16="http://schemas.microsoft.com/office/drawing/2014/chart" uri="{C3380CC4-5D6E-409C-BE32-E72D297353CC}">
              <c16:uniqueId val="{00000003-7A75-4446-8616-0D71351351F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237</c:v>
                </c:pt>
                <c:pt idx="3">
                  <c:v>258</c:v>
                </c:pt>
                <c:pt idx="6">
                  <c:v>254</c:v>
                </c:pt>
                <c:pt idx="9">
                  <c:v>231</c:v>
                </c:pt>
                <c:pt idx="12">
                  <c:v>245</c:v>
                </c:pt>
              </c:numCache>
            </c:numRef>
          </c:val>
          <c:extLst>
            <c:ext xmlns:c16="http://schemas.microsoft.com/office/drawing/2014/chart" uri="{C3380CC4-5D6E-409C-BE32-E72D297353CC}">
              <c16:uniqueId val="{00000004-7A75-4446-8616-0D71351351F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A75-4446-8616-0D71351351F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A75-4446-8616-0D71351351F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449</c:v>
                </c:pt>
                <c:pt idx="3">
                  <c:v>511</c:v>
                </c:pt>
                <c:pt idx="6">
                  <c:v>545</c:v>
                </c:pt>
                <c:pt idx="9">
                  <c:v>568</c:v>
                </c:pt>
                <c:pt idx="12">
                  <c:v>564</c:v>
                </c:pt>
              </c:numCache>
            </c:numRef>
          </c:val>
          <c:extLst>
            <c:ext xmlns:c16="http://schemas.microsoft.com/office/drawing/2014/chart" uri="{C3380CC4-5D6E-409C-BE32-E72D297353CC}">
              <c16:uniqueId val="{00000007-7A75-4446-8616-0D71351351F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246</c:v>
                </c:pt>
                <c:pt idx="2">
                  <c:v>#N/A</c:v>
                </c:pt>
                <c:pt idx="3">
                  <c:v>#N/A</c:v>
                </c:pt>
                <c:pt idx="4">
                  <c:v>303</c:v>
                </c:pt>
                <c:pt idx="5">
                  <c:v>#N/A</c:v>
                </c:pt>
                <c:pt idx="6">
                  <c:v>#N/A</c:v>
                </c:pt>
                <c:pt idx="7">
                  <c:v>344</c:v>
                </c:pt>
                <c:pt idx="8">
                  <c:v>#N/A</c:v>
                </c:pt>
                <c:pt idx="9">
                  <c:v>#N/A</c:v>
                </c:pt>
                <c:pt idx="10">
                  <c:v>303</c:v>
                </c:pt>
                <c:pt idx="11">
                  <c:v>#N/A</c:v>
                </c:pt>
                <c:pt idx="12">
                  <c:v>#N/A</c:v>
                </c:pt>
                <c:pt idx="13">
                  <c:v>315</c:v>
                </c:pt>
                <c:pt idx="14">
                  <c:v>#N/A</c:v>
                </c:pt>
              </c:numCache>
            </c:numRef>
          </c:val>
          <c:smooth val="0"/>
          <c:extLst>
            <c:ext xmlns:c16="http://schemas.microsoft.com/office/drawing/2014/chart" uri="{C3380CC4-5D6E-409C-BE32-E72D297353CC}">
              <c16:uniqueId val="{00000008-7A75-4446-8616-0D71351351F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4572</c:v>
                </c:pt>
                <c:pt idx="5">
                  <c:v>4421</c:v>
                </c:pt>
                <c:pt idx="8">
                  <c:v>4458</c:v>
                </c:pt>
                <c:pt idx="11">
                  <c:v>4096</c:v>
                </c:pt>
                <c:pt idx="14">
                  <c:v>3794</c:v>
                </c:pt>
              </c:numCache>
            </c:numRef>
          </c:val>
          <c:extLst>
            <c:ext xmlns:c16="http://schemas.microsoft.com/office/drawing/2014/chart" uri="{C3380CC4-5D6E-409C-BE32-E72D297353CC}">
              <c16:uniqueId val="{00000000-3BD9-46D8-85AA-61B3FCDE35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0</c:v>
                </c:pt>
                <c:pt idx="8">
                  <c:v>103</c:v>
                </c:pt>
                <c:pt idx="11">
                  <c:v>131</c:v>
                </c:pt>
                <c:pt idx="14">
                  <c:v>137</c:v>
                </c:pt>
              </c:numCache>
            </c:numRef>
          </c:val>
          <c:extLst>
            <c:ext xmlns:c16="http://schemas.microsoft.com/office/drawing/2014/chart" uri="{C3380CC4-5D6E-409C-BE32-E72D297353CC}">
              <c16:uniqueId val="{00000001-3BD9-46D8-85AA-61B3FCDE35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1429</c:v>
                </c:pt>
                <c:pt idx="5">
                  <c:v>1601</c:v>
                </c:pt>
                <c:pt idx="8">
                  <c:v>1813</c:v>
                </c:pt>
                <c:pt idx="11">
                  <c:v>2033</c:v>
                </c:pt>
                <c:pt idx="14">
                  <c:v>1564</c:v>
                </c:pt>
              </c:numCache>
            </c:numRef>
          </c:val>
          <c:extLst>
            <c:ext xmlns:c16="http://schemas.microsoft.com/office/drawing/2014/chart" uri="{C3380CC4-5D6E-409C-BE32-E72D297353CC}">
              <c16:uniqueId val="{00000002-3BD9-46D8-85AA-61B3FCDE35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D9-46D8-85AA-61B3FCDE35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D9-46D8-85AA-61B3FCDE35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D9-46D8-85AA-61B3FCDE35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331</c:v>
                </c:pt>
                <c:pt idx="3">
                  <c:v>357</c:v>
                </c:pt>
                <c:pt idx="6">
                  <c:v>331</c:v>
                </c:pt>
                <c:pt idx="9">
                  <c:v>310</c:v>
                </c:pt>
                <c:pt idx="12">
                  <c:v>292</c:v>
                </c:pt>
              </c:numCache>
            </c:numRef>
          </c:val>
          <c:extLst>
            <c:ext xmlns:c16="http://schemas.microsoft.com/office/drawing/2014/chart" uri="{C3380CC4-5D6E-409C-BE32-E72D297353CC}">
              <c16:uniqueId val="{00000006-3BD9-46D8-85AA-61B3FCDE35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c:v>
                </c:pt>
                <c:pt idx="3">
                  <c:v>5</c:v>
                </c:pt>
                <c:pt idx="6">
                  <c:v>0</c:v>
                </c:pt>
                <c:pt idx="9">
                  <c:v>0</c:v>
                </c:pt>
                <c:pt idx="12">
                  <c:v>7</c:v>
                </c:pt>
              </c:numCache>
            </c:numRef>
          </c:val>
          <c:extLst>
            <c:ext xmlns:c16="http://schemas.microsoft.com/office/drawing/2014/chart" uri="{C3380CC4-5D6E-409C-BE32-E72D297353CC}">
              <c16:uniqueId val="{00000007-3BD9-46D8-85AA-61B3FCDE35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1988</c:v>
                </c:pt>
                <c:pt idx="3">
                  <c:v>1824</c:v>
                </c:pt>
                <c:pt idx="6">
                  <c:v>1640</c:v>
                </c:pt>
                <c:pt idx="9">
                  <c:v>1422</c:v>
                </c:pt>
                <c:pt idx="12">
                  <c:v>1217</c:v>
                </c:pt>
              </c:numCache>
            </c:numRef>
          </c:val>
          <c:extLst>
            <c:ext xmlns:c16="http://schemas.microsoft.com/office/drawing/2014/chart" uri="{C3380CC4-5D6E-409C-BE32-E72D297353CC}">
              <c16:uniqueId val="{00000008-3BD9-46D8-85AA-61B3FCDE35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470</c:v>
                </c:pt>
                <c:pt idx="9">
                  <c:v>454</c:v>
                </c:pt>
                <c:pt idx="12">
                  <c:v>438</c:v>
                </c:pt>
              </c:numCache>
            </c:numRef>
          </c:val>
          <c:extLst>
            <c:ext xmlns:c16="http://schemas.microsoft.com/office/drawing/2014/chart" uri="{C3380CC4-5D6E-409C-BE32-E72D297353CC}">
              <c16:uniqueId val="{00000009-3BD9-46D8-85AA-61B3FCDE35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5930</c:v>
                </c:pt>
                <c:pt idx="3">
                  <c:v>5839</c:v>
                </c:pt>
                <c:pt idx="6">
                  <c:v>5568</c:v>
                </c:pt>
                <c:pt idx="9">
                  <c:v>5039</c:v>
                </c:pt>
                <c:pt idx="12">
                  <c:v>4612</c:v>
                </c:pt>
              </c:numCache>
            </c:numRef>
          </c:val>
          <c:extLst>
            <c:ext xmlns:c16="http://schemas.microsoft.com/office/drawing/2014/chart" uri="{C3380CC4-5D6E-409C-BE32-E72D297353CC}">
              <c16:uniqueId val="{0000000A-3BD9-46D8-85AA-61B3FCDE356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2248</c:v>
                </c:pt>
                <c:pt idx="2">
                  <c:v>#N/A</c:v>
                </c:pt>
                <c:pt idx="3">
                  <c:v>#N/A</c:v>
                </c:pt>
                <c:pt idx="4">
                  <c:v>2003</c:v>
                </c:pt>
                <c:pt idx="5">
                  <c:v>#N/A</c:v>
                </c:pt>
                <c:pt idx="6">
                  <c:v>#N/A</c:v>
                </c:pt>
                <c:pt idx="7">
                  <c:v>1637</c:v>
                </c:pt>
                <c:pt idx="8">
                  <c:v>#N/A</c:v>
                </c:pt>
                <c:pt idx="9">
                  <c:v>#N/A</c:v>
                </c:pt>
                <c:pt idx="10">
                  <c:v>964</c:v>
                </c:pt>
                <c:pt idx="11">
                  <c:v>#N/A</c:v>
                </c:pt>
                <c:pt idx="12">
                  <c:v>#N/A</c:v>
                </c:pt>
                <c:pt idx="13">
                  <c:v>1070</c:v>
                </c:pt>
                <c:pt idx="14">
                  <c:v>#N/A</c:v>
                </c:pt>
              </c:numCache>
            </c:numRef>
          </c:val>
          <c:smooth val="0"/>
          <c:extLst>
            <c:ext xmlns:c16="http://schemas.microsoft.com/office/drawing/2014/chart" uri="{C3380CC4-5D6E-409C-BE32-E72D297353CC}">
              <c16:uniqueId val="{0000000B-3BD9-46D8-85AA-61B3FCDE356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979</c:v>
                </c:pt>
                <c:pt idx="1">
                  <c:v>1109</c:v>
                </c:pt>
                <c:pt idx="2">
                  <c:v>820</c:v>
                </c:pt>
              </c:numCache>
            </c:numRef>
          </c:val>
          <c:extLst>
            <c:ext xmlns:c16="http://schemas.microsoft.com/office/drawing/2014/chart" uri="{C3380CC4-5D6E-409C-BE32-E72D297353CC}">
              <c16:uniqueId val="{00000000-EF9A-44C8-8CC0-05A77C44861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174</c:v>
                </c:pt>
                <c:pt idx="1">
                  <c:v>196</c:v>
                </c:pt>
                <c:pt idx="2">
                  <c:v>109</c:v>
                </c:pt>
              </c:numCache>
            </c:numRef>
          </c:val>
          <c:extLst>
            <c:ext xmlns:c16="http://schemas.microsoft.com/office/drawing/2014/chart" uri="{C3380CC4-5D6E-409C-BE32-E72D297353CC}">
              <c16:uniqueId val="{00000001-EF9A-44C8-8CC0-05A77C44861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531</c:v>
                </c:pt>
                <c:pt idx="1">
                  <c:v>572</c:v>
                </c:pt>
                <c:pt idx="2">
                  <c:v>493</c:v>
                </c:pt>
              </c:numCache>
            </c:numRef>
          </c:val>
          <c:extLst>
            <c:ext xmlns:c16="http://schemas.microsoft.com/office/drawing/2014/chart" uri="{C3380CC4-5D6E-409C-BE32-E72D297353CC}">
              <c16:uniqueId val="{00000002-EF9A-44C8-8CC0-05A77C44861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{76EAFA87-9E6F-478E-AAB2-40DBBF7F3825}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F1-4E07-9EE7-7DFBF8D9ED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{8E7CAADB-8F42-4BB4-AEB5-8774026AA280}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F1-4E07-9EE7-7DFBF8D9ED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{6EA97120-AC24-4F95-86A1-A66E35432284}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F1-4E07-9EE7-7DFBF8D9ED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{27E8DC9C-84C8-4D7E-91B0-D0EA19D27C4C}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F1-4E07-9EE7-7DFBF8D9ED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{43B1B5A2-3E98-4059-9912-2F0C448BBAE2}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F1-4E07-9EE7-7DFBF8D9ED9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{9A40FE70-9690-4828-913A-A72413D2018A}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F1-4E07-9EE7-7DFBF8D9ED9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{0A5BA685-CCD7-4B4B-AB6F-12A5E73568EC}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F1-4E07-9EE7-7DFBF8D9ED9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{50015BED-12BD-4158-BC4F-08F8C4195D79}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F1-4E07-9EE7-7DFBF8D9ED9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{EC02E6F3-6813-4C4C-B3C5-35B06C4BCDAF}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F1-4E07-9EE7-7DFBF8D9ED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57.6</c:v>
                </c:pt>
                <c:pt idx="16">
                  <c:v>59.1</c:v>
                </c:pt>
                <c:pt idx="24">
                  <c:v>54.5</c:v>
                </c:pt>
                <c:pt idx="32">
                  <c:v>56</c:v>
                </c:pt>
              </c:numCache>
            </c:numRef>
          </c:xVal>
          <c:yVal>
            <c:numRef>
              <c:f>公会計指標分析・財政指標組合せ分析表!$BP$51:$DC$51</c:f>
              <c:numCache>
                <c:formatCode>#,##0.0;"▲ "#,##0.0</c:formatCode>
                <c:ptCount val="40"/>
                <c:pt idx="0">
                  <c:v>103</c:v>
                </c:pt>
                <c:pt idx="8">
                  <c:v>83.8</c:v>
                </c:pt>
                <c:pt idx="16">
                  <c:v>70</c:v>
                </c:pt>
                <c:pt idx="24">
                  <c:v>40.799999999999997</c:v>
                </c:pt>
                <c:pt idx="32">
                  <c:v>44</c:v>
                </c:pt>
              </c:numCache>
            </c:numRef>
          </c:yVal>
          <c:smooth val="0"/>
          <c:extLst>
            <c:ext xmlns:c16="http://schemas.microsoft.com/office/drawing/2014/chart" uri="{C3380CC4-5D6E-409C-BE32-E72D297353CC}">
              <c16:uniqueId val="{00000009-CCF1-4E07-9EE7-7DFBF8D9ED9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201575065023416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{1529CF97-7D17-4DFB-90E9-52B8D64C5C74}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F1-4E07-9EE7-7DFBF8D9ED9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{C7E3F719-3D5C-4248-B17D-DD92701038B5}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F1-4E07-9EE7-7DFBF8D9ED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{A7FBF875-A03E-45E5-A7F3-8BD37B2FE6AE}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F1-4E07-9EE7-7DFBF8D9ED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{91C70082-37FB-475C-AA77-D426FAB5ABB9}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F1-4E07-9EE7-7DFBF8D9ED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{DA949E06-5260-4BB0-94E9-3B629555D305}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F1-4E07-9EE7-7DFBF8D9ED92}"/>
                </c:ext>
              </c:extLst>
            </c:dLbl>
            <c:dLbl>
              <c:idx val="8"/>
              <c:layout>
                <c:manualLayout>
                  <c:x val="-4.5538669966447953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{A9EB6E20-0868-4D7A-9014-9371DD3D8A65}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F1-4E07-9EE7-7DFBF8D9ED92}"/>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{BF48BC4B-5052-43C0-A75F-1322F91F6A17}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F1-4E07-9EE7-7DFBF8D9ED9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{9EE99E18-D442-4224-80EB-4DC7C2B1257F}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F1-4E07-9EE7-7DFBF8D9ED9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{B1074ED8-FD96-4699-9402-D92B814E6239}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F1-4E07-9EE7-7DFBF8D9ED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CF1-4E07-9EE7-7DFBF8D9ED92}"/>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{78BC3282-507E-4ECA-8622-C737D545FEBF}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656-4B30-B5F2-7624049935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{3A4A6481-1EEE-4BB5-9685-A4F4885DE711}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56-4B30-B5F2-7624049935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{5CC5E77C-8365-4E14-9769-C7B103DE6629}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56-4B30-B5F2-7624049935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{5BFD5775-ADE8-4AC0-9B4B-84AF11F837F0}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56-4B30-B5F2-7624049935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{39B0E784-7FD2-427D-A80B-C09B39469192}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56-4B30-B5F2-76240499358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{F832C055-4304-40ED-851D-D250B7DE6BAB}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656-4B30-B5F2-76240499358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{6D01F847-F627-4679-BB87-06F0B31CD1E2}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656-4B30-B5F2-762404993584}"/>
                </c:ext>
              </c:extLst>
            </c:dLbl>
            <c:dLbl>
              <c:idx val="24"/>
              <c:layout>
                <c:manualLayout>
                  <c:x val="-2.247331290951028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{86731574-79B7-499B-9B2A-926C24A3C357}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656-4B30-B5F2-762404993584}"/>
                </c:ext>
              </c:extLst>
            </c:dLbl>
            <c:dLbl>
              <c:idx val="32"/>
              <c:layout>
                <c:manualLayout>
                  <c:x val="-4.0667372540640866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{FD8FCB3A-CB35-4B87-9838-DDE1427E97F8}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656-4B30-B5F2-7624049935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11.6</c:v>
                </c:pt>
                <c:pt idx="16">
                  <c:v>12.8</c:v>
                </c:pt>
                <c:pt idx="24">
                  <c:v>13.4</c:v>
                </c:pt>
                <c:pt idx="32">
                  <c:v>13.5</c:v>
                </c:pt>
              </c:numCache>
            </c:numRef>
          </c:xVal>
          <c:yVal>
            <c:numRef>
              <c:f>公会計指標分析・財政指標組合せ分析表!$BP$73:$DC$73</c:f>
              <c:numCache>
                <c:formatCode>#,##0.0;"▲ "#,##0.0</c:formatCode>
                <c:ptCount val="40"/>
                <c:pt idx="0">
                  <c:v>103</c:v>
                </c:pt>
                <c:pt idx="8">
                  <c:v>83.8</c:v>
                </c:pt>
                <c:pt idx="16">
                  <c:v>70</c:v>
                </c:pt>
                <c:pt idx="24">
                  <c:v>40.799999999999997</c:v>
                </c:pt>
                <c:pt idx="32">
                  <c:v>44</c:v>
                </c:pt>
              </c:numCache>
            </c:numRef>
          </c:yVal>
          <c:smooth val="0"/>
          <c:extLst>
            <c:ext xmlns:c16="http://schemas.microsoft.com/office/drawing/2014/chart" uri="{C3380CC4-5D6E-409C-BE32-E72D297353CC}">
              <c16:uniqueId val="{00000009-1656-4B30-B5F2-76240499358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0948682560030878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{672E730F-15FC-48D4-B548-7F6E49754A20}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656-4B30-B5F2-76240499358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{70398CDD-3F7D-4477-A3D8-45CED3B2DAEA}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56-4B30-B5F2-7624049935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{82EA1466-4B8B-45E5-9F19-E0DBA6F209E1}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56-4B30-B5F2-7624049935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{54F5175B-D1B6-4A12-972C-6149AEDDB6EF}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56-4B30-B5F2-7624049935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{2993D6C5-FFEF-40BD-B711-1CC84D2345A4}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56-4B30-B5F2-762404993584}"/>
                </c:ext>
              </c:extLst>
            </c:dLbl>
            <c:dLbl>
              <c:idx val="8"/>
              <c:layout>
                <c:manualLayout>
                  <c:x val="-3.2192002890120294E-2"/>
                  <c:y val="-9.079773574618110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{B05D0BF2-BE5D-4629-82DC-B909FD5CDE3A}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656-4B30-B5F2-762404993584}"/>
                </c:ext>
              </c:extLst>
            </c:dLbl>
            <c:dLbl>
              <c:idx val="16"/>
              <c:layout>
                <c:manualLayout>
                  <c:x val="-3.1570342725075584E-2"/>
                  <c:y val="-3.876565425057897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{22BED546-23B1-43DE-9649-461AF6DE4015}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656-4B30-B5F2-762404993584}"/>
                </c:ext>
              </c:extLst>
            </c:dLbl>
            <c:dLbl>
              <c:idx val="24"/>
              <c:layout>
                <c:manualLayout>
                  <c:x val="-4.066737254064088E-2"/>
                  <c:y val="-5.05910650472941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{26BB7D85-3380-4430-B1D1-C10C9C256D32}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656-4B30-B5F2-762404993584}"/>
                </c:ext>
              </c:extLst>
            </c:dLbl>
            <c:dLbl>
              <c:idx val="32"/>
              <c:layout>
                <c:manualLayout>
                  <c:x val="-2.2473312909510289E-2"/>
                  <c:y val="-8.843251659181028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{38753CA3-2E3F-498C-8DC0-3090A30EC02F}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656-4B30-B5F2-7624049935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656-4B30-B5F2-762404993584}"/>
            </c:ext>
          </c:extLst>
        </c:ser>
        <c:dLbls>
          <c:showLegendKey val="0"/>
          <c:showVal val="1"/>
          <c:showCatName val="0"/>
          <c:showSerName val="0"/>
          <c:showPercent val="0"/>
          <c:showBubbleSize val="0"/>
        </c:dLbls>
        <c:axId val="84219776"/>
        <c:axId val="84234240"/>
      </c:scatterChart>
      <c:valAx>
        <c:axId val="84219776"/>
        <c:scaling>
          <c:orientation val="maxMin"/>
          <c:max val="14"/>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3,850
3,796
261.31
6,521,028
5,252,144
1,112,611
2,937,908
4,611,562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前年度から増減はなかったが、依然として人口は減少傾向にあり、少子高齢化に加えて労働人口の減少がみられる。固定資産税全体で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収となっている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ことに加え</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幹産業である農業の低迷等による自主財源の税収に目立った伸びはないため、低い値で推移していると考える。また、農業以外の主要産業も村内には少なく、税収の増加を見込むのは厳しい状況である。今後においては、事務事業の見直しと、経費削減に努め村政運営していく必要が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60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116840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116840</xdr:rowOff>
    </xdr:from>
    <xdr:to>
      <xdr:col>15</xdr:col>
      <xdr:colOff>82550</xdr:colOff>
      <xdr:row>44</xdr:row>
      <xdr:rowOff>116840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108796</xdr:rowOff>
    </xdr:from>
    <xdr:to>
      <xdr:col>11</xdr:col>
      <xdr:colOff>31750</xdr:colOff>
      <xdr:row>44</xdr:row>
      <xdr:rowOff>116840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66040</xdr:rowOff>
    </xdr:from>
    <xdr:to>
      <xdr:col>19</xdr:col>
      <xdr:colOff>184150</xdr:colOff>
      <xdr:row>44</xdr:row>
      <xdr:rowOff>167640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152417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9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57996</xdr:rowOff>
    </xdr:from>
    <xdr:to>
      <xdr:col>7</xdr:col>
      <xdr:colOff>31750</xdr:colOff>
      <xdr:row>44</xdr:row>
      <xdr:rowOff>159596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144373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している。人件費が増加し、物件費</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・公債費・繰出金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が減少している。歳入に関しては、地方税</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％、固定資産税</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となっているが、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軽自動車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税は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している。また、地方交付税は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821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円の増加となっているが、結果として経常収支比率は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71120</xdr:rowOff>
    </xdr:from>
    <xdr:to>
      <xdr:col>23</xdr:col>
      <xdr:colOff>133350</xdr:colOff>
      <xdr:row>62</xdr:row>
      <xdr:rowOff>15494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529570"/>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47769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677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162814</xdr:rowOff>
    </xdr:from>
    <xdr:to>
      <xdr:col>19</xdr:col>
      <xdr:colOff>133350</xdr:colOff>
      <xdr:row>62</xdr:row>
      <xdr:rowOff>15494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62126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124460</xdr:rowOff>
    </xdr:from>
    <xdr:to>
      <xdr:col>15</xdr:col>
      <xdr:colOff>82550</xdr:colOff>
      <xdr:row>61</xdr:row>
      <xdr:rowOff>162814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40010"/>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124460</xdr:rowOff>
    </xdr:from>
    <xdr:to>
      <xdr:col>11</xdr:col>
      <xdr:colOff>31750</xdr:colOff>
      <xdr:row>61</xdr:row>
      <xdr:rowOff>133858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40010"/>
          <a:ext cx="889000" cy="35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36847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136144</xdr:rowOff>
    </xdr:from>
    <xdr:to>
      <xdr:col>19</xdr:col>
      <xdr:colOff>184150</xdr:colOff>
      <xdr:row>62</xdr:row>
      <xdr:rowOff>66294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76471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63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112014</xdr:rowOff>
    </xdr:from>
    <xdr:to>
      <xdr:col>15</xdr:col>
      <xdr:colOff>133350</xdr:colOff>
      <xdr:row>62</xdr:row>
      <xdr:rowOff>42164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57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52341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3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73660</xdr:rowOff>
    </xdr:from>
    <xdr:to>
      <xdr:col>11</xdr:col>
      <xdr:colOff>82550</xdr:colOff>
      <xdr:row>60</xdr:row>
      <xdr:rowOff>3810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83058</xdr:rowOff>
    </xdr:from>
    <xdr:to>
      <xdr:col>7</xdr:col>
      <xdr:colOff>31750</xdr:colOff>
      <xdr:row>62</xdr:row>
      <xdr:rowOff>13208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23385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1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[511,867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人事委員会勧告、外部への出向解除</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、災害対応による人件費の増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により、人件費は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78,515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物件費は、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災害救助費</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28,631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総務費委託料</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アナログ規制の点検見直し支援業務</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3,850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災害廃棄物処理手数料</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33,329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となり、結果として人件費・物件費等は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73870</xdr:rowOff>
    </xdr:from>
    <xdr:to>
      <xdr:col>23</xdr:col>
      <xdr:colOff>133350</xdr:colOff>
      <xdr:row>82</xdr:row>
      <xdr:rowOff>153479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32770"/>
          <a:ext cx="838200" cy="7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73870</xdr:rowOff>
    </xdr:from>
    <xdr:to>
      <xdr:col>19</xdr:col>
      <xdr:colOff>133350</xdr:colOff>
      <xdr:row>82</xdr:row>
      <xdr:rowOff>96197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32770"/>
          <a:ext cx="889000" cy="2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71182</xdr:rowOff>
    </xdr:from>
    <xdr:to>
      <xdr:col>15</xdr:col>
      <xdr:colOff>82550</xdr:colOff>
      <xdr:row>82</xdr:row>
      <xdr:rowOff>96197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30082"/>
          <a:ext cx="889000" cy="2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56414</xdr:rowOff>
    </xdr:from>
    <xdr:to>
      <xdr:col>11</xdr:col>
      <xdr:colOff>31750</xdr:colOff>
      <xdr:row>82</xdr:row>
      <xdr:rowOff>71182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15314"/>
          <a:ext cx="889000" cy="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102679</xdr:rowOff>
    </xdr:from>
    <xdr:to>
      <xdr:col>23</xdr:col>
      <xdr:colOff>184150</xdr:colOff>
      <xdr:row>83</xdr:row>
      <xdr:rowOff>32829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6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119206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0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23070</xdr:rowOff>
    </xdr:from>
    <xdr:to>
      <xdr:col>19</xdr:col>
      <xdr:colOff>184150</xdr:colOff>
      <xdr:row>82</xdr:row>
      <xdr:rowOff>124670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134847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50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45397</xdr:rowOff>
    </xdr:from>
    <xdr:to>
      <xdr:col>15</xdr:col>
      <xdr:colOff>133350</xdr:colOff>
      <xdr:row>82</xdr:row>
      <xdr:rowOff>146997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0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157174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7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20382</xdr:rowOff>
    </xdr:from>
    <xdr:to>
      <xdr:col>11</xdr:col>
      <xdr:colOff>82550</xdr:colOff>
      <xdr:row>82</xdr:row>
      <xdr:rowOff>121982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7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132159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48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5614</xdr:rowOff>
    </xdr:from>
    <xdr:to>
      <xdr:col>7</xdr:col>
      <xdr:colOff>31750</xdr:colOff>
      <xdr:row>82</xdr:row>
      <xdr:rowOff>107214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6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117391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33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昨年度から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している。類似団体と比較すると、高い水準になっている。団塊の世代の職員の定年退職を起因として、管理職の昇任年齢が引き下がっているのも要因として考えられる。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56445</xdr:rowOff>
    </xdr:from>
    <xdr:to>
      <xdr:col>81</xdr:col>
      <xdr:colOff>44450</xdr:colOff>
      <xdr:row>89</xdr:row>
      <xdr:rowOff>96661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53154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144639</xdr:rowOff>
    </xdr:from>
    <xdr:to>
      <xdr:col>77</xdr:col>
      <xdr:colOff>44450</xdr:colOff>
      <xdr:row>89</xdr:row>
      <xdr:rowOff>96661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5060789"/>
          <a:ext cx="889000" cy="29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7761</xdr:rowOff>
    </xdr:from>
    <xdr:to>
      <xdr:col>72</xdr:col>
      <xdr:colOff>203200</xdr:colOff>
      <xdr:row>87</xdr:row>
      <xdr:rowOff>144639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752461"/>
          <a:ext cx="889000" cy="30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87</xdr:row>
      <xdr:rowOff>37395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52461"/>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5645</xdr:rowOff>
    </xdr:from>
    <xdr:to>
      <xdr:col>81</xdr:col>
      <xdr:colOff>95250</xdr:colOff>
      <xdr:row>89</xdr:row>
      <xdr:rowOff>107245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26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72972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516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45861</xdr:rowOff>
    </xdr:from>
    <xdr:to>
      <xdr:col>77</xdr:col>
      <xdr:colOff>95250</xdr:colOff>
      <xdr:row>89</xdr:row>
      <xdr:rowOff>147461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3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132238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39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93839</xdr:rowOff>
    </xdr:from>
    <xdr:to>
      <xdr:col>73</xdr:col>
      <xdr:colOff>44450</xdr:colOff>
      <xdr:row>88</xdr:row>
      <xdr:rowOff>23989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8766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158045</xdr:rowOff>
    </xdr:from>
    <xdr:to>
      <xdr:col>64</xdr:col>
      <xdr:colOff>152400</xdr:colOff>
      <xdr:row>87</xdr:row>
      <xdr:rowOff>88195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72972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定員に関しては、より良い住民サービスを提供するため、一般行政職の採用を実施したことにより、昨年度と比べて増加している。加えて、人口も昨年度に比べ減少していることから、ポイントが増加したと考えられ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156305</xdr:rowOff>
    </xdr:from>
    <xdr:to>
      <xdr:col>81</xdr:col>
      <xdr:colOff>44450</xdr:colOff>
      <xdr:row>61</xdr:row>
      <xdr:rowOff>12806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43305"/>
          <a:ext cx="838200" cy="2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148262</xdr:rowOff>
    </xdr:from>
    <xdr:to>
      <xdr:col>77</xdr:col>
      <xdr:colOff>44450</xdr:colOff>
      <xdr:row>60</xdr:row>
      <xdr:rowOff>156305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3526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126343</xdr:rowOff>
    </xdr:from>
    <xdr:to>
      <xdr:col>72</xdr:col>
      <xdr:colOff>203200</xdr:colOff>
      <xdr:row>60</xdr:row>
      <xdr:rowOff>148262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13343"/>
          <a:ext cx="889000" cy="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113072</xdr:rowOff>
    </xdr:from>
    <xdr:to>
      <xdr:col>68</xdr:col>
      <xdr:colOff>152400</xdr:colOff>
      <xdr:row>60</xdr:row>
      <xdr:rowOff>126343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00072"/>
          <a:ext cx="889000" cy="1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133456</xdr:rowOff>
    </xdr:from>
    <xdr:to>
      <xdr:col>81</xdr:col>
      <xdr:colOff>95250</xdr:colOff>
      <xdr:row>61</xdr:row>
      <xdr:rowOff>63606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2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105533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392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105505</xdr:rowOff>
    </xdr:from>
    <xdr:to>
      <xdr:col>77</xdr:col>
      <xdr:colOff>95250</xdr:colOff>
      <xdr:row>61</xdr:row>
      <xdr:rowOff>35655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9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20432</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478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97462</xdr:rowOff>
    </xdr:from>
    <xdr:to>
      <xdr:col>73</xdr:col>
      <xdr:colOff>44450</xdr:colOff>
      <xdr:row>61</xdr:row>
      <xdr:rowOff>27612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8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12389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70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75543</xdr:rowOff>
    </xdr:from>
    <xdr:to>
      <xdr:col>68</xdr:col>
      <xdr:colOff>203200</xdr:colOff>
      <xdr:row>61</xdr:row>
      <xdr:rowOff>5693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6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161920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4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62272</xdr:rowOff>
    </xdr:from>
    <xdr:to>
      <xdr:col>64</xdr:col>
      <xdr:colOff>152400</xdr:colOff>
      <xdr:row>60</xdr:row>
      <xdr:rowOff>163872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4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148649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ポイント増加しており、類似団体全国平均・山形県平均を上回っている。要因としては、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年度臨時財政対策債や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過疎対策事業債、経営体育成基盤整備事業などに係る起債の償還開始に伴うものと分析する。今後も公債費は増加する見込みがあるため、起債依存型の事業実施の見直しや、繰上償還の実施など、公債費の適正化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19413</xdr:rowOff>
    </xdr:from>
    <xdr:to>
      <xdr:col>81</xdr:col>
      <xdr:colOff>44450</xdr:colOff>
      <xdr:row>43</xdr:row>
      <xdr:rowOff>26307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391763"/>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149497</xdr:rowOff>
    </xdr:from>
    <xdr:to>
      <xdr:col>77</xdr:col>
      <xdr:colOff>44450</xdr:colOff>
      <xdr:row>43</xdr:row>
      <xdr:rowOff>19413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350397"/>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66766</xdr:rowOff>
    </xdr:from>
    <xdr:to>
      <xdr:col>72</xdr:col>
      <xdr:colOff>203200</xdr:colOff>
      <xdr:row>42</xdr:row>
      <xdr:rowOff>149497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7267666"/>
          <a:ext cx="889000" cy="8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169273</xdr:rowOff>
    </xdr:from>
    <xdr:to>
      <xdr:col>68</xdr:col>
      <xdr:colOff>152400</xdr:colOff>
      <xdr:row>42</xdr:row>
      <xdr:rowOff>66766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19872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146957</xdr:rowOff>
    </xdr:from>
    <xdr:to>
      <xdr:col>81</xdr:col>
      <xdr:colOff>95250</xdr:colOff>
      <xdr:row>43</xdr:row>
      <xdr:rowOff>77107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119034</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3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140063</xdr:rowOff>
    </xdr:from>
    <xdr:to>
      <xdr:col>77</xdr:col>
      <xdr:colOff>95250</xdr:colOff>
      <xdr:row>43</xdr:row>
      <xdr:rowOff>70213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34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54990</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427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98697</xdr:rowOff>
    </xdr:from>
    <xdr:to>
      <xdr:col>73</xdr:col>
      <xdr:colOff>44450</xdr:colOff>
      <xdr:row>43</xdr:row>
      <xdr:rowOff>28847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29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13624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38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15966</xdr:rowOff>
    </xdr:from>
    <xdr:to>
      <xdr:col>68</xdr:col>
      <xdr:colOff>203200</xdr:colOff>
      <xdr:row>42</xdr:row>
      <xdr:rowOff>117566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21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102343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30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118473</xdr:rowOff>
    </xdr:from>
    <xdr:to>
      <xdr:col>64</xdr:col>
      <xdr:colOff>152400</xdr:colOff>
      <xdr:row>42</xdr:row>
      <xdr:rowOff>48623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1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33400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234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戸沢中学校校舎</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改築事業（校舎・給食施設）</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に係る起債を繰上償還した</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にも関わらず</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年度豪雨災害に伴う歳出や地方債の増加等により、</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内では高い値である。引き続き、事業規模を縮小し、基金への積立てなどを積極的に行うことで償還可能財源を増やしながら、地方債現在高の上昇も続く中ではあるが、事業の適正化を図り財政健全化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28857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087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934</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42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28857</xdr:rowOff>
    </xdr:from>
    <xdr:to>
      <xdr:col>81</xdr:col>
      <xdr:colOff>133350</xdr:colOff>
      <xdr:row>20</xdr:row>
      <xdr:rowOff>28857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457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2963</xdr:rowOff>
    </xdr:from>
    <xdr:to>
      <xdr:col>81</xdr:col>
      <xdr:colOff>44450</xdr:colOff>
      <xdr:row>17</xdr:row>
      <xdr:rowOff>45861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2917613"/>
          <a:ext cx="838200" cy="4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2963</xdr:rowOff>
    </xdr:from>
    <xdr:to>
      <xdr:col>77</xdr:col>
      <xdr:colOff>44450</xdr:colOff>
      <xdr:row>19</xdr:row>
      <xdr:rowOff>51505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917613"/>
          <a:ext cx="889000" cy="39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51505</xdr:rowOff>
    </xdr:from>
    <xdr:to>
      <xdr:col>72</xdr:col>
      <xdr:colOff>203200</xdr:colOff>
      <xdr:row>20</xdr:row>
      <xdr:rowOff>65052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3309055"/>
          <a:ext cx="8890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65052</xdr:rowOff>
    </xdr:from>
    <xdr:to>
      <xdr:col>68</xdr:col>
      <xdr:colOff>152400</xdr:colOff>
      <xdr:row>21</xdr:row>
      <xdr:rowOff>150989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494052"/>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166511</xdr:rowOff>
    </xdr:from>
    <xdr:to>
      <xdr:col>81</xdr:col>
      <xdr:colOff>95250</xdr:colOff>
      <xdr:row>17</xdr:row>
      <xdr:rowOff>96661</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90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138588</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881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123613</xdr:rowOff>
    </xdr:from>
    <xdr:to>
      <xdr:col>77</xdr:col>
      <xdr:colOff>95250</xdr:colOff>
      <xdr:row>17</xdr:row>
      <xdr:rowOff>53763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86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38540</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953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705</xdr:rowOff>
    </xdr:from>
    <xdr:to>
      <xdr:col>73</xdr:col>
      <xdr:colOff>44450</xdr:colOff>
      <xdr:row>19</xdr:row>
      <xdr:rowOff>102305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2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87082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34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14252</xdr:rowOff>
    </xdr:from>
    <xdr:to>
      <xdr:col>68</xdr:col>
      <xdr:colOff>203200</xdr:colOff>
      <xdr:row>20</xdr:row>
      <xdr:rowOff>115852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44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100629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529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100189</xdr:rowOff>
    </xdr:from>
    <xdr:to>
      <xdr:col>64</xdr:col>
      <xdr:colOff>152400</xdr:colOff>
      <xdr:row>22</xdr:row>
      <xdr:rowOff>30339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70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15116</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78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3,850
3,796
261.31
6,521,028
5,252,144
1,112,611
2,937,908
4,611,562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ポイント増加し、類似団体平均を上回っている。人事委員会勧告、外部への出向解除</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、災害対応</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により人件費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78,515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％）増加したことが要因と考えられる。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43180</xdr:rowOff>
    </xdr:from>
    <xdr:to>
      <xdr:col>24</xdr:col>
      <xdr:colOff>25400</xdr:colOff>
      <xdr:row>38</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582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85090</xdr:rowOff>
    </xdr:from>
    <xdr:to>
      <xdr:col>19</xdr:col>
      <xdr:colOff>187325</xdr:colOff>
      <xdr:row>38</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87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165100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37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165100</xdr:rowOff>
    </xdr:from>
    <xdr:to>
      <xdr:col>11</xdr:col>
      <xdr:colOff>9525</xdr:colOff>
      <xdr:row>38</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37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114300</xdr:rowOff>
    </xdr:from>
    <xdr:to>
      <xdr:col>24</xdr:col>
      <xdr:colOff>76200</xdr:colOff>
      <xdr:row>39</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163830</xdr:rowOff>
    </xdr:from>
    <xdr:to>
      <xdr:col>20</xdr:col>
      <xdr:colOff>38100</xdr:colOff>
      <xdr:row>38</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78757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9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114300</xdr:rowOff>
    </xdr:from>
    <xdr:to>
      <xdr:col>11</xdr:col>
      <xdr:colOff>60325</xdr:colOff>
      <xdr:row>37</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0</xdr:rowOff>
    </xdr:from>
    <xdr:to>
      <xdr:col>6</xdr:col>
      <xdr:colOff>171450</xdr:colOff>
      <xdr:row>38</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ポイント減少している。各種システムの改修経費の減少（自治体システム標準化支援委託料等）、物価高騰による単価の上昇や各施設の修繕費の増加が要因だと考える。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37846</xdr:rowOff>
    </xdr:from>
    <xdr:to>
      <xdr:col>82</xdr:col>
      <xdr:colOff>107950</xdr:colOff>
      <xdr:row>13</xdr:row>
      <xdr:rowOff>133858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266696"/>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133858</xdr:rowOff>
    </xdr:from>
    <xdr:to>
      <xdr:col>78</xdr:col>
      <xdr:colOff>69850</xdr:colOff>
      <xdr:row>14</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3627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28702</xdr:rowOff>
    </xdr:from>
    <xdr:to>
      <xdr:col>73</xdr:col>
      <xdr:colOff>180975</xdr:colOff>
      <xdr:row>14</xdr:row>
      <xdr:rowOff>58420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25755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28702</xdr:rowOff>
    </xdr:from>
    <xdr:to>
      <xdr:col>69</xdr:col>
      <xdr:colOff>92075</xdr:colOff>
      <xdr:row>13</xdr:row>
      <xdr:rowOff>83566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2575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158496</xdr:rowOff>
    </xdr:from>
    <xdr:to>
      <xdr:col>82</xdr:col>
      <xdr:colOff>158750</xdr:colOff>
      <xdr:row>13</xdr:row>
      <xdr:rowOff>88646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21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67073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24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83058</xdr:rowOff>
    </xdr:from>
    <xdr:to>
      <xdr:col>78</xdr:col>
      <xdr:colOff>120650</xdr:colOff>
      <xdr:row>14</xdr:row>
      <xdr:rowOff>13208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23385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080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149352</xdr:rowOff>
    </xdr:from>
    <xdr:to>
      <xdr:col>69</xdr:col>
      <xdr:colOff>142875</xdr:colOff>
      <xdr:row>13</xdr:row>
      <xdr:rowOff>79502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0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89679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97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32766</xdr:rowOff>
    </xdr:from>
    <xdr:to>
      <xdr:col>65</xdr:col>
      <xdr:colOff>53975</xdr:colOff>
      <xdr:row>13</xdr:row>
      <xdr:rowOff>134366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144543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3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している。例年、類似団体平均よりも低くなっているが、今後も事業の適正化を図り続けながら、財政健全化に努めていく。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104140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6139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81280</xdr:rowOff>
    </xdr:from>
    <xdr:to>
      <xdr:col>19</xdr:col>
      <xdr:colOff>187325</xdr:colOff>
      <xdr:row>56</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682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35560</xdr:rowOff>
    </xdr:from>
    <xdr:to>
      <xdr:col>15</xdr:col>
      <xdr:colOff>98425</xdr:colOff>
      <xdr:row>56</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29386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56</xdr:row>
      <xdr:rowOff>104140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29386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30480</xdr:rowOff>
    </xdr:from>
    <xdr:to>
      <xdr:col>15</xdr:col>
      <xdr:colOff>149225</xdr:colOff>
      <xdr:row>56</xdr:row>
      <xdr:rowOff>132080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142257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156210</xdr:rowOff>
    </xdr:from>
    <xdr:to>
      <xdr:col>11</xdr:col>
      <xdr:colOff>60325</xdr:colOff>
      <xdr:row>54</xdr:row>
      <xdr:rowOff>86360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96537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165117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ポイントの減少となっている。災害に伴い地方交付税が</a:t>
          </a:r>
          <a:r>
            <a:rPr kumimoji="1" lang="en-US" altLang="ja-JP" sz="1300">
              <a:latin typeface="ＭＳ Ｐゴシック" panose="020B0600070205080204" pitchFamily="50" charset="-128"/>
              <a:ea typeface="ＭＳ Ｐゴシック" panose="020B0600070205080204" pitchFamily="50" charset="-128"/>
            </a:rPr>
            <a:t>821,058</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(31.7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の増加となっていることが、経常収支比率が減少した大きな要因のひとつと考える。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153670</xdr:rowOff>
    </xdr:from>
    <xdr:to>
      <xdr:col>82</xdr:col>
      <xdr:colOff>107950</xdr:colOff>
      <xdr:row>54</xdr:row>
      <xdr:rowOff>43180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2405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43180</xdr:rowOff>
    </xdr:from>
    <xdr:to>
      <xdr:col>78</xdr:col>
      <xdr:colOff>69850</xdr:colOff>
      <xdr:row>57</xdr:row>
      <xdr:rowOff>153670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301480"/>
          <a:ext cx="889000" cy="6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153670</xdr:rowOff>
    </xdr:from>
    <xdr:to>
      <xdr:col>73</xdr:col>
      <xdr:colOff>180975</xdr:colOff>
      <xdr:row>58</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926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35560</xdr:rowOff>
    </xdr:from>
    <xdr:to>
      <xdr:col>69</xdr:col>
      <xdr:colOff>92075</xdr:colOff>
      <xdr:row>58</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796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102870</xdr:rowOff>
    </xdr:from>
    <xdr:to>
      <xdr:col>82</xdr:col>
      <xdr:colOff>158750</xdr:colOff>
      <xdr:row>54</xdr:row>
      <xdr:rowOff>33020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18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11447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09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163830</xdr:rowOff>
    </xdr:from>
    <xdr:to>
      <xdr:col>78</xdr:col>
      <xdr:colOff>120650</xdr:colOff>
      <xdr:row>54</xdr:row>
      <xdr:rowOff>93980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104157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01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102870</xdr:rowOff>
    </xdr:from>
    <xdr:to>
      <xdr:col>74</xdr:col>
      <xdr:colOff>31750</xdr:colOff>
      <xdr:row>58</xdr:row>
      <xdr:rowOff>33020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43197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156210</xdr:rowOff>
    </xdr:from>
    <xdr:to>
      <xdr:col>69</xdr:col>
      <xdr:colOff>142875</xdr:colOff>
      <xdr:row>58</xdr:row>
      <xdr:rowOff>86360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ポイント減少している。しかし実績ベースで見ると、補助金や負担金</a:t>
          </a:r>
          <a:r>
            <a:rPr kumimoji="1" lang="en-US" altLang="ja-JP" sz="1300">
              <a:latin typeface="ＭＳ Ｐゴシック" panose="020B0600070205080204" pitchFamily="50" charset="-128"/>
              <a:ea typeface="ＭＳ Ｐゴシック" panose="020B0600070205080204" pitchFamily="50" charset="-128"/>
            </a:rPr>
            <a:t>229,711</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29.3</a:t>
          </a:r>
          <a:r>
            <a:rPr kumimoji="1" lang="ja-JP" altLang="en-US" sz="1300">
              <a:latin typeface="ＭＳ Ｐゴシック" panose="020B0600070205080204" pitchFamily="50" charset="-128"/>
              <a:ea typeface="ＭＳ Ｐゴシック" panose="020B0600070205080204" pitchFamily="50" charset="-128"/>
            </a:rPr>
            <a:t>％）の増加（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年豪雨災害に伴う災害見舞金・生活家電等購入補助金等</a:t>
          </a:r>
          <a:r>
            <a:rPr kumimoji="1" lang="ja-JP" altLang="en-US" sz="1300">
              <a:latin typeface="ＭＳ Ｐゴシック" panose="020B0600070205080204" pitchFamily="50" charset="-128"/>
              <a:ea typeface="ＭＳ Ｐゴシック" panose="020B0600070205080204" pitchFamily="50" charset="-128"/>
            </a:rPr>
            <a:t>）となっている。災害に伴い他の経費についても軒並み増加したことから、補助費自体は増加し、経常収支比率が減少したことの要因と考える。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62992</xdr:rowOff>
    </xdr:from>
    <xdr:to>
      <xdr:col>82</xdr:col>
      <xdr:colOff>107950</xdr:colOff>
      <xdr:row>38</xdr:row>
      <xdr:rowOff>67564</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5671800" y="65780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38</xdr:row>
      <xdr:rowOff>67564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189472"/>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49276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2077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27,283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千円の減少となっているため、経常収支比率も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ポイント減少している。大きな要因としては、過疎債（戸沢中学校給食厨房設備整備事業など）や臨時財政対策債の償還完了に伴うものと考えられる。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31750</xdr:rowOff>
    </xdr:from>
    <xdr:to>
      <xdr:col>24</xdr:col>
      <xdr:colOff>25400</xdr:colOff>
      <xdr:row>77</xdr:row>
      <xdr:rowOff>54611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2334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39370</xdr:rowOff>
    </xdr:from>
    <xdr:to>
      <xdr:col>19</xdr:col>
      <xdr:colOff>187325</xdr:colOff>
      <xdr:row>77</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2410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77</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1762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119380</xdr:rowOff>
    </xdr:from>
    <xdr:to>
      <xdr:col>11</xdr:col>
      <xdr:colOff>9525</xdr:colOff>
      <xdr:row>76</xdr:row>
      <xdr:rowOff>146050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149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124477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3811</xdr:rowOff>
    </xdr:from>
    <xdr:to>
      <xdr:col>20</xdr:col>
      <xdr:colOff>38100</xdr:colOff>
      <xdr:row>77</xdr:row>
      <xdr:rowOff>105411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90188</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160020</xdr:rowOff>
    </xdr:from>
    <xdr:to>
      <xdr:col>15</xdr:col>
      <xdr:colOff>149225</xdr:colOff>
      <xdr:row>77</xdr:row>
      <xdr:rowOff>90170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74947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95250</xdr:rowOff>
    </xdr:from>
    <xdr:to>
      <xdr:col>11</xdr:col>
      <xdr:colOff>60325</xdr:colOff>
      <xdr:row>77</xdr:row>
      <xdr:rowOff>25400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68580</xdr:rowOff>
    </xdr:from>
    <xdr:to>
      <xdr:col>6</xdr:col>
      <xdr:colOff>171450</xdr:colOff>
      <xdr:row>76</xdr:row>
      <xdr:rowOff>170180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154957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ポイント下回っている。公債費以外で経常経費に占める割合が大きいのは、人件費・物件費・補助費等となっている。類似団体平均を下回ってはいるが、適正な水準の維持に努めていく。</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76</xdr:row>
      <xdr:rowOff>117856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065761"/>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113285</xdr:rowOff>
    </xdr:from>
    <xdr:to>
      <xdr:col>78</xdr:col>
      <xdr:colOff>69850</xdr:colOff>
      <xdr:row>76</xdr:row>
      <xdr:rowOff>117856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1434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xdr:rowOff>
    </xdr:from>
    <xdr:to>
      <xdr:col>73</xdr:col>
      <xdr:colOff>180975</xdr:colOff>
      <xdr:row>76</xdr:row>
      <xdr:rowOff>113285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860020"/>
          <a:ext cx="8890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xdr:rowOff>
    </xdr:from>
    <xdr:to>
      <xdr:col>69</xdr:col>
      <xdr:colOff>92075</xdr:colOff>
      <xdr:row>77</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86002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156211</xdr:rowOff>
    </xdr:from>
    <xdr:to>
      <xdr:col>82</xdr:col>
      <xdr:colOff>158750</xdr:colOff>
      <xdr:row>76</xdr:row>
      <xdr:rowOff>86361</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1287</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67056</xdr:rowOff>
    </xdr:from>
    <xdr:to>
      <xdr:col>78</xdr:col>
      <xdr:colOff>120650</xdr:colOff>
      <xdr:row>76</xdr:row>
      <xdr:rowOff>168656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7383</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866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62485</xdr:rowOff>
    </xdr:from>
    <xdr:to>
      <xdr:col>74</xdr:col>
      <xdr:colOff>31750</xdr:colOff>
      <xdr:row>76</xdr:row>
      <xdr:rowOff>164085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2811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121920</xdr:rowOff>
    </xdr:from>
    <xdr:to>
      <xdr:col>69</xdr:col>
      <xdr:colOff>142875</xdr:colOff>
      <xdr:row>75</xdr:row>
      <xdr:rowOff>52070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62247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85107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36301</xdr:rowOff>
    </xdr:from>
    <xdr:to>
      <xdr:col>29</xdr:col>
      <xdr:colOff>127000</xdr:colOff>
      <xdr:row>17</xdr:row>
      <xdr:rowOff>103949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98576"/>
          <a:ext cx="647700" cy="67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21078</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83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103949</xdr:rowOff>
    </xdr:from>
    <xdr:to>
      <xdr:col>26</xdr:col>
      <xdr:colOff>50800</xdr:colOff>
      <xdr:row>17</xdr:row>
      <xdr:rowOff>136794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66224"/>
          <a:ext cx="698500" cy="32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136794</xdr:rowOff>
    </xdr:from>
    <xdr:to>
      <xdr:col>22</xdr:col>
      <xdr:colOff>114300</xdr:colOff>
      <xdr:row>17</xdr:row>
      <xdr:rowOff>154480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99069"/>
          <a:ext cx="698500" cy="17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154480</xdr:rowOff>
    </xdr:from>
    <xdr:to>
      <xdr:col>18</xdr:col>
      <xdr:colOff>177800</xdr:colOff>
      <xdr:row>18</xdr:row>
      <xdr:rowOff>1129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16755"/>
          <a:ext cx="698500" cy="18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156951</xdr:rowOff>
    </xdr:from>
    <xdr:to>
      <xdr:col>29</xdr:col>
      <xdr:colOff>177800</xdr:colOff>
      <xdr:row>17</xdr:row>
      <xdr:rowOff>87101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47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2028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92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53149</xdr:rowOff>
    </xdr:from>
    <xdr:to>
      <xdr:col>26</xdr:col>
      <xdr:colOff>101600</xdr:colOff>
      <xdr:row>17</xdr:row>
      <xdr:rowOff>154749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15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164926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84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85994</xdr:rowOff>
    </xdr:from>
    <xdr:to>
      <xdr:col>22</xdr:col>
      <xdr:colOff>165100</xdr:colOff>
      <xdr:row>18</xdr:row>
      <xdr:rowOff>16144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48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26321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1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103680</xdr:rowOff>
    </xdr:from>
    <xdr:to>
      <xdr:col>19</xdr:col>
      <xdr:colOff>38100</xdr:colOff>
      <xdr:row>18</xdr:row>
      <xdr:rowOff>33830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65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44007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3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121779</xdr:rowOff>
    </xdr:from>
    <xdr:to>
      <xdr:col>15</xdr:col>
      <xdr:colOff>101600</xdr:colOff>
      <xdr:row>18</xdr:row>
      <xdr:rowOff>51929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84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36706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70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287563</xdr:rowOff>
    </xdr:from>
    <xdr:to>
      <xdr:col>29</xdr:col>
      <xdr:colOff>127000</xdr:colOff>
      <xdr:row>35</xdr:row>
      <xdr:rowOff>320750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897913"/>
          <a:ext cx="647700" cy="33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271549</xdr:rowOff>
    </xdr:from>
    <xdr:to>
      <xdr:col>26</xdr:col>
      <xdr:colOff>50800</xdr:colOff>
      <xdr:row>35</xdr:row>
      <xdr:rowOff>320750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6881899"/>
          <a:ext cx="698500" cy="49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271549</xdr:rowOff>
    </xdr:from>
    <xdr:to>
      <xdr:col>22</xdr:col>
      <xdr:colOff>114300</xdr:colOff>
      <xdr:row>35</xdr:row>
      <xdr:rowOff>341650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881899"/>
          <a:ext cx="698500" cy="70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341650</xdr:rowOff>
    </xdr:from>
    <xdr:to>
      <xdr:col>18</xdr:col>
      <xdr:colOff>177800</xdr:colOff>
      <xdr:row>36</xdr:row>
      <xdr:rowOff>88870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952000"/>
          <a:ext cx="698500" cy="90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236763</xdr:rowOff>
    </xdr:from>
    <xdr:to>
      <xdr:col>29</xdr:col>
      <xdr:colOff>177800</xdr:colOff>
      <xdr:row>35</xdr:row>
      <xdr:rowOff>338363</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847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81840</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692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269950</xdr:rowOff>
    </xdr:from>
    <xdr:to>
      <xdr:col>26</xdr:col>
      <xdr:colOff>101600</xdr:colOff>
      <xdr:row>36</xdr:row>
      <xdr:rowOff>28650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880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38827</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4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220749</xdr:rowOff>
    </xdr:from>
    <xdr:to>
      <xdr:col>22</xdr:col>
      <xdr:colOff>165100</xdr:colOff>
      <xdr:row>35</xdr:row>
      <xdr:rowOff>322349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831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332526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599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290850</xdr:rowOff>
    </xdr:from>
    <xdr:to>
      <xdr:col>19</xdr:col>
      <xdr:colOff>38100</xdr:colOff>
      <xdr:row>36</xdr:row>
      <xdr:rowOff>49550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901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59727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6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38070</xdr:rowOff>
    </xdr:from>
    <xdr:to>
      <xdr:col>15</xdr:col>
      <xdr:colOff>101600</xdr:colOff>
      <xdr:row>36</xdr:row>
      <xdr:rowOff>139670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99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149847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7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3,850
3,796
261.31
6,521,028
5,252,144
1,112,611
2,937,908
4,611,562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46412</xdr:rowOff>
    </xdr:from>
    <xdr:to>
      <xdr:col>24</xdr:col>
      <xdr:colOff>63500</xdr:colOff>
      <xdr:row>36</xdr:row>
      <xdr:rowOff>102791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18612"/>
          <a:ext cx="838200" cy="5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102791</xdr:rowOff>
    </xdr:from>
    <xdr:to>
      <xdr:col>19</xdr:col>
      <xdr:colOff>177800</xdr:colOff>
      <xdr:row>36</xdr:row>
      <xdr:rowOff>130604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74991"/>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130604</xdr:rowOff>
    </xdr:from>
    <xdr:to>
      <xdr:col>15</xdr:col>
      <xdr:colOff>50800</xdr:colOff>
      <xdr:row>36</xdr:row>
      <xdr:rowOff>152626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02804"/>
          <a:ext cx="889000"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152626</xdr:rowOff>
    </xdr:from>
    <xdr:to>
      <xdr:col>10</xdr:col>
      <xdr:colOff>114300</xdr:colOff>
      <xdr:row>36</xdr:row>
      <xdr:rowOff>170574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24826"/>
          <a:ext cx="889000" cy="1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167062</xdr:rowOff>
    </xdr:from>
    <xdr:to>
      <xdr:col>24</xdr:col>
      <xdr:colOff>114300</xdr:colOff>
      <xdr:row>36</xdr:row>
      <xdr:rowOff>97212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6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18489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19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51991</xdr:rowOff>
    </xdr:from>
    <xdr:to>
      <xdr:col>20</xdr:col>
      <xdr:colOff>38100</xdr:colOff>
      <xdr:row>36</xdr:row>
      <xdr:rowOff>153591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2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170118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99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79804</xdr:rowOff>
    </xdr:from>
    <xdr:to>
      <xdr:col>15</xdr:col>
      <xdr:colOff>101600</xdr:colOff>
      <xdr:row>37</xdr:row>
      <xdr:rowOff>9954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5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26481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27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101826</xdr:rowOff>
    </xdr:from>
    <xdr:to>
      <xdr:col>10</xdr:col>
      <xdr:colOff>165100</xdr:colOff>
      <xdr:row>37</xdr:row>
      <xdr:rowOff>31976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7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48503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4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119774</xdr:rowOff>
    </xdr:from>
    <xdr:to>
      <xdr:col>6</xdr:col>
      <xdr:colOff>38100</xdr:colOff>
      <xdr:row>37</xdr:row>
      <xdr:rowOff>49924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66451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6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106914</xdr:rowOff>
    </xdr:from>
    <xdr:to>
      <xdr:col>24</xdr:col>
      <xdr:colOff>63500</xdr:colOff>
      <xdr:row>58</xdr:row>
      <xdr:rowOff>19688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79564"/>
          <a:ext cx="838200" cy="8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159838</xdr:rowOff>
    </xdr:from>
    <xdr:to>
      <xdr:col>19</xdr:col>
      <xdr:colOff>177800</xdr:colOff>
      <xdr:row>58</xdr:row>
      <xdr:rowOff>19688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32488"/>
          <a:ext cx="889000" cy="3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159838</xdr:rowOff>
    </xdr:from>
    <xdr:to>
      <xdr:col>15</xdr:col>
      <xdr:colOff>50800</xdr:colOff>
      <xdr:row>58</xdr:row>
      <xdr:rowOff>26760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32488"/>
          <a:ext cx="889000" cy="3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26760</xdr:rowOff>
    </xdr:from>
    <xdr:to>
      <xdr:col>10</xdr:col>
      <xdr:colOff>114300</xdr:colOff>
      <xdr:row>58</xdr:row>
      <xdr:rowOff>26876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0860"/>
          <a:ext cx="889000" cy="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56114</xdr:rowOff>
    </xdr:from>
    <xdr:to>
      <xdr:col>24</xdr:col>
      <xdr:colOff>114300</xdr:colOff>
      <xdr:row>57</xdr:row>
      <xdr:rowOff>157714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2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34541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0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140338</xdr:rowOff>
    </xdr:from>
    <xdr:to>
      <xdr:col>20</xdr:col>
      <xdr:colOff>38100</xdr:colOff>
      <xdr:row>58</xdr:row>
      <xdr:rowOff>70488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61615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05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109038</xdr:rowOff>
    </xdr:from>
    <xdr:to>
      <xdr:col>15</xdr:col>
      <xdr:colOff>101600</xdr:colOff>
      <xdr:row>58</xdr:row>
      <xdr:rowOff>39188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30315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74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147410</xdr:rowOff>
    </xdr:from>
    <xdr:to>
      <xdr:col>10</xdr:col>
      <xdr:colOff>165100</xdr:colOff>
      <xdr:row>58</xdr:row>
      <xdr:rowOff>77560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68687</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1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147526</xdr:rowOff>
    </xdr:from>
    <xdr:to>
      <xdr:col>6</xdr:col>
      <xdr:colOff>38100</xdr:colOff>
      <xdr:row>58</xdr:row>
      <xdr:rowOff>77676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68803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1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48791</xdr:rowOff>
    </xdr:from>
    <xdr:to>
      <xdr:col>24</xdr:col>
      <xdr:colOff>63500</xdr:colOff>
      <xdr:row>77</xdr:row>
      <xdr:rowOff>19329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078991"/>
          <a:ext cx="838200" cy="14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151532</xdr:rowOff>
    </xdr:from>
    <xdr:to>
      <xdr:col>19</xdr:col>
      <xdr:colOff>177800</xdr:colOff>
      <xdr:row>77</xdr:row>
      <xdr:rowOff>19329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010282"/>
          <a:ext cx="889000" cy="21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131635</xdr:rowOff>
    </xdr:from>
    <xdr:to>
      <xdr:col>15</xdr:col>
      <xdr:colOff>50800</xdr:colOff>
      <xdr:row>75</xdr:row>
      <xdr:rowOff>151532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990385"/>
          <a:ext cx="889000" cy="1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131635</xdr:rowOff>
    </xdr:from>
    <xdr:to>
      <xdr:col>10</xdr:col>
      <xdr:colOff>114300</xdr:colOff>
      <xdr:row>76</xdr:row>
      <xdr:rowOff>60083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90385"/>
          <a:ext cx="889000" cy="9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169441</xdr:rowOff>
    </xdr:from>
    <xdr:to>
      <xdr:col>24</xdr:col>
      <xdr:colOff>114300</xdr:colOff>
      <xdr:row>76</xdr:row>
      <xdr:rowOff>99591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2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20867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7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139979</xdr:rowOff>
    </xdr:from>
    <xdr:to>
      <xdr:col>20</xdr:col>
      <xdr:colOff>38100</xdr:colOff>
      <xdr:row>77</xdr:row>
      <xdr:rowOff>70129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7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86655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94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100733</xdr:rowOff>
    </xdr:from>
    <xdr:to>
      <xdr:col>15</xdr:col>
      <xdr:colOff>101600</xdr:colOff>
      <xdr:row>76</xdr:row>
      <xdr:rowOff>30882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59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47410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73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80835</xdr:rowOff>
    </xdr:from>
    <xdr:to>
      <xdr:col>10</xdr:col>
      <xdr:colOff>165100</xdr:colOff>
      <xdr:row>76</xdr:row>
      <xdr:rowOff>10985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27512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1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9283</xdr:rowOff>
    </xdr:from>
    <xdr:to>
      <xdr:col>6</xdr:col>
      <xdr:colOff>38100</xdr:colOff>
      <xdr:row>76</xdr:row>
      <xdr:rowOff>110883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3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127410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1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91791</xdr:rowOff>
    </xdr:from>
    <xdr:to>
      <xdr:col>24</xdr:col>
      <xdr:colOff>63500</xdr:colOff>
      <xdr:row>96</xdr:row>
      <xdr:rowOff>130110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50991"/>
          <a:ext cx="838200" cy="3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130110</xdr:rowOff>
    </xdr:from>
    <xdr:to>
      <xdr:col>19</xdr:col>
      <xdr:colOff>177800</xdr:colOff>
      <xdr:row>97</xdr:row>
      <xdr:rowOff>81483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89310"/>
          <a:ext cx="889000" cy="12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135781</xdr:rowOff>
    </xdr:from>
    <xdr:to>
      <xdr:col>15</xdr:col>
      <xdr:colOff>50800</xdr:colOff>
      <xdr:row>97</xdr:row>
      <xdr:rowOff>81483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94981"/>
          <a:ext cx="889000" cy="1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135781</xdr:rowOff>
    </xdr:from>
    <xdr:to>
      <xdr:col>10</xdr:col>
      <xdr:colOff>114300</xdr:colOff>
      <xdr:row>98</xdr:row>
      <xdr:rowOff>16387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94981"/>
          <a:ext cx="889000" cy="22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40991</xdr:rowOff>
    </xdr:from>
    <xdr:to>
      <xdr:col>24</xdr:col>
      <xdr:colOff>114300</xdr:colOff>
      <xdr:row>96</xdr:row>
      <xdr:rowOff>142591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0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19418</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7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79310</xdr:rowOff>
    </xdr:from>
    <xdr:to>
      <xdr:col>20</xdr:col>
      <xdr:colOff>38100</xdr:colOff>
      <xdr:row>97</xdr:row>
      <xdr:rowOff>9460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3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587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3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30683</xdr:rowOff>
    </xdr:from>
    <xdr:to>
      <xdr:col>15</xdr:col>
      <xdr:colOff>101600</xdr:colOff>
      <xdr:row>97</xdr:row>
      <xdr:rowOff>132283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123410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5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84981</xdr:rowOff>
    </xdr:from>
    <xdr:to>
      <xdr:col>10</xdr:col>
      <xdr:colOff>165100</xdr:colOff>
      <xdr:row>97</xdr:row>
      <xdr:rowOff>15131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4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6258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3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137037</xdr:rowOff>
    </xdr:from>
    <xdr:to>
      <xdr:col>6</xdr:col>
      <xdr:colOff>38100</xdr:colOff>
      <xdr:row>98</xdr:row>
      <xdr:rowOff>67187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58314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6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51367</xdr:rowOff>
    </xdr:from>
    <xdr:to>
      <xdr:col>55</xdr:col>
      <xdr:colOff>0</xdr:colOff>
      <xdr:row>36</xdr:row>
      <xdr:rowOff>33575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052117"/>
          <a:ext cx="838200" cy="15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33575</xdr:rowOff>
    </xdr:from>
    <xdr:to>
      <xdr:col>50</xdr:col>
      <xdr:colOff>114300</xdr:colOff>
      <xdr:row>37</xdr:row>
      <xdr:rowOff>11624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05775"/>
          <a:ext cx="889000" cy="14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11624</xdr:rowOff>
    </xdr:from>
    <xdr:to>
      <xdr:col>45</xdr:col>
      <xdr:colOff>177800</xdr:colOff>
      <xdr:row>37</xdr:row>
      <xdr:rowOff>40675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55274"/>
          <a:ext cx="889000" cy="2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100680</xdr:rowOff>
    </xdr:from>
    <xdr:to>
      <xdr:col>41</xdr:col>
      <xdr:colOff>50800</xdr:colOff>
      <xdr:row>37</xdr:row>
      <xdr:rowOff>40675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01430"/>
          <a:ext cx="889000" cy="28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567</xdr:rowOff>
    </xdr:from>
    <xdr:to>
      <xdr:col>55</xdr:col>
      <xdr:colOff>50800</xdr:colOff>
      <xdr:row>35</xdr:row>
      <xdr:rowOff>102167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0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23444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852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154225</xdr:rowOff>
    </xdr:from>
    <xdr:to>
      <xdr:col>50</xdr:col>
      <xdr:colOff>165100</xdr:colOff>
      <xdr:row>36</xdr:row>
      <xdr:rowOff>84375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5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100902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30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132274</xdr:rowOff>
    </xdr:from>
    <xdr:to>
      <xdr:col>46</xdr:col>
      <xdr:colOff>38100</xdr:colOff>
      <xdr:row>37</xdr:row>
      <xdr:rowOff>62424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53551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39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161325</xdr:rowOff>
    </xdr:from>
    <xdr:to>
      <xdr:col>41</xdr:col>
      <xdr:colOff>101600</xdr:colOff>
      <xdr:row>37</xdr:row>
      <xdr:rowOff>91475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3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82602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2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49880</xdr:rowOff>
    </xdr:from>
    <xdr:to>
      <xdr:col>36</xdr:col>
      <xdr:colOff>165100</xdr:colOff>
      <xdr:row>35</xdr:row>
      <xdr:rowOff>151480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5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142607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4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868</xdr:rowOff>
    </xdr:from>
    <xdr:to>
      <xdr:col>55</xdr:col>
      <xdr:colOff>0</xdr:colOff>
      <xdr:row>59</xdr:row>
      <xdr:rowOff>7531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116418"/>
          <a:ext cx="838200" cy="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868</xdr:rowOff>
    </xdr:from>
    <xdr:to>
      <xdr:col>50</xdr:col>
      <xdr:colOff>114300</xdr:colOff>
      <xdr:row>59</xdr:row>
      <xdr:rowOff>6616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116418"/>
          <a:ext cx="889000" cy="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166736</xdr:rowOff>
    </xdr:from>
    <xdr:to>
      <xdr:col>45</xdr:col>
      <xdr:colOff>177800</xdr:colOff>
      <xdr:row>59</xdr:row>
      <xdr:rowOff>6616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110836"/>
          <a:ext cx="889000" cy="1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141138</xdr:rowOff>
    </xdr:from>
    <xdr:to>
      <xdr:col>41</xdr:col>
      <xdr:colOff>50800</xdr:colOff>
      <xdr:row>58</xdr:row>
      <xdr:rowOff>166736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85238"/>
          <a:ext cx="889000" cy="2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128181</xdr:rowOff>
    </xdr:from>
    <xdr:to>
      <xdr:col>55</xdr:col>
      <xdr:colOff>50800</xdr:colOff>
      <xdr:row>59</xdr:row>
      <xdr:rowOff>58331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7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121518</xdr:rowOff>
    </xdr:from>
    <xdr:to>
      <xdr:col>50</xdr:col>
      <xdr:colOff>165100</xdr:colOff>
      <xdr:row>59</xdr:row>
      <xdr:rowOff>51668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6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42795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5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127266</xdr:rowOff>
    </xdr:from>
    <xdr:to>
      <xdr:col>46</xdr:col>
      <xdr:colOff>38100</xdr:colOff>
      <xdr:row>59</xdr:row>
      <xdr:rowOff>57416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7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48543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16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115936</xdr:rowOff>
    </xdr:from>
    <xdr:to>
      <xdr:col>41</xdr:col>
      <xdr:colOff>101600</xdr:colOff>
      <xdr:row>59</xdr:row>
      <xdr:rowOff>46086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37213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52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90338</xdr:rowOff>
    </xdr:from>
    <xdr:to>
      <xdr:col>36</xdr:col>
      <xdr:colOff>165100</xdr:colOff>
      <xdr:row>59</xdr:row>
      <xdr:rowOff>20488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3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11615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2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66912</xdr:rowOff>
    </xdr:from>
    <xdr:to>
      <xdr:col>55</xdr:col>
      <xdr:colOff>0</xdr:colOff>
      <xdr:row>78</xdr:row>
      <xdr:rowOff>90767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40012"/>
          <a:ext cx="838200" cy="2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90767</xdr:rowOff>
    </xdr:from>
    <xdr:to>
      <xdr:col>50</xdr:col>
      <xdr:colOff>114300</xdr:colOff>
      <xdr:row>78</xdr:row>
      <xdr:rowOff>112430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63867"/>
          <a:ext cx="889000" cy="2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99896</xdr:rowOff>
    </xdr:from>
    <xdr:to>
      <xdr:col>45</xdr:col>
      <xdr:colOff>177800</xdr:colOff>
      <xdr:row>78</xdr:row>
      <xdr:rowOff>112430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72996"/>
          <a:ext cx="889000" cy="1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99896</xdr:rowOff>
    </xdr:from>
    <xdr:to>
      <xdr:col>41</xdr:col>
      <xdr:colOff>50800</xdr:colOff>
      <xdr:row>78</xdr:row>
      <xdr:rowOff>134045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472996"/>
          <a:ext cx="889000" cy="3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16112</xdr:rowOff>
    </xdr:from>
    <xdr:to>
      <xdr:col>55</xdr:col>
      <xdr:colOff>50800</xdr:colOff>
      <xdr:row>78</xdr:row>
      <xdr:rowOff>117712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8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102489</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0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39967</xdr:rowOff>
    </xdr:from>
    <xdr:to>
      <xdr:col>50</xdr:col>
      <xdr:colOff>165100</xdr:colOff>
      <xdr:row>78</xdr:row>
      <xdr:rowOff>141567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1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132694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50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61630</xdr:rowOff>
    </xdr:from>
    <xdr:to>
      <xdr:col>46</xdr:col>
      <xdr:colOff>38100</xdr:colOff>
      <xdr:row>78</xdr:row>
      <xdr:rowOff>163230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3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154357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5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49096</xdr:rowOff>
    </xdr:from>
    <xdr:to>
      <xdr:col>41</xdr:col>
      <xdr:colOff>101600</xdr:colOff>
      <xdr:row>78</xdr:row>
      <xdr:rowOff>150696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2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141823</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51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83245</xdr:rowOff>
    </xdr:from>
    <xdr:to>
      <xdr:col>36</xdr:col>
      <xdr:colOff>165100</xdr:colOff>
      <xdr:row>79</xdr:row>
      <xdr:rowOff>13395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5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4522</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124440</xdr:rowOff>
    </xdr:from>
    <xdr:to>
      <xdr:col>55</xdr:col>
      <xdr:colOff>0</xdr:colOff>
      <xdr:row>98</xdr:row>
      <xdr:rowOff>30246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755090"/>
          <a:ext cx="838200" cy="7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124440</xdr:rowOff>
    </xdr:from>
    <xdr:to>
      <xdr:col>50</xdr:col>
      <xdr:colOff>114300</xdr:colOff>
      <xdr:row>97</xdr:row>
      <xdr:rowOff>153014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755090"/>
          <a:ext cx="88900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113514</xdr:rowOff>
    </xdr:from>
    <xdr:to>
      <xdr:col>45</xdr:col>
      <xdr:colOff>177800</xdr:colOff>
      <xdr:row>97</xdr:row>
      <xdr:rowOff>153014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744164"/>
          <a:ext cx="889000" cy="3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108350</xdr:rowOff>
    </xdr:from>
    <xdr:to>
      <xdr:col>41</xdr:col>
      <xdr:colOff>50800</xdr:colOff>
      <xdr:row>97</xdr:row>
      <xdr:rowOff>113514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67550"/>
          <a:ext cx="889000" cy="17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150896</xdr:rowOff>
    </xdr:from>
    <xdr:to>
      <xdr:col>55</xdr:col>
      <xdr:colOff>50800</xdr:colOff>
      <xdr:row>98</xdr:row>
      <xdr:rowOff>81046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8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65823</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9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73640</xdr:rowOff>
    </xdr:from>
    <xdr:to>
      <xdr:col>50</xdr:col>
      <xdr:colOff>165100</xdr:colOff>
      <xdr:row>98</xdr:row>
      <xdr:rowOff>3790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166367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9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102214</xdr:rowOff>
    </xdr:from>
    <xdr:to>
      <xdr:col>46</xdr:col>
      <xdr:colOff>38100</xdr:colOff>
      <xdr:row>98</xdr:row>
      <xdr:rowOff>32364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23491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25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62714</xdr:rowOff>
    </xdr:from>
    <xdr:to>
      <xdr:col>41</xdr:col>
      <xdr:colOff>101600</xdr:colOff>
      <xdr:row>97</xdr:row>
      <xdr:rowOff>164314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9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155441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57550</xdr:rowOff>
    </xdr:from>
    <xdr:to>
      <xdr:col>36</xdr:col>
      <xdr:colOff>165100</xdr:colOff>
      <xdr:row>96</xdr:row>
      <xdr:rowOff>159150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4227</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291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90018</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262218"/>
          <a:ext cx="838200" cy="46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19866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53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169018</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684118"/>
          <a:ext cx="889000" cy="4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145384</xdr:rowOff>
    </xdr:from>
    <xdr:to>
      <xdr:col>71</xdr:col>
      <xdr:colOff>177800</xdr:colOff>
      <xdr:row>38</xdr:row>
      <xdr:rowOff>169018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660484"/>
          <a:ext cx="889000" cy="2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39218</xdr:rowOff>
    </xdr:from>
    <xdr:to>
      <xdr:col>85</xdr:col>
      <xdr:colOff>177800</xdr:colOff>
      <xdr:row>36</xdr:row>
      <xdr:rowOff>140818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21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62095</xdr:rowOff>
    </xdr:from>
    <xdr:ext cx="599010"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062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118218</xdr:rowOff>
    </xdr:from>
    <xdr:to>
      <xdr:col>72</xdr:col>
      <xdr:colOff>38100</xdr:colOff>
      <xdr:row>39</xdr:row>
      <xdr:rowOff>48368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3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39495</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72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94584</xdr:rowOff>
    </xdr:from>
    <xdr:to>
      <xdr:col>67</xdr:col>
      <xdr:colOff>101600</xdr:colOff>
      <xdr:row>39</xdr:row>
      <xdr:rowOff>24734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0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15861</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70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53256</xdr:rowOff>
    </xdr:from>
    <xdr:to>
      <xdr:col>85</xdr:col>
      <xdr:colOff>127000</xdr:colOff>
      <xdr:row>76</xdr:row>
      <xdr:rowOff>53538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083456"/>
          <a:ext cx="8382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53256</xdr:rowOff>
    </xdr:from>
    <xdr:to>
      <xdr:col>81</xdr:col>
      <xdr:colOff>50800</xdr:colOff>
      <xdr:row>77</xdr:row>
      <xdr:rowOff>5268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083456"/>
          <a:ext cx="889000" cy="12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5268</xdr:rowOff>
    </xdr:from>
    <xdr:to>
      <xdr:col>76</xdr:col>
      <xdr:colOff>114300</xdr:colOff>
      <xdr:row>77</xdr:row>
      <xdr:rowOff>32237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206918"/>
          <a:ext cx="889000" cy="2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32237</xdr:rowOff>
    </xdr:from>
    <xdr:to>
      <xdr:col>71</xdr:col>
      <xdr:colOff>177800</xdr:colOff>
      <xdr:row>77</xdr:row>
      <xdr:rowOff>73758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233887"/>
          <a:ext cx="8890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2738</xdr:rowOff>
    </xdr:from>
    <xdr:to>
      <xdr:col>85</xdr:col>
      <xdr:colOff>177800</xdr:colOff>
      <xdr:row>76</xdr:row>
      <xdr:rowOff>104338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3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25616</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884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2456</xdr:rowOff>
    </xdr:from>
    <xdr:to>
      <xdr:col>81</xdr:col>
      <xdr:colOff>101600</xdr:colOff>
      <xdr:row>76</xdr:row>
      <xdr:rowOff>104056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120582</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07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125918</xdr:rowOff>
    </xdr:from>
    <xdr:to>
      <xdr:col>76</xdr:col>
      <xdr:colOff>165100</xdr:colOff>
      <xdr:row>77</xdr:row>
      <xdr:rowOff>56068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5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72594</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93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152887</xdr:rowOff>
    </xdr:from>
    <xdr:to>
      <xdr:col>72</xdr:col>
      <xdr:colOff>38100</xdr:colOff>
      <xdr:row>77</xdr:row>
      <xdr:rowOff>83037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8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74164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27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22958</xdr:rowOff>
    </xdr:from>
    <xdr:to>
      <xdr:col>67</xdr:col>
      <xdr:colOff>101600</xdr:colOff>
      <xdr:row>77</xdr:row>
      <xdr:rowOff>124558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22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115685</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31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24702</xdr:rowOff>
    </xdr:from>
    <xdr:to>
      <xdr:col>85</xdr:col>
      <xdr:colOff>127000</xdr:colOff>
      <xdr:row>98</xdr:row>
      <xdr:rowOff>64770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483902"/>
          <a:ext cx="838200" cy="38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24702</xdr:rowOff>
    </xdr:from>
    <xdr:to>
      <xdr:col>81</xdr:col>
      <xdr:colOff>50800</xdr:colOff>
      <xdr:row>97</xdr:row>
      <xdr:rowOff>15478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483902"/>
          <a:ext cx="889000" cy="16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15478</xdr:rowOff>
    </xdr:from>
    <xdr:to>
      <xdr:col>76</xdr:col>
      <xdr:colOff>114300</xdr:colOff>
      <xdr:row>97</xdr:row>
      <xdr:rowOff>16556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646128"/>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16556</xdr:rowOff>
    </xdr:from>
    <xdr:to>
      <xdr:col>71</xdr:col>
      <xdr:colOff>177800</xdr:colOff>
      <xdr:row>98</xdr:row>
      <xdr:rowOff>50893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647206"/>
          <a:ext cx="889000" cy="20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13970</xdr:rowOff>
    </xdr:from>
    <xdr:to>
      <xdr:col>85</xdr:col>
      <xdr:colOff>177800</xdr:colOff>
      <xdr:row>98</xdr:row>
      <xdr:rowOff>115570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1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100347</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3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145352</xdr:rowOff>
    </xdr:from>
    <xdr:to>
      <xdr:col>81</xdr:col>
      <xdr:colOff>101600</xdr:colOff>
      <xdr:row>96</xdr:row>
      <xdr:rowOff>75502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43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92029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208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136128</xdr:rowOff>
    </xdr:from>
    <xdr:to>
      <xdr:col>76</xdr:col>
      <xdr:colOff>165100</xdr:colOff>
      <xdr:row>97</xdr:row>
      <xdr:rowOff>66278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59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57405</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68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137206</xdr:rowOff>
    </xdr:from>
    <xdr:to>
      <xdr:col>72</xdr:col>
      <xdr:colOff>38100</xdr:colOff>
      <xdr:row>97</xdr:row>
      <xdr:rowOff>67356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59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58483</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68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93</xdr:rowOff>
    </xdr:from>
    <xdr:to>
      <xdr:col>67</xdr:col>
      <xdr:colOff>101600</xdr:colOff>
      <xdr:row>98</xdr:row>
      <xdr:rowOff>101693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0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92820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9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80332</xdr:rowOff>
    </xdr:from>
    <xdr:to>
      <xdr:col>116</xdr:col>
      <xdr:colOff>63500</xdr:colOff>
      <xdr:row>58</xdr:row>
      <xdr:rowOff>82528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024432"/>
          <a:ext cx="838200" cy="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82528</xdr:rowOff>
    </xdr:from>
    <xdr:to>
      <xdr:col>111</xdr:col>
      <xdr:colOff>177800</xdr:colOff>
      <xdr:row>58</xdr:row>
      <xdr:rowOff>83556</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026628"/>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83556</xdr:rowOff>
    </xdr:from>
    <xdr:to>
      <xdr:col>107</xdr:col>
      <xdr:colOff>50800</xdr:colOff>
      <xdr:row>58</xdr:row>
      <xdr:rowOff>85088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027656"/>
          <a:ext cx="8890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85088</xdr:rowOff>
    </xdr:from>
    <xdr:to>
      <xdr:col>102</xdr:col>
      <xdr:colOff>114300</xdr:colOff>
      <xdr:row>58</xdr:row>
      <xdr:rowOff>86825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029188"/>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29532</xdr:rowOff>
    </xdr:from>
    <xdr:to>
      <xdr:col>116</xdr:col>
      <xdr:colOff>114300</xdr:colOff>
      <xdr:row>58</xdr:row>
      <xdr:rowOff>131132</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9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115909</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88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31728</xdr:rowOff>
    </xdr:from>
    <xdr:to>
      <xdr:col>112</xdr:col>
      <xdr:colOff>38100</xdr:colOff>
      <xdr:row>58</xdr:row>
      <xdr:rowOff>133328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9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124455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06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32756</xdr:rowOff>
    </xdr:from>
    <xdr:to>
      <xdr:col>107</xdr:col>
      <xdr:colOff>101600</xdr:colOff>
      <xdr:row>58</xdr:row>
      <xdr:rowOff>134356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7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125483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6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34288</xdr:rowOff>
    </xdr:from>
    <xdr:to>
      <xdr:col>102</xdr:col>
      <xdr:colOff>165100</xdr:colOff>
      <xdr:row>58</xdr:row>
      <xdr:rowOff>135888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127015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36025</xdr:rowOff>
    </xdr:from>
    <xdr:to>
      <xdr:col>98</xdr:col>
      <xdr:colOff>38100</xdr:colOff>
      <xdr:row>58</xdr:row>
      <xdr:rowOff>137625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128752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7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151653</xdr:rowOff>
    </xdr:from>
    <xdr:to>
      <xdr:col>116</xdr:col>
      <xdr:colOff>63500</xdr:colOff>
      <xdr:row>75</xdr:row>
      <xdr:rowOff>162745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010403"/>
          <a:ext cx="838200" cy="1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69824</xdr:rowOff>
    </xdr:from>
    <xdr:to>
      <xdr:col>111</xdr:col>
      <xdr:colOff>177800</xdr:colOff>
      <xdr:row>75</xdr:row>
      <xdr:rowOff>162745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242774"/>
          <a:ext cx="889000" cy="77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69824</xdr:rowOff>
    </xdr:from>
    <xdr:to>
      <xdr:col>107</xdr:col>
      <xdr:colOff>50800</xdr:colOff>
      <xdr:row>71</xdr:row>
      <xdr:rowOff>110450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242774"/>
          <a:ext cx="889000" cy="4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110450</xdr:rowOff>
    </xdr:from>
    <xdr:to>
      <xdr:col>102</xdr:col>
      <xdr:colOff>114300</xdr:colOff>
      <xdr:row>72</xdr:row>
      <xdr:rowOff>99989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283400"/>
          <a:ext cx="889000" cy="16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21400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5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146901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49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100853</xdr:rowOff>
    </xdr:from>
    <xdr:to>
      <xdr:col>116</xdr:col>
      <xdr:colOff>114300</xdr:colOff>
      <xdr:row>76</xdr:row>
      <xdr:rowOff>31003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5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79280</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3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111945</xdr:rowOff>
    </xdr:from>
    <xdr:to>
      <xdr:col>112</xdr:col>
      <xdr:colOff>38100</xdr:colOff>
      <xdr:row>76</xdr:row>
      <xdr:rowOff>42095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97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33222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06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19024</xdr:rowOff>
    </xdr:from>
    <xdr:to>
      <xdr:col>107</xdr:col>
      <xdr:colOff>101600</xdr:colOff>
      <xdr:row>71</xdr:row>
      <xdr:rowOff>120624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19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137151</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196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59650</xdr:rowOff>
    </xdr:from>
    <xdr:to>
      <xdr:col>102</xdr:col>
      <xdr:colOff>165100</xdr:colOff>
      <xdr:row>71</xdr:row>
      <xdr:rowOff>161250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23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6327</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00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49189</xdr:rowOff>
    </xdr:from>
    <xdr:to>
      <xdr:col>98</xdr:col>
      <xdr:colOff>38100</xdr:colOff>
      <xdr:row>72</xdr:row>
      <xdr:rowOff>150789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39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167316</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16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歳出決算総額は、住民一人当たり</a:t>
          </a:r>
          <a:r>
            <a:rPr kumimoji="1" lang="en-US" altLang="ja-JP" sz="1100">
              <a:solidFill>
                <a:schemeClr val="tx1"/>
              </a:solidFill>
              <a:effectLst/>
              <a:latin typeface="+mn-lt"/>
              <a:ea typeface="+mn-ea"/>
              <a:cs typeface="+mn-cs"/>
            </a:rPr>
            <a:t>1,364</a:t>
          </a:r>
          <a:r>
            <a:rPr kumimoji="1" lang="ja-JP" altLang="ja-JP" sz="1100">
              <a:solidFill>
                <a:schemeClr val="tx1"/>
              </a:solidFill>
              <a:effectLst/>
              <a:latin typeface="+mn-lt"/>
              <a:ea typeface="+mn-ea"/>
              <a:cs typeface="+mn-cs"/>
            </a:rPr>
            <a:t>千円となっており、前年度と比べて</a:t>
          </a:r>
          <a:r>
            <a:rPr kumimoji="1" lang="en-US" altLang="ja-JP" sz="1100">
              <a:solidFill>
                <a:schemeClr val="tx1"/>
              </a:solidFill>
              <a:effectLst/>
              <a:latin typeface="+mn-lt"/>
              <a:ea typeface="+mn-ea"/>
              <a:cs typeface="+mn-cs"/>
            </a:rPr>
            <a:t>106</a:t>
          </a:r>
          <a:r>
            <a:rPr kumimoji="1" lang="ja-JP" altLang="ja-JP" sz="1100">
              <a:solidFill>
                <a:schemeClr val="tx1"/>
              </a:solidFill>
              <a:effectLst/>
              <a:latin typeface="+mn-lt"/>
              <a:ea typeface="+mn-ea"/>
              <a:cs typeface="+mn-cs"/>
            </a:rPr>
            <a:t>千円増額である。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人件費は、住民一人当たり</a:t>
          </a:r>
          <a:r>
            <a:rPr kumimoji="1" lang="en-US" altLang="ja-JP" sz="1100">
              <a:solidFill>
                <a:schemeClr val="tx1"/>
              </a:solidFill>
              <a:effectLst/>
              <a:latin typeface="+mn-lt"/>
              <a:ea typeface="+mn-ea"/>
              <a:cs typeface="+mn-cs"/>
            </a:rPr>
            <a:t>268,970</a:t>
          </a:r>
          <a:r>
            <a:rPr kumimoji="1" lang="ja-JP" altLang="ja-JP" sz="1100">
              <a:solidFill>
                <a:schemeClr val="tx1"/>
              </a:solidFill>
              <a:effectLst/>
              <a:latin typeface="+mn-lt"/>
              <a:ea typeface="+mn-ea"/>
              <a:cs typeface="+mn-cs"/>
            </a:rPr>
            <a:t>円となっており、前年度と比べて</a:t>
          </a:r>
          <a:r>
            <a:rPr kumimoji="1" lang="en-US" altLang="ja-JP" sz="1100">
              <a:solidFill>
                <a:schemeClr val="tx1"/>
              </a:solidFill>
              <a:effectLst/>
              <a:latin typeface="+mn-lt"/>
              <a:ea typeface="+mn-ea"/>
              <a:cs typeface="+mn-cs"/>
            </a:rPr>
            <a:t>29,595</a:t>
          </a:r>
          <a:r>
            <a:rPr kumimoji="1" lang="ja-JP" altLang="ja-JP" sz="1100">
              <a:solidFill>
                <a:schemeClr val="tx1"/>
              </a:solidFill>
              <a:effectLst/>
              <a:latin typeface="+mn-lt"/>
              <a:ea typeface="+mn-ea"/>
              <a:cs typeface="+mn-cs"/>
            </a:rPr>
            <a:t>円増額である。要因として、人事委員会勧告、外部への出向解除</a:t>
          </a:r>
          <a:r>
            <a:rPr kumimoji="1" lang="ja-JP" altLang="en-US" sz="1100">
              <a:solidFill>
                <a:schemeClr val="tx1"/>
              </a:solidFill>
              <a:effectLst/>
              <a:latin typeface="+mn-lt"/>
              <a:ea typeface="+mn-ea"/>
              <a:cs typeface="+mn-cs"/>
            </a:rPr>
            <a:t>、災害対応</a:t>
          </a:r>
          <a:r>
            <a:rPr kumimoji="1" lang="ja-JP" altLang="ja-JP" sz="1100">
              <a:solidFill>
                <a:schemeClr val="tx1"/>
              </a:solidFill>
              <a:effectLst/>
              <a:latin typeface="+mn-lt"/>
              <a:ea typeface="+mn-ea"/>
              <a:cs typeface="+mn-cs"/>
            </a:rPr>
            <a:t>による増額が考えられる。</a:t>
          </a:r>
          <a:endParaRPr lang="ja-JP" altLang="ja-JP" sz="1400">
            <a:solidFill>
              <a:schemeClr val="tx1"/>
            </a:solidFill>
            <a:effectLst/>
          </a:endParaRPr>
        </a:p>
        <a:p>
          <a:r>
            <a:rPr kumimoji="1" lang="ja-JP" altLang="ja-JP" sz="1100">
              <a:solidFill>
                <a:schemeClr val="tx1"/>
              </a:solidFill>
              <a:effectLst/>
              <a:latin typeface="+mn-lt"/>
              <a:ea typeface="+mn-ea"/>
              <a:cs typeface="+mn-cs"/>
            </a:rPr>
            <a:t>補助費等は、住民一人当たり</a:t>
          </a:r>
          <a:r>
            <a:rPr kumimoji="1" lang="en-US" altLang="ja-JP" sz="1100">
              <a:solidFill>
                <a:schemeClr val="tx1"/>
              </a:solidFill>
              <a:effectLst/>
              <a:latin typeface="+mn-lt"/>
              <a:ea typeface="+mn-ea"/>
              <a:cs typeface="+mn-cs"/>
            </a:rPr>
            <a:t>263,641</a:t>
          </a:r>
          <a:r>
            <a:rPr kumimoji="1" lang="ja-JP" altLang="ja-JP" sz="1100">
              <a:solidFill>
                <a:schemeClr val="tx1"/>
              </a:solidFill>
              <a:effectLst/>
              <a:latin typeface="+mn-lt"/>
              <a:ea typeface="+mn-ea"/>
              <a:cs typeface="+mn-cs"/>
            </a:rPr>
            <a:t>円となっており、前年度と比べて</a:t>
          </a:r>
          <a:r>
            <a:rPr kumimoji="1" lang="en-US" altLang="ja-JP" sz="1100">
              <a:solidFill>
                <a:schemeClr val="tx1"/>
              </a:solidFill>
              <a:effectLst/>
              <a:latin typeface="+mn-lt"/>
              <a:ea typeface="+mn-ea"/>
              <a:cs typeface="+mn-cs"/>
            </a:rPr>
            <a:t>67,217</a:t>
          </a:r>
          <a:r>
            <a:rPr kumimoji="1" lang="ja-JP" altLang="ja-JP" sz="1100">
              <a:solidFill>
                <a:schemeClr val="tx1"/>
              </a:solidFill>
              <a:effectLst/>
              <a:latin typeface="+mn-lt"/>
              <a:ea typeface="+mn-ea"/>
              <a:cs typeface="+mn-cs"/>
            </a:rPr>
            <a:t>円増額である。要因としては、</a:t>
          </a:r>
          <a:r>
            <a:rPr kumimoji="1" lang="ja-JP" altLang="en-US" sz="1100" b="0" i="0" u="none" strike="noStrike" kern="0" cap="none" spc="0" normalizeH="0" baseline="0" noProof="0">
              <a:ln>
                <a:noFill/>
              </a:ln>
              <a:solidFill>
                <a:prstClr val="black"/>
              </a:solidFill>
              <a:effectLst/>
              <a:uLnTx/>
              <a:uFillTx/>
              <a:latin typeface="+mn-lt"/>
              <a:ea typeface="+mn-ea"/>
              <a:cs typeface="+mn-cs"/>
            </a:rPr>
            <a:t>令和６年７月豪雨</a:t>
          </a:r>
          <a:r>
            <a:rPr kumimoji="1" lang="ja-JP" altLang="ja-JP" sz="1100" b="0" i="0" baseline="0">
              <a:solidFill>
                <a:schemeClr val="tx1"/>
              </a:solidFill>
              <a:effectLst/>
              <a:latin typeface="+mn-lt"/>
              <a:ea typeface="+mn-ea"/>
              <a:cs typeface="+mn-cs"/>
            </a:rPr>
            <a:t>に伴う災害見舞金・生活家電等購入補助金等</a:t>
          </a:r>
          <a:r>
            <a:rPr kumimoji="1" lang="ja-JP" altLang="en-US" sz="1100" b="0" i="0" baseline="0">
              <a:solidFill>
                <a:schemeClr val="tx1"/>
              </a:solidFill>
              <a:effectLst/>
              <a:latin typeface="+mn-lt"/>
              <a:ea typeface="+mn-ea"/>
              <a:cs typeface="+mn-cs"/>
            </a:rPr>
            <a:t>が皆増した</a:t>
          </a:r>
          <a:r>
            <a:rPr kumimoji="1" lang="ja-JP" altLang="ja-JP" sz="1100">
              <a:solidFill>
                <a:schemeClr val="tx1"/>
              </a:solidFill>
              <a:effectLst/>
              <a:latin typeface="+mn-lt"/>
              <a:ea typeface="+mn-ea"/>
              <a:cs typeface="+mn-cs"/>
            </a:rPr>
            <a:t>ことなどが考えられる。</a:t>
          </a:r>
          <a:endParaRPr lang="ja-JP" altLang="ja-JP" sz="1400">
            <a:solidFill>
              <a:schemeClr val="tx1"/>
            </a:solidFill>
            <a:effectLst/>
          </a:endParaRPr>
        </a:p>
        <a:p>
          <a:r>
            <a:rPr kumimoji="1" lang="ja-JP" altLang="en-US" sz="1100">
              <a:solidFill>
                <a:schemeClr val="tx1"/>
              </a:solidFill>
              <a:effectLst/>
              <a:latin typeface="+mn-lt"/>
              <a:ea typeface="+mn-ea"/>
              <a:cs typeface="+mn-cs"/>
            </a:rPr>
            <a:t>災害復旧事業費</a:t>
          </a:r>
          <a:r>
            <a:rPr kumimoji="1" lang="ja-JP" altLang="ja-JP" sz="1100">
              <a:solidFill>
                <a:schemeClr val="tx1"/>
              </a:solidFill>
              <a:effectLst/>
              <a:latin typeface="+mn-lt"/>
              <a:ea typeface="+mn-ea"/>
              <a:cs typeface="+mn-cs"/>
            </a:rPr>
            <a:t>は、住民一人当たり</a:t>
          </a:r>
          <a:r>
            <a:rPr kumimoji="1" lang="en-US" altLang="ja-JP" sz="1100">
              <a:solidFill>
                <a:schemeClr val="tx1"/>
              </a:solidFill>
              <a:effectLst/>
              <a:latin typeface="+mn-lt"/>
              <a:ea typeface="+mn-ea"/>
              <a:cs typeface="+mn-cs"/>
            </a:rPr>
            <a:t>123,040</a:t>
          </a:r>
          <a:r>
            <a:rPr kumimoji="1" lang="ja-JP" altLang="ja-JP" sz="1100">
              <a:solidFill>
                <a:schemeClr val="tx1"/>
              </a:solidFill>
              <a:effectLst/>
              <a:latin typeface="+mn-lt"/>
              <a:ea typeface="+mn-ea"/>
              <a:cs typeface="+mn-cs"/>
            </a:rPr>
            <a:t>円となっており、前年と比べて</a:t>
          </a:r>
          <a:r>
            <a:rPr kumimoji="1" lang="ja-JP" altLang="en-US" sz="1100">
              <a:solidFill>
                <a:schemeClr val="tx1"/>
              </a:solidFill>
              <a:effectLst/>
              <a:latin typeface="+mn-lt"/>
              <a:ea typeface="+mn-ea"/>
              <a:cs typeface="+mn-cs"/>
            </a:rPr>
            <a:t>皆増</a:t>
          </a:r>
          <a:r>
            <a:rPr kumimoji="1" lang="ja-JP" altLang="ja-JP" sz="1100">
              <a:solidFill>
                <a:schemeClr val="tx1"/>
              </a:solidFill>
              <a:effectLst/>
              <a:latin typeface="+mn-lt"/>
              <a:ea typeface="+mn-ea"/>
              <a:cs typeface="+mn-cs"/>
            </a:rPr>
            <a:t>である。要因として、</a:t>
          </a:r>
          <a:r>
            <a:rPr kumimoji="1" lang="ja-JP" altLang="en-US" sz="1100" b="0" i="0" u="none" strike="noStrike" kern="0" cap="none" spc="0" normalizeH="0" baseline="0" noProof="0">
              <a:ln>
                <a:noFill/>
              </a:ln>
              <a:solidFill>
                <a:prstClr val="black"/>
              </a:solidFill>
              <a:effectLst/>
              <a:uLnTx/>
              <a:uFillTx/>
              <a:latin typeface="+mn-lt"/>
              <a:ea typeface="+mn-ea"/>
              <a:cs typeface="+mn-cs"/>
            </a:rPr>
            <a:t>令和６年７月豪雨</a:t>
          </a:r>
          <a:r>
            <a:rPr kumimoji="1" lang="ja-JP" altLang="ja-JP" sz="1100">
              <a:solidFill>
                <a:schemeClr val="tx1"/>
              </a:solidFill>
              <a:effectLst/>
              <a:latin typeface="+mn-lt"/>
              <a:ea typeface="+mn-ea"/>
              <a:cs typeface="+mn-cs"/>
            </a:rPr>
            <a:t>が考えられる。</a:t>
          </a:r>
          <a:endParaRPr lang="ja-JP" altLang="ja-JP" sz="1400">
            <a:solidFill>
              <a:schemeClr val="tx1"/>
            </a:solidFill>
            <a:effectLst/>
          </a:endParaRPr>
        </a:p>
        <a:p>
          <a:r>
            <a:rPr kumimoji="1" lang="ja-JP" altLang="ja-JP" sz="1100">
              <a:solidFill>
                <a:schemeClr val="tx1"/>
              </a:solidFill>
              <a:effectLst/>
              <a:latin typeface="+mn-lt"/>
              <a:ea typeface="+mn-ea"/>
              <a:cs typeface="+mn-cs"/>
            </a:rPr>
            <a:t>普通建設事業費は、住民一人当たり</a:t>
          </a:r>
          <a:r>
            <a:rPr kumimoji="1" lang="en-US" altLang="ja-JP" sz="1100">
              <a:solidFill>
                <a:schemeClr val="tx1"/>
              </a:solidFill>
              <a:effectLst/>
              <a:latin typeface="+mn-lt"/>
              <a:ea typeface="+mn-ea"/>
              <a:cs typeface="+mn-cs"/>
            </a:rPr>
            <a:t>96,902</a:t>
          </a:r>
          <a:r>
            <a:rPr kumimoji="1" lang="ja-JP" altLang="ja-JP" sz="1100">
              <a:solidFill>
                <a:schemeClr val="tx1"/>
              </a:solidFill>
              <a:effectLst/>
              <a:latin typeface="+mn-lt"/>
              <a:ea typeface="+mn-ea"/>
              <a:cs typeface="+mn-cs"/>
            </a:rPr>
            <a:t>円となっており、前年比</a:t>
          </a:r>
          <a:r>
            <a:rPr kumimoji="1" lang="en-US" altLang="ja-JP" sz="1100">
              <a:solidFill>
                <a:schemeClr val="tx1"/>
              </a:solidFill>
              <a:effectLst/>
              <a:latin typeface="+mn-lt"/>
              <a:ea typeface="+mn-ea"/>
              <a:cs typeface="+mn-cs"/>
            </a:rPr>
            <a:t>17,486</a:t>
          </a:r>
          <a:r>
            <a:rPr kumimoji="1" lang="ja-JP" altLang="ja-JP" sz="1100">
              <a:solidFill>
                <a:schemeClr val="tx1"/>
              </a:solidFill>
              <a:effectLst/>
              <a:latin typeface="+mn-lt"/>
              <a:ea typeface="+mn-ea"/>
              <a:cs typeface="+mn-cs"/>
            </a:rPr>
            <a:t>円の</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額である。要因として</a:t>
          </a:r>
          <a:r>
            <a:rPr kumimoji="1" lang="ja-JP" altLang="en-US" sz="1100">
              <a:solidFill>
                <a:schemeClr val="tx1"/>
              </a:solidFill>
              <a:effectLst/>
              <a:latin typeface="+mn-lt"/>
              <a:ea typeface="+mn-ea"/>
              <a:cs typeface="+mn-cs"/>
            </a:rPr>
            <a:t>、災害復旧事業により当初予定していた工事が実施できなかったこと</a:t>
          </a:r>
          <a:r>
            <a:rPr kumimoji="1" lang="ja-JP" altLang="ja-JP" sz="1100">
              <a:solidFill>
                <a:schemeClr val="tx1"/>
              </a:solidFill>
              <a:effectLst/>
              <a:latin typeface="+mn-lt"/>
              <a:ea typeface="+mn-ea"/>
              <a:cs typeface="+mn-cs"/>
            </a:rPr>
            <a:t>が考えられる。</a:t>
          </a:r>
          <a:endParaRPr lang="ja-JP" altLang="ja-JP" sz="1400">
            <a:solidFill>
              <a:schemeClr val="tx1"/>
            </a:solidFill>
            <a:effectLst/>
          </a:endParaRPr>
        </a:p>
        <a:p>
          <a:r>
            <a:rPr kumimoji="1" lang="ja-JP" altLang="ja-JP" sz="1100">
              <a:solidFill>
                <a:schemeClr val="tx1"/>
              </a:solidFill>
              <a:effectLst/>
              <a:latin typeface="+mn-lt"/>
              <a:ea typeface="+mn-ea"/>
              <a:cs typeface="+mn-cs"/>
            </a:rPr>
            <a:t>扶助費は、住民一人当たり</a:t>
          </a:r>
          <a:r>
            <a:rPr kumimoji="1" lang="en-US" altLang="ja-JP" sz="1100">
              <a:solidFill>
                <a:schemeClr val="tx1"/>
              </a:solidFill>
              <a:effectLst/>
              <a:latin typeface="+mn-lt"/>
              <a:ea typeface="+mn-ea"/>
              <a:cs typeface="+mn-cs"/>
            </a:rPr>
            <a:t>77,901</a:t>
          </a:r>
          <a:r>
            <a:rPr kumimoji="1" lang="ja-JP" altLang="ja-JP" sz="1100">
              <a:solidFill>
                <a:schemeClr val="tx1"/>
              </a:solidFill>
              <a:effectLst/>
              <a:latin typeface="+mn-lt"/>
              <a:ea typeface="+mn-ea"/>
              <a:cs typeface="+mn-cs"/>
            </a:rPr>
            <a:t>円となっており、前年と比べて</a:t>
          </a:r>
          <a:r>
            <a:rPr kumimoji="1" lang="en-US" altLang="ja-JP" sz="1100">
              <a:solidFill>
                <a:schemeClr val="tx1"/>
              </a:solidFill>
              <a:effectLst/>
              <a:latin typeface="+mn-lt"/>
              <a:ea typeface="+mn-ea"/>
              <a:cs typeface="+mn-cs"/>
            </a:rPr>
            <a:t>3,520</a:t>
          </a:r>
          <a:r>
            <a:rPr kumimoji="1" lang="ja-JP" altLang="ja-JP" sz="1100">
              <a:solidFill>
                <a:schemeClr val="tx1"/>
              </a:solidFill>
              <a:effectLst/>
              <a:latin typeface="+mn-lt"/>
              <a:ea typeface="+mn-ea"/>
              <a:cs typeface="+mn-cs"/>
            </a:rPr>
            <a:t>円の増額である。要因として、</a:t>
          </a:r>
          <a:r>
            <a:rPr kumimoji="1" lang="ja-JP" altLang="en-US" sz="1100">
              <a:solidFill>
                <a:schemeClr val="tx1"/>
              </a:solidFill>
              <a:effectLst/>
              <a:latin typeface="+mn-lt"/>
              <a:ea typeface="+mn-ea"/>
              <a:cs typeface="+mn-cs"/>
            </a:rPr>
            <a:t>低所得者支援及び定額減税補足給付金</a:t>
          </a:r>
          <a:r>
            <a:rPr kumimoji="1" lang="ja-JP" altLang="ja-JP" sz="1100">
              <a:solidFill>
                <a:schemeClr val="tx1"/>
              </a:solidFill>
              <a:effectLst/>
              <a:latin typeface="+mn-lt"/>
              <a:ea typeface="+mn-ea"/>
              <a:cs typeface="+mn-cs"/>
            </a:rPr>
            <a:t>による増額が考えられる。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3,850
3,796
261.31
6,521,028
5,252,144
1,112,611
2,937,908
4,611,562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99169</xdr:rowOff>
    </xdr:from>
    <xdr:to>
      <xdr:col>24</xdr:col>
      <xdr:colOff>63500</xdr:colOff>
      <xdr:row>36</xdr:row>
      <xdr:rowOff>110371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71369"/>
          <a:ext cx="8382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110371</xdr:rowOff>
    </xdr:from>
    <xdr:to>
      <xdr:col>19</xdr:col>
      <xdr:colOff>177800</xdr:colOff>
      <xdr:row>36</xdr:row>
      <xdr:rowOff>131470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82571"/>
          <a:ext cx="889000" cy="2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131470</xdr:rowOff>
    </xdr:from>
    <xdr:to>
      <xdr:col>15</xdr:col>
      <xdr:colOff>50800</xdr:colOff>
      <xdr:row>36</xdr:row>
      <xdr:rowOff>131539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03670"/>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131539</xdr:rowOff>
    </xdr:from>
    <xdr:to>
      <xdr:col>10</xdr:col>
      <xdr:colOff>114300</xdr:colOff>
      <xdr:row>36</xdr:row>
      <xdr:rowOff>142672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03739"/>
          <a:ext cx="889000" cy="1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48369</xdr:rowOff>
    </xdr:from>
    <xdr:to>
      <xdr:col>24</xdr:col>
      <xdr:colOff>114300</xdr:colOff>
      <xdr:row>36</xdr:row>
      <xdr:rowOff>149969</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2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26796</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9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59571</xdr:rowOff>
    </xdr:from>
    <xdr:to>
      <xdr:col>20</xdr:col>
      <xdr:colOff>38100</xdr:colOff>
      <xdr:row>36</xdr:row>
      <xdr:rowOff>161171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3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152298</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2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80670</xdr:rowOff>
    </xdr:from>
    <xdr:to>
      <xdr:col>15</xdr:col>
      <xdr:colOff>101600</xdr:colOff>
      <xdr:row>37</xdr:row>
      <xdr:rowOff>10820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1947</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34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80739</xdr:rowOff>
    </xdr:from>
    <xdr:to>
      <xdr:col>10</xdr:col>
      <xdr:colOff>165100</xdr:colOff>
      <xdr:row>37</xdr:row>
      <xdr:rowOff>10889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5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27416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0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91872</xdr:rowOff>
    </xdr:from>
    <xdr:to>
      <xdr:col>6</xdr:col>
      <xdr:colOff>38100</xdr:colOff>
      <xdr:row>37</xdr:row>
      <xdr:rowOff>22022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6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13149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5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96804</xdr:rowOff>
    </xdr:from>
    <xdr:to>
      <xdr:col>24</xdr:col>
      <xdr:colOff>63500</xdr:colOff>
      <xdr:row>58</xdr:row>
      <xdr:rowOff>81433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69454"/>
          <a:ext cx="838200" cy="15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96804</xdr:rowOff>
    </xdr:from>
    <xdr:to>
      <xdr:col>19</xdr:col>
      <xdr:colOff>177800</xdr:colOff>
      <xdr:row>57</xdr:row>
      <xdr:rowOff>163601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69454"/>
          <a:ext cx="889000" cy="6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154176</xdr:rowOff>
    </xdr:from>
    <xdr:to>
      <xdr:col>15</xdr:col>
      <xdr:colOff>50800</xdr:colOff>
      <xdr:row>57</xdr:row>
      <xdr:rowOff>163601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26826"/>
          <a:ext cx="889000" cy="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103880</xdr:rowOff>
    </xdr:from>
    <xdr:to>
      <xdr:col>10</xdr:col>
      <xdr:colOff>114300</xdr:colOff>
      <xdr:row>57</xdr:row>
      <xdr:rowOff>154176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76530"/>
          <a:ext cx="889000" cy="5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30633</xdr:rowOff>
    </xdr:from>
    <xdr:to>
      <xdr:col>24</xdr:col>
      <xdr:colOff>114300</xdr:colOff>
      <xdr:row>58</xdr:row>
      <xdr:rowOff>132233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7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117010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8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46004</xdr:rowOff>
    </xdr:from>
    <xdr:to>
      <xdr:col>20</xdr:col>
      <xdr:colOff>38100</xdr:colOff>
      <xdr:row>57</xdr:row>
      <xdr:rowOff>147604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1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164131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93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112801</xdr:rowOff>
    </xdr:from>
    <xdr:to>
      <xdr:col>15</xdr:col>
      <xdr:colOff>101600</xdr:colOff>
      <xdr:row>58</xdr:row>
      <xdr:rowOff>42951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34078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7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103376</xdr:rowOff>
    </xdr:from>
    <xdr:to>
      <xdr:col>10</xdr:col>
      <xdr:colOff>165100</xdr:colOff>
      <xdr:row>58</xdr:row>
      <xdr:rowOff>33526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7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24653</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6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53080</xdr:rowOff>
    </xdr:from>
    <xdr:to>
      <xdr:col>6</xdr:col>
      <xdr:colOff>38100</xdr:colOff>
      <xdr:row>57</xdr:row>
      <xdr:rowOff>154680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2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145807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1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96069</xdr:rowOff>
    </xdr:from>
    <xdr:to>
      <xdr:col>24</xdr:col>
      <xdr:colOff>62865</xdr:colOff>
      <xdr:row>76</xdr:row>
      <xdr:rowOff>131987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097569"/>
          <a:ext cx="1270" cy="106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135814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16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131987</xdr:rowOff>
    </xdr:from>
    <xdr:to>
      <xdr:col>24</xdr:col>
      <xdr:colOff>152400</xdr:colOff>
      <xdr:row>76</xdr:row>
      <xdr:rowOff>131987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16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42746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96069</xdr:rowOff>
    </xdr:from>
    <xdr:to>
      <xdr:col>24</xdr:col>
      <xdr:colOff>152400</xdr:colOff>
      <xdr:row>70</xdr:row>
      <xdr:rowOff>96069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09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54597</xdr:rowOff>
    </xdr:from>
    <xdr:to>
      <xdr:col>24</xdr:col>
      <xdr:colOff>63500</xdr:colOff>
      <xdr:row>75</xdr:row>
      <xdr:rowOff>147678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741897"/>
          <a:ext cx="838200" cy="26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39104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7264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60677</xdr:rowOff>
    </xdr:from>
    <xdr:to>
      <xdr:col>24</xdr:col>
      <xdr:colOff>114300</xdr:colOff>
      <xdr:row>74</xdr:row>
      <xdr:rowOff>162277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147678</xdr:rowOff>
    </xdr:from>
    <xdr:to>
      <xdr:col>19</xdr:col>
      <xdr:colOff>177800</xdr:colOff>
      <xdr:row>76</xdr:row>
      <xdr:rowOff>64939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06428"/>
          <a:ext cx="889000" cy="8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117489</xdr:rowOff>
    </xdr:from>
    <xdr:to>
      <xdr:col>20</xdr:col>
      <xdr:colOff>38100</xdr:colOff>
      <xdr:row>75</xdr:row>
      <xdr:rowOff>47639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64166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58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26735</xdr:rowOff>
    </xdr:from>
    <xdr:to>
      <xdr:col>15</xdr:col>
      <xdr:colOff>50800</xdr:colOff>
      <xdr:row>76</xdr:row>
      <xdr:rowOff>64939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56935"/>
          <a:ext cx="889000" cy="3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54725</xdr:rowOff>
    </xdr:from>
    <xdr:to>
      <xdr:col>15</xdr:col>
      <xdr:colOff>101600</xdr:colOff>
      <xdr:row>75</xdr:row>
      <xdr:rowOff>156325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1402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68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26735</xdr:rowOff>
    </xdr:from>
    <xdr:to>
      <xdr:col>10</xdr:col>
      <xdr:colOff>114300</xdr:colOff>
      <xdr:row>76</xdr:row>
      <xdr:rowOff>144614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56935"/>
          <a:ext cx="889000" cy="11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97779</xdr:rowOff>
    </xdr:from>
    <xdr:to>
      <xdr:col>10</xdr:col>
      <xdr:colOff>165100</xdr:colOff>
      <xdr:row>75</xdr:row>
      <xdr:rowOff>27929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44456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37104</xdr:rowOff>
    </xdr:from>
    <xdr:to>
      <xdr:col>6</xdr:col>
      <xdr:colOff>38100</xdr:colOff>
      <xdr:row>75</xdr:row>
      <xdr:rowOff>138704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155231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3797</xdr:rowOff>
    </xdr:from>
    <xdr:to>
      <xdr:col>24</xdr:col>
      <xdr:colOff>114300</xdr:colOff>
      <xdr:row>74</xdr:row>
      <xdr:rowOff>105397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6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26674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54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96878</xdr:rowOff>
    </xdr:from>
    <xdr:to>
      <xdr:col>20</xdr:col>
      <xdr:colOff>38100</xdr:colOff>
      <xdr:row>76</xdr:row>
      <xdr:rowOff>27028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5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18155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048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14139</xdr:rowOff>
    </xdr:from>
    <xdr:to>
      <xdr:col>15</xdr:col>
      <xdr:colOff>101600</xdr:colOff>
      <xdr:row>76</xdr:row>
      <xdr:rowOff>115739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4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106866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137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147385</xdr:rowOff>
    </xdr:from>
    <xdr:to>
      <xdr:col>10</xdr:col>
      <xdr:colOff>165100</xdr:colOff>
      <xdr:row>76</xdr:row>
      <xdr:rowOff>77535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68662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09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93814</xdr:rowOff>
    </xdr:from>
    <xdr:to>
      <xdr:col>6</xdr:col>
      <xdr:colOff>38100</xdr:colOff>
      <xdr:row>77</xdr:row>
      <xdr:rowOff>23964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15091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1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57697</xdr:rowOff>
    </xdr:from>
    <xdr:to>
      <xdr:col>24</xdr:col>
      <xdr:colOff>63500</xdr:colOff>
      <xdr:row>97</xdr:row>
      <xdr:rowOff>155280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88347"/>
          <a:ext cx="838200" cy="9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137832</xdr:rowOff>
    </xdr:from>
    <xdr:to>
      <xdr:col>19</xdr:col>
      <xdr:colOff>177800</xdr:colOff>
      <xdr:row>97</xdr:row>
      <xdr:rowOff>155280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68482"/>
          <a:ext cx="889000" cy="1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118250</xdr:rowOff>
    </xdr:from>
    <xdr:to>
      <xdr:col>15</xdr:col>
      <xdr:colOff>50800</xdr:colOff>
      <xdr:row>97</xdr:row>
      <xdr:rowOff>137832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748900"/>
          <a:ext cx="889000" cy="1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118250</xdr:rowOff>
    </xdr:from>
    <xdr:to>
      <xdr:col>10</xdr:col>
      <xdr:colOff>114300</xdr:colOff>
      <xdr:row>98</xdr:row>
      <xdr:rowOff>17872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48900"/>
          <a:ext cx="889000" cy="7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6897</xdr:rowOff>
    </xdr:from>
    <xdr:to>
      <xdr:col>24</xdr:col>
      <xdr:colOff>114300</xdr:colOff>
      <xdr:row>97</xdr:row>
      <xdr:rowOff>108497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3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29774</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488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104480</xdr:rowOff>
    </xdr:from>
    <xdr:to>
      <xdr:col>20</xdr:col>
      <xdr:colOff>38100</xdr:colOff>
      <xdr:row>98</xdr:row>
      <xdr:rowOff>34630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3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25757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2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87032</xdr:rowOff>
    </xdr:from>
    <xdr:to>
      <xdr:col>15</xdr:col>
      <xdr:colOff>101600</xdr:colOff>
      <xdr:row>98</xdr:row>
      <xdr:rowOff>17182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1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8309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1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67450</xdr:rowOff>
    </xdr:from>
    <xdr:to>
      <xdr:col>10</xdr:col>
      <xdr:colOff>165100</xdr:colOff>
      <xdr:row>97</xdr:row>
      <xdr:rowOff>169050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160177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9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138522</xdr:rowOff>
    </xdr:from>
    <xdr:to>
      <xdr:col>6</xdr:col>
      <xdr:colOff>38100</xdr:colOff>
      <xdr:row>98</xdr:row>
      <xdr:rowOff>68672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6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59799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6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46863</xdr:rowOff>
    </xdr:from>
    <xdr:to>
      <xdr:col>55</xdr:col>
      <xdr:colOff>0</xdr:colOff>
      <xdr:row>37</xdr:row>
      <xdr:rowOff>63627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390513"/>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63627</xdr:rowOff>
    </xdr:from>
    <xdr:to>
      <xdr:col>50</xdr:col>
      <xdr:colOff>114300</xdr:colOff>
      <xdr:row>37</xdr:row>
      <xdr:rowOff>75057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40727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75057</xdr:rowOff>
    </xdr:from>
    <xdr:to>
      <xdr:col>45</xdr:col>
      <xdr:colOff>177800</xdr:colOff>
      <xdr:row>37</xdr:row>
      <xdr:rowOff>83693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418707"/>
          <a:ext cx="889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56642</xdr:rowOff>
    </xdr:from>
    <xdr:to>
      <xdr:col>41</xdr:col>
      <xdr:colOff>50800</xdr:colOff>
      <xdr:row>37</xdr:row>
      <xdr:rowOff>83693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400292"/>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167513</xdr:rowOff>
    </xdr:from>
    <xdr:to>
      <xdr:col>55</xdr:col>
      <xdr:colOff>50800</xdr:colOff>
      <xdr:row>37</xdr:row>
      <xdr:rowOff>97663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3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18940</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19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12827</xdr:rowOff>
    </xdr:from>
    <xdr:to>
      <xdr:col>50</xdr:col>
      <xdr:colOff>165100</xdr:colOff>
      <xdr:row>37</xdr:row>
      <xdr:rowOff>114427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35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130954</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04428" y="613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24257</xdr:rowOff>
    </xdr:from>
    <xdr:to>
      <xdr:col>46</xdr:col>
      <xdr:colOff>38100</xdr:colOff>
      <xdr:row>37</xdr:row>
      <xdr:rowOff>125857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36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142384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14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32893</xdr:rowOff>
    </xdr:from>
    <xdr:to>
      <xdr:col>41</xdr:col>
      <xdr:colOff>101600</xdr:colOff>
      <xdr:row>37</xdr:row>
      <xdr:rowOff>134493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3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151020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15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5842</xdr:rowOff>
    </xdr:from>
    <xdr:to>
      <xdr:col>36</xdr:col>
      <xdr:colOff>165100</xdr:colOff>
      <xdr:row>37</xdr:row>
      <xdr:rowOff>107442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34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123969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12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16378</xdr:rowOff>
    </xdr:from>
    <xdr:to>
      <xdr:col>55</xdr:col>
      <xdr:colOff>0</xdr:colOff>
      <xdr:row>59</xdr:row>
      <xdr:rowOff>21396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31928"/>
          <a:ext cx="838200" cy="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7685</xdr:rowOff>
    </xdr:from>
    <xdr:to>
      <xdr:col>50</xdr:col>
      <xdr:colOff>114300</xdr:colOff>
      <xdr:row>59</xdr:row>
      <xdr:rowOff>21396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123235"/>
          <a:ext cx="889000" cy="1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7685</xdr:rowOff>
    </xdr:from>
    <xdr:to>
      <xdr:col>45</xdr:col>
      <xdr:colOff>177800</xdr:colOff>
      <xdr:row>59</xdr:row>
      <xdr:rowOff>8316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23235"/>
          <a:ext cx="8890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2373</xdr:rowOff>
    </xdr:from>
    <xdr:to>
      <xdr:col>41</xdr:col>
      <xdr:colOff>50800</xdr:colOff>
      <xdr:row>59</xdr:row>
      <xdr:rowOff>8316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17923"/>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137028</xdr:rowOff>
    </xdr:from>
    <xdr:to>
      <xdr:col>55</xdr:col>
      <xdr:colOff>50800</xdr:colOff>
      <xdr:row>59</xdr:row>
      <xdr:rowOff>67178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1003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142046</xdr:rowOff>
    </xdr:from>
    <xdr:to>
      <xdr:col>50</xdr:col>
      <xdr:colOff>165100</xdr:colOff>
      <xdr:row>59</xdr:row>
      <xdr:rowOff>72196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8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63323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17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128335</xdr:rowOff>
    </xdr:from>
    <xdr:to>
      <xdr:col>46</xdr:col>
      <xdr:colOff>38100</xdr:colOff>
      <xdr:row>59</xdr:row>
      <xdr:rowOff>58485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7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49612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16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128966</xdr:rowOff>
    </xdr:from>
    <xdr:to>
      <xdr:col>41</xdr:col>
      <xdr:colOff>101600</xdr:colOff>
      <xdr:row>59</xdr:row>
      <xdr:rowOff>59116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7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50243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165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123023</xdr:rowOff>
    </xdr:from>
    <xdr:to>
      <xdr:col>36</xdr:col>
      <xdr:colOff>165100</xdr:colOff>
      <xdr:row>59</xdr:row>
      <xdr:rowOff>53173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6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44300</xdr:rowOff>
    </xdr:from>
    <xdr:ext cx="599010"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672795" y="1015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128312</xdr:rowOff>
    </xdr:from>
    <xdr:to>
      <xdr:col>55</xdr:col>
      <xdr:colOff>0</xdr:colOff>
      <xdr:row>78</xdr:row>
      <xdr:rowOff>153515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01412"/>
          <a:ext cx="838200" cy="2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125564</xdr:rowOff>
    </xdr:from>
    <xdr:to>
      <xdr:col>50</xdr:col>
      <xdr:colOff>114300</xdr:colOff>
      <xdr:row>78</xdr:row>
      <xdr:rowOff>153515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98664"/>
          <a:ext cx="889000" cy="2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125564</xdr:rowOff>
    </xdr:from>
    <xdr:to>
      <xdr:col>45</xdr:col>
      <xdr:colOff>177800</xdr:colOff>
      <xdr:row>78</xdr:row>
      <xdr:rowOff>166887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98664"/>
          <a:ext cx="889000" cy="4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137033</xdr:rowOff>
    </xdr:from>
    <xdr:to>
      <xdr:col>41</xdr:col>
      <xdr:colOff>50800</xdr:colOff>
      <xdr:row>78</xdr:row>
      <xdr:rowOff>166887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10133"/>
          <a:ext cx="889000" cy="2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77512</xdr:rowOff>
    </xdr:from>
    <xdr:to>
      <xdr:col>55</xdr:col>
      <xdr:colOff>50800</xdr:colOff>
      <xdr:row>79</xdr:row>
      <xdr:rowOff>7662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5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163889</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6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102715</xdr:rowOff>
    </xdr:from>
    <xdr:to>
      <xdr:col>50</xdr:col>
      <xdr:colOff>165100</xdr:colOff>
      <xdr:row>79</xdr:row>
      <xdr:rowOff>32865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23992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6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74764</xdr:rowOff>
    </xdr:from>
    <xdr:to>
      <xdr:col>46</xdr:col>
      <xdr:colOff>38100</xdr:colOff>
      <xdr:row>79</xdr:row>
      <xdr:rowOff>4914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4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167491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54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116087</xdr:rowOff>
    </xdr:from>
    <xdr:to>
      <xdr:col>41</xdr:col>
      <xdr:colOff>101600</xdr:colOff>
      <xdr:row>79</xdr:row>
      <xdr:rowOff>46237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8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37364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58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86233</xdr:rowOff>
    </xdr:from>
    <xdr:to>
      <xdr:col>36</xdr:col>
      <xdr:colOff>165100</xdr:colOff>
      <xdr:row>79</xdr:row>
      <xdr:rowOff>16383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5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7510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55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125523</xdr:rowOff>
    </xdr:from>
    <xdr:to>
      <xdr:col>55</xdr:col>
      <xdr:colOff>0</xdr:colOff>
      <xdr:row>96</xdr:row>
      <xdr:rowOff>144618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84723"/>
          <a:ext cx="838200" cy="1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144618</xdr:rowOff>
    </xdr:from>
    <xdr:to>
      <xdr:col>50</xdr:col>
      <xdr:colOff>114300</xdr:colOff>
      <xdr:row>97</xdr:row>
      <xdr:rowOff>3888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03818"/>
          <a:ext cx="889000" cy="3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3888</xdr:rowOff>
    </xdr:from>
    <xdr:to>
      <xdr:col>45</xdr:col>
      <xdr:colOff>177800</xdr:colOff>
      <xdr:row>97</xdr:row>
      <xdr:rowOff>54356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34538"/>
          <a:ext cx="889000" cy="5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38968</xdr:rowOff>
    </xdr:from>
    <xdr:to>
      <xdr:col>41</xdr:col>
      <xdr:colOff>50800</xdr:colOff>
      <xdr:row>97</xdr:row>
      <xdr:rowOff>54356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69618"/>
          <a:ext cx="889000" cy="1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74723</xdr:rowOff>
    </xdr:from>
    <xdr:to>
      <xdr:col>55</xdr:col>
      <xdr:colOff>50800</xdr:colOff>
      <xdr:row>97</xdr:row>
      <xdr:rowOff>4873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3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53150</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12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93818</xdr:rowOff>
    </xdr:from>
    <xdr:to>
      <xdr:col>50</xdr:col>
      <xdr:colOff>165100</xdr:colOff>
      <xdr:row>97</xdr:row>
      <xdr:rowOff>23968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5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15095</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64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124538</xdr:rowOff>
    </xdr:from>
    <xdr:to>
      <xdr:col>46</xdr:col>
      <xdr:colOff>38100</xdr:colOff>
      <xdr:row>97</xdr:row>
      <xdr:rowOff>54688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8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45815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67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3556</xdr:rowOff>
    </xdr:from>
    <xdr:to>
      <xdr:col>41</xdr:col>
      <xdr:colOff>101600</xdr:colOff>
      <xdr:row>97</xdr:row>
      <xdr:rowOff>105156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3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96283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72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159618</xdr:rowOff>
    </xdr:from>
    <xdr:to>
      <xdr:col>36</xdr:col>
      <xdr:colOff>165100</xdr:colOff>
      <xdr:row>97</xdr:row>
      <xdr:rowOff>89768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80895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711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73932</xdr:rowOff>
    </xdr:from>
    <xdr:to>
      <xdr:col>85</xdr:col>
      <xdr:colOff>127000</xdr:colOff>
      <xdr:row>37</xdr:row>
      <xdr:rowOff>130861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17582"/>
          <a:ext cx="838200" cy="5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130861</xdr:rowOff>
    </xdr:from>
    <xdr:to>
      <xdr:col>81</xdr:col>
      <xdr:colOff>50800</xdr:colOff>
      <xdr:row>37</xdr:row>
      <xdr:rowOff>149240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74511"/>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149240</xdr:rowOff>
    </xdr:from>
    <xdr:to>
      <xdr:col>76</xdr:col>
      <xdr:colOff>114300</xdr:colOff>
      <xdr:row>37</xdr:row>
      <xdr:rowOff>159687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92890"/>
          <a:ext cx="889000" cy="1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127356</xdr:rowOff>
    </xdr:from>
    <xdr:to>
      <xdr:col>71</xdr:col>
      <xdr:colOff>177800</xdr:colOff>
      <xdr:row>37</xdr:row>
      <xdr:rowOff>159687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71006"/>
          <a:ext cx="889000" cy="3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23132</xdr:rowOff>
    </xdr:from>
    <xdr:to>
      <xdr:col>85</xdr:col>
      <xdr:colOff>177800</xdr:colOff>
      <xdr:row>37</xdr:row>
      <xdr:rowOff>124732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6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1559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80061</xdr:rowOff>
    </xdr:from>
    <xdr:to>
      <xdr:col>81</xdr:col>
      <xdr:colOff>101600</xdr:colOff>
      <xdr:row>38</xdr:row>
      <xdr:rowOff>10210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237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1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98440</xdr:rowOff>
    </xdr:from>
    <xdr:to>
      <xdr:col>76</xdr:col>
      <xdr:colOff>165100</xdr:colOff>
      <xdr:row>38</xdr:row>
      <xdr:rowOff>28591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42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19718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3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108887</xdr:rowOff>
    </xdr:from>
    <xdr:to>
      <xdr:col>72</xdr:col>
      <xdr:colOff>38100</xdr:colOff>
      <xdr:row>38</xdr:row>
      <xdr:rowOff>39037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5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30164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76556</xdr:rowOff>
    </xdr:from>
    <xdr:to>
      <xdr:col>67</xdr:col>
      <xdr:colOff>101600</xdr:colOff>
      <xdr:row>38</xdr:row>
      <xdr:rowOff>6706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169283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1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74030</xdr:rowOff>
    </xdr:from>
    <xdr:to>
      <xdr:col>85</xdr:col>
      <xdr:colOff>127000</xdr:colOff>
      <xdr:row>57</xdr:row>
      <xdr:rowOff>150549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46680"/>
          <a:ext cx="838200" cy="7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150549</xdr:rowOff>
    </xdr:from>
    <xdr:to>
      <xdr:col>81</xdr:col>
      <xdr:colOff>50800</xdr:colOff>
      <xdr:row>57</xdr:row>
      <xdr:rowOff>169826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923199"/>
          <a:ext cx="889000" cy="1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161953</xdr:rowOff>
    </xdr:from>
    <xdr:to>
      <xdr:col>76</xdr:col>
      <xdr:colOff>114300</xdr:colOff>
      <xdr:row>57</xdr:row>
      <xdr:rowOff>169826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934603"/>
          <a:ext cx="889000" cy="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143299</xdr:rowOff>
    </xdr:from>
    <xdr:to>
      <xdr:col>71</xdr:col>
      <xdr:colOff>177800</xdr:colOff>
      <xdr:row>57</xdr:row>
      <xdr:rowOff>161953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15949"/>
          <a:ext cx="8890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23230</xdr:rowOff>
    </xdr:from>
    <xdr:to>
      <xdr:col>85</xdr:col>
      <xdr:colOff>177800</xdr:colOff>
      <xdr:row>57</xdr:row>
      <xdr:rowOff>124830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9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1657</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74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99749</xdr:rowOff>
    </xdr:from>
    <xdr:to>
      <xdr:col>81</xdr:col>
      <xdr:colOff>101600</xdr:colOff>
      <xdr:row>58</xdr:row>
      <xdr:rowOff>29899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7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21026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6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119026</xdr:rowOff>
    </xdr:from>
    <xdr:to>
      <xdr:col>76</xdr:col>
      <xdr:colOff>165100</xdr:colOff>
      <xdr:row>58</xdr:row>
      <xdr:rowOff>49176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9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40303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8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111153</xdr:rowOff>
    </xdr:from>
    <xdr:to>
      <xdr:col>72</xdr:col>
      <xdr:colOff>38100</xdr:colOff>
      <xdr:row>58</xdr:row>
      <xdr:rowOff>41303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8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32430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7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92499</xdr:rowOff>
    </xdr:from>
    <xdr:to>
      <xdr:col>67</xdr:col>
      <xdr:colOff>101600</xdr:colOff>
      <xdr:row>58</xdr:row>
      <xdr:rowOff>22649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6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13776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5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90018</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5481300" y="13120218"/>
          <a:ext cx="838200" cy="46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19866</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92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169018</xdr:rowOff>
    </xdr:from>
    <xdr:to>
      <xdr:col>76</xdr:col>
      <xdr:colOff>114300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42118"/>
          <a:ext cx="889000" cy="4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145385</xdr:rowOff>
    </xdr:from>
    <xdr:to>
      <xdr:col>71</xdr:col>
      <xdr:colOff>177800</xdr:colOff>
      <xdr:row>78</xdr:row>
      <xdr:rowOff>169018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8485"/>
          <a:ext cx="889000" cy="2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39218</xdr:rowOff>
    </xdr:from>
    <xdr:to>
      <xdr:col>85</xdr:col>
      <xdr:colOff>177800</xdr:colOff>
      <xdr:row>76</xdr:row>
      <xdr:rowOff>140818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06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62095</xdr:rowOff>
    </xdr:from>
    <xdr:ext cx="599010"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2920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118218</xdr:rowOff>
    </xdr:from>
    <xdr:to>
      <xdr:col>72</xdr:col>
      <xdr:colOff>38100</xdr:colOff>
      <xdr:row>79</xdr:row>
      <xdr:rowOff>48368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39495</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436111" y="1358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94585</xdr:rowOff>
    </xdr:from>
    <xdr:to>
      <xdr:col>67</xdr:col>
      <xdr:colOff>101600</xdr:colOff>
      <xdr:row>79</xdr:row>
      <xdr:rowOff>24735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15862</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547111" y="1356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53256</xdr:rowOff>
    </xdr:from>
    <xdr:to>
      <xdr:col>85</xdr:col>
      <xdr:colOff>127000</xdr:colOff>
      <xdr:row>96</xdr:row>
      <xdr:rowOff>53538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512456"/>
          <a:ext cx="838200" cy="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53256</xdr:rowOff>
    </xdr:from>
    <xdr:to>
      <xdr:col>81</xdr:col>
      <xdr:colOff>50800</xdr:colOff>
      <xdr:row>97</xdr:row>
      <xdr:rowOff>5268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12456"/>
          <a:ext cx="889000" cy="12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5268</xdr:rowOff>
    </xdr:from>
    <xdr:to>
      <xdr:col>76</xdr:col>
      <xdr:colOff>114300</xdr:colOff>
      <xdr:row>97</xdr:row>
      <xdr:rowOff>32237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35918"/>
          <a:ext cx="889000" cy="2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32237</xdr:rowOff>
    </xdr:from>
    <xdr:to>
      <xdr:col>71</xdr:col>
      <xdr:colOff>177800</xdr:colOff>
      <xdr:row>97</xdr:row>
      <xdr:rowOff>73758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62887"/>
          <a:ext cx="889000" cy="4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2738</xdr:rowOff>
    </xdr:from>
    <xdr:to>
      <xdr:col>85</xdr:col>
      <xdr:colOff>177800</xdr:colOff>
      <xdr:row>96</xdr:row>
      <xdr:rowOff>104338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46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25615</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1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2456</xdr:rowOff>
    </xdr:from>
    <xdr:to>
      <xdr:col>81</xdr:col>
      <xdr:colOff>101600</xdr:colOff>
      <xdr:row>96</xdr:row>
      <xdr:rowOff>104056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120583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23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125918</xdr:rowOff>
    </xdr:from>
    <xdr:to>
      <xdr:col>76</xdr:col>
      <xdr:colOff>165100</xdr:colOff>
      <xdr:row>97</xdr:row>
      <xdr:rowOff>56068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8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72595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60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152887</xdr:rowOff>
    </xdr:from>
    <xdr:to>
      <xdr:col>72</xdr:col>
      <xdr:colOff>38100</xdr:colOff>
      <xdr:row>97</xdr:row>
      <xdr:rowOff>83037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1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74164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704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22958</xdr:rowOff>
    </xdr:from>
    <xdr:to>
      <xdr:col>67</xdr:col>
      <xdr:colOff>101600</xdr:colOff>
      <xdr:row>97</xdr:row>
      <xdr:rowOff>124558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115685</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74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241,173</a:t>
          </a:r>
          <a:r>
            <a:rPr kumimoji="1" lang="ja-JP" altLang="ja-JP" sz="1100">
              <a:solidFill>
                <a:schemeClr val="dk1"/>
              </a:solidFill>
              <a:effectLst/>
              <a:latin typeface="+mn-lt"/>
              <a:ea typeface="+mn-ea"/>
              <a:cs typeface="+mn-cs"/>
            </a:rPr>
            <a:t>円で、前年度と比べて</a:t>
          </a:r>
          <a:r>
            <a:rPr kumimoji="1" lang="en-US" altLang="ja-JP" sz="1100">
              <a:solidFill>
                <a:schemeClr val="dk1"/>
              </a:solidFill>
              <a:effectLst/>
              <a:latin typeface="+mn-lt"/>
              <a:ea typeface="+mn-ea"/>
              <a:cs typeface="+mn-cs"/>
            </a:rPr>
            <a:t>163,862</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額となっている。要因としては、公園整備工事・庁舎屋上防水改修工事</a:t>
          </a:r>
          <a:r>
            <a:rPr kumimoji="1" lang="ja-JP" altLang="en-US" sz="1100">
              <a:solidFill>
                <a:schemeClr val="dk1"/>
              </a:solidFill>
              <a:effectLst/>
              <a:latin typeface="+mn-lt"/>
              <a:ea typeface="+mn-ea"/>
              <a:cs typeface="+mn-cs"/>
            </a:rPr>
            <a:t>が完了したこと</a:t>
          </a:r>
          <a:r>
            <a:rPr kumimoji="1" lang="ja-JP" altLang="ja-JP" sz="1100">
              <a:solidFill>
                <a:schemeClr val="dk1"/>
              </a:solidFill>
              <a:effectLst/>
              <a:latin typeface="+mn-lt"/>
              <a:ea typeface="+mn-ea"/>
              <a:cs typeface="+mn-cs"/>
            </a:rPr>
            <a:t>によるものと考えられる。</a:t>
          </a:r>
          <a:endParaRPr lang="ja-JP" altLang="ja-JP" sz="1400">
            <a:effectLst/>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268,614</a:t>
          </a:r>
          <a:r>
            <a:rPr kumimoji="1" lang="ja-JP" altLang="ja-JP" sz="1100">
              <a:solidFill>
                <a:schemeClr val="dk1"/>
              </a:solidFill>
              <a:effectLst/>
              <a:latin typeface="+mn-lt"/>
              <a:ea typeface="+mn-ea"/>
              <a:cs typeface="+mn-cs"/>
            </a:rPr>
            <a:t>円で、前年度と比べて</a:t>
          </a:r>
          <a:r>
            <a:rPr kumimoji="1" lang="en-US" altLang="ja-JP" sz="1100">
              <a:solidFill>
                <a:schemeClr val="dk1"/>
              </a:solidFill>
              <a:effectLst/>
              <a:latin typeface="+mn-lt"/>
              <a:ea typeface="+mn-ea"/>
              <a:cs typeface="+mn-cs"/>
            </a:rPr>
            <a:t>57,859</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額となっている。要因としては、</a:t>
          </a:r>
          <a:r>
            <a:rPr kumimoji="1" lang="ja-JP" altLang="en-US" sz="1100">
              <a:solidFill>
                <a:schemeClr val="dk1"/>
              </a:solidFill>
              <a:effectLst/>
              <a:latin typeface="+mn-lt"/>
              <a:ea typeface="+mn-ea"/>
              <a:cs typeface="+mn-cs"/>
            </a:rPr>
            <a:t>令和６年７月豪雨への対応に伴う災害救助事業費の皆増</a:t>
          </a:r>
          <a:r>
            <a:rPr kumimoji="1" lang="ja-JP" altLang="ja-JP" sz="1100">
              <a:solidFill>
                <a:schemeClr val="dk1"/>
              </a:solidFill>
              <a:effectLst/>
              <a:latin typeface="+mn-lt"/>
              <a:ea typeface="+mn-ea"/>
              <a:cs typeface="+mn-cs"/>
            </a:rPr>
            <a:t>による増額が考えられる。</a:t>
          </a:r>
          <a:endParaRPr lang="ja-JP" altLang="ja-JP" sz="1400">
            <a:effectLst/>
          </a:endParaRPr>
        </a:p>
        <a:p>
          <a:r>
            <a:rPr kumimoji="1" lang="ja-JP" altLang="ja-JP" sz="1100">
              <a:solidFill>
                <a:schemeClr val="dk1"/>
              </a:solidFill>
              <a:effectLst/>
              <a:latin typeface="+mn-lt"/>
              <a:ea typeface="+mn-ea"/>
              <a:cs typeface="+mn-cs"/>
            </a:rPr>
            <a:t>商工費は、住民一人当たり</a:t>
          </a:r>
          <a:r>
            <a:rPr kumimoji="1" lang="en-US" altLang="ja-JP" sz="1100">
              <a:solidFill>
                <a:schemeClr val="dk1"/>
              </a:solidFill>
              <a:effectLst/>
              <a:latin typeface="+mn-lt"/>
              <a:ea typeface="+mn-ea"/>
              <a:cs typeface="+mn-cs"/>
            </a:rPr>
            <a:t>22,989</a:t>
          </a:r>
          <a:r>
            <a:rPr kumimoji="1" lang="ja-JP" altLang="ja-JP" sz="1100">
              <a:solidFill>
                <a:schemeClr val="dk1"/>
              </a:solidFill>
              <a:effectLst/>
              <a:latin typeface="+mn-lt"/>
              <a:ea typeface="+mn-ea"/>
              <a:cs typeface="+mn-cs"/>
            </a:rPr>
            <a:t>円で、前年度と比べて</a:t>
          </a:r>
          <a:r>
            <a:rPr kumimoji="1" lang="en-US" altLang="ja-JP" sz="1100">
              <a:solidFill>
                <a:schemeClr val="dk1"/>
              </a:solidFill>
              <a:effectLst/>
              <a:latin typeface="+mn-lt"/>
              <a:ea typeface="+mn-ea"/>
              <a:cs typeface="+mn-cs"/>
            </a:rPr>
            <a:t>6,615</a:t>
          </a:r>
          <a:r>
            <a:rPr kumimoji="1" lang="ja-JP" altLang="ja-JP" sz="1100">
              <a:solidFill>
                <a:schemeClr val="dk1"/>
              </a:solidFill>
              <a:effectLst/>
              <a:latin typeface="+mn-lt"/>
              <a:ea typeface="+mn-ea"/>
              <a:cs typeface="+mn-cs"/>
            </a:rPr>
            <a:t>円の減額となっている。要因としては、とざわ商品券配布事業費負担金などの減額が考えられる。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災害復旧費は、住民一人当たり</a:t>
          </a:r>
          <a:r>
            <a:rPr kumimoji="1" lang="en-US" altLang="ja-JP" sz="1100">
              <a:solidFill>
                <a:schemeClr val="dk1"/>
              </a:solidFill>
              <a:effectLst/>
              <a:latin typeface="+mn-lt"/>
              <a:ea typeface="+mn-ea"/>
              <a:cs typeface="+mn-cs"/>
            </a:rPr>
            <a:t>123,040</a:t>
          </a:r>
          <a:r>
            <a:rPr kumimoji="1" lang="ja-JP" altLang="en-US" sz="1100">
              <a:solidFill>
                <a:schemeClr val="dk1"/>
              </a:solidFill>
              <a:effectLst/>
              <a:latin typeface="+mn-lt"/>
              <a:ea typeface="+mn-ea"/>
              <a:cs typeface="+mn-cs"/>
            </a:rPr>
            <a:t>円で、前年度と比べて</a:t>
          </a:r>
          <a:r>
            <a:rPr kumimoji="1" lang="en-US" altLang="ja-JP" sz="1100">
              <a:solidFill>
                <a:schemeClr val="dk1"/>
              </a:solidFill>
              <a:effectLst/>
              <a:latin typeface="+mn-lt"/>
              <a:ea typeface="+mn-ea"/>
              <a:cs typeface="+mn-cs"/>
            </a:rPr>
            <a:t>123,040</a:t>
          </a:r>
          <a:r>
            <a:rPr kumimoji="1" lang="ja-JP" altLang="en-US" sz="1100">
              <a:solidFill>
                <a:schemeClr val="dk1"/>
              </a:solidFill>
              <a:effectLst/>
              <a:latin typeface="+mn-lt"/>
              <a:ea typeface="+mn-ea"/>
              <a:cs typeface="+mn-cs"/>
            </a:rPr>
            <a:t>円の皆増となっている。要因としては、令和６年７月豪雨への対応に伴う農地・農業用施設災害復旧事業、林業用施設災害復旧事業の増によるもの。</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当初予算編成時においては、財政調整基金の取崩しなどを含め編成しているが、最低水準の取崩しに努めている。</a:t>
          </a:r>
          <a:endParaRPr lang="ja-JP" altLang="ja-JP" sz="1400">
            <a:effectLst/>
          </a:endParaRPr>
        </a:p>
        <a:p>
          <a:r>
            <a:rPr kumimoji="1" lang="ja-JP" altLang="ja-JP" sz="1100">
              <a:solidFill>
                <a:schemeClr val="dk1"/>
              </a:solidFill>
              <a:effectLst/>
              <a:latin typeface="+mn-lt"/>
              <a:ea typeface="+mn-ea"/>
              <a:cs typeface="+mn-cs"/>
            </a:rPr>
            <a:t>また、行財政改革を着実に進めていることから、実質収支額は継続的に黒字を確保している。財政調整基金残高は、</a:t>
          </a:r>
          <a:r>
            <a:rPr kumimoji="1" lang="ja-JP" altLang="en-US" sz="1100">
              <a:solidFill>
                <a:schemeClr val="dk1"/>
              </a:solidFill>
              <a:effectLst/>
              <a:latin typeface="+mn-lt"/>
              <a:ea typeface="+mn-ea"/>
              <a:cs typeface="+mn-cs"/>
            </a:rPr>
            <a:t>令和６年７月豪雨に伴い取崩しを行ったため</a:t>
          </a:r>
          <a:r>
            <a:rPr kumimoji="1" lang="ja-JP" altLang="ja-JP" sz="1100">
              <a:solidFill>
                <a:schemeClr val="dk1"/>
              </a:solidFill>
              <a:effectLst/>
              <a:latin typeface="+mn-lt"/>
              <a:ea typeface="+mn-ea"/>
              <a:cs typeface="+mn-cs"/>
            </a:rPr>
            <a:t>、標準財政規模比</a:t>
          </a:r>
          <a:r>
            <a:rPr kumimoji="1" lang="ja-JP" altLang="en-US" sz="1100">
              <a:solidFill>
                <a:schemeClr val="dk1"/>
              </a:solidFill>
              <a:effectLst/>
              <a:latin typeface="+mn-lt"/>
              <a:ea typeface="+mn-ea"/>
              <a:cs typeface="+mn-cs"/>
            </a:rPr>
            <a:t>減少し</a:t>
          </a:r>
          <a:r>
            <a:rPr kumimoji="1" lang="en-US" altLang="ja-JP" sz="1100">
              <a:solidFill>
                <a:schemeClr val="dk1"/>
              </a:solidFill>
              <a:effectLst/>
              <a:latin typeface="+mn-lt"/>
              <a:ea typeface="+mn-ea"/>
              <a:cs typeface="+mn-cs"/>
            </a:rPr>
            <a:t>27.90</a:t>
          </a:r>
          <a:r>
            <a:rPr kumimoji="1" lang="ja-JP" altLang="ja-JP" sz="1100">
              <a:solidFill>
                <a:schemeClr val="dk1"/>
              </a:solidFill>
              <a:effectLst/>
              <a:latin typeface="+mn-lt"/>
              <a:ea typeface="+mn-ea"/>
              <a:cs typeface="+mn-cs"/>
            </a:rPr>
            <a:t>％となっている。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年度においては、普通税全体で</a:t>
          </a:r>
          <a:r>
            <a:rPr kumimoji="1" lang="en-US" altLang="ja-JP" sz="1400">
              <a:latin typeface="ＭＳ ゴシック" pitchFamily="49" charset="-128"/>
              <a:ea typeface="ＭＳ ゴシック" pitchFamily="49" charset="-128"/>
            </a:rPr>
            <a:t>5.4</a:t>
          </a:r>
          <a:r>
            <a:rPr kumimoji="1" lang="ja-JP" altLang="en-US" sz="1400">
              <a:latin typeface="ＭＳ ゴシック" pitchFamily="49" charset="-128"/>
              <a:ea typeface="ＭＳ ゴシック" pitchFamily="49" charset="-128"/>
            </a:rPr>
            <a:t>％の減収となったが、地方交付税が</a:t>
          </a:r>
          <a:r>
            <a:rPr kumimoji="1" lang="en-US" altLang="ja-JP" sz="1400">
              <a:latin typeface="ＭＳ ゴシック" pitchFamily="49" charset="-128"/>
              <a:ea typeface="ＭＳ ゴシック" pitchFamily="49" charset="-128"/>
            </a:rPr>
            <a:t>31.7</a:t>
          </a:r>
          <a:r>
            <a:rPr kumimoji="1" lang="ja-JP" altLang="en-US" sz="1400">
              <a:latin typeface="ＭＳ ゴシック" pitchFamily="49" charset="-128"/>
              <a:ea typeface="ＭＳ ゴシック" pitchFamily="49" charset="-128"/>
            </a:rPr>
            <a:t>％の増収、国庫支出金についても</a:t>
          </a:r>
          <a:r>
            <a:rPr kumimoji="1" lang="en-US" altLang="ja-JP" sz="1400">
              <a:latin typeface="ＭＳ ゴシック" pitchFamily="49" charset="-128"/>
              <a:ea typeface="ＭＳ ゴシック" pitchFamily="49" charset="-128"/>
            </a:rPr>
            <a:t>49.1</a:t>
          </a:r>
          <a:r>
            <a:rPr kumimoji="1" lang="ja-JP" altLang="en-US" sz="1400">
              <a:latin typeface="ＭＳ ゴシック" pitchFamily="49" charset="-128"/>
              <a:ea typeface="ＭＳ ゴシック" pitchFamily="49" charset="-128"/>
            </a:rPr>
            <a:t>％の増収となっており、一般会計については標準財政規模が</a:t>
          </a:r>
          <a:r>
            <a:rPr kumimoji="1" lang="en-US" altLang="ja-JP" sz="1400">
              <a:latin typeface="ＭＳ ゴシック" pitchFamily="49" charset="-128"/>
              <a:ea typeface="ＭＳ ゴシック" pitchFamily="49" charset="-128"/>
            </a:rPr>
            <a:t>25.93</a:t>
          </a:r>
          <a:r>
            <a:rPr kumimoji="1" lang="ja-JP" altLang="en-US" sz="1400">
              <a:latin typeface="ＭＳ ゴシック" pitchFamily="49" charset="-128"/>
              <a:ea typeface="ＭＳ ゴシック" pitchFamily="49" charset="-128"/>
            </a:rPr>
            <a:t>％の増と、</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連結実質黒字額は大幅に増加している。今回の実質黒字額の増は令和６年７月豪雨に伴う交付税の増・国庫補助金の増が原因と考えられる。村の全会計に係る実質赤字額及び資金の不足額はないが、今後も各会計とも健全な財政運営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公共施設改修事業や戸沢中学校給食厨房設備整備事業に係る元金償還が完了したことにより元利償還金等は微減となったが、前年度実施した繰上償還の影響等により、実質公債費比率の分子は増加した。令和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発生した大規模豪雨災害への対応として、今後、災害復旧事業債等の発行増が見込まれる。これに伴う将来の公債費負担の増加を考慮し、特定財源の確保や基金の有効活用など、中長期的な視点に立った規律ある財政運営を継続す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建設地方債の新規発行抑制及び学校教育施設整備事業に係る地方債の繰上償還により地方債現在高は減少している。また、公営企業債等見込額についても、改良事業などがある程度完了し減少傾向にあるため、将来負担額が減少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今後も公債費等義務的経費の削減を中心とする行財政改革を進め、財政の健全化に努める。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当初予算編成においては例年財政調整基金等を取崩しているが、令和</a:t>
          </a:r>
          <a:r>
            <a:rPr lang="en-US" altLang="ja-JP" sz="1400" kern="0">
              <a:effectLst/>
              <a:ea typeface="ＭＳ Ｐゴシック" panose="020B0600070205080204" pitchFamily="50" charset="-128"/>
              <a:cs typeface="ＭＳ Ｐゴシック" panose="020B0600070205080204" pitchFamily="50" charset="-128"/>
            </a:rPr>
            <a:t>6</a:t>
          </a:r>
          <a:r>
            <a:rPr lang="ja-JP" altLang="ja-JP" sz="1400" kern="0">
              <a:effectLst/>
              <a:ea typeface="ＭＳ Ｐゴシック" panose="020B0600070205080204" pitchFamily="50" charset="-128"/>
              <a:cs typeface="ＭＳ Ｐゴシック" panose="020B0600070205080204" pitchFamily="50" charset="-128"/>
            </a:rPr>
            <a:t>年</a:t>
          </a:r>
          <a:r>
            <a:rPr lang="en-US" altLang="ja-JP" sz="1400" kern="0">
              <a:effectLst/>
              <a:ea typeface="ＭＳ Ｐゴシック" panose="020B0600070205080204" pitchFamily="50" charset="-128"/>
              <a:cs typeface="ＭＳ Ｐゴシック" panose="020B0600070205080204" pitchFamily="50" charset="-128"/>
            </a:rPr>
            <a:t>7</a:t>
          </a:r>
          <a:r>
            <a:rPr lang="ja-JP" altLang="ja-JP" sz="1400" kern="0">
              <a:effectLst/>
              <a:ea typeface="ＭＳ Ｐゴシック" panose="020B0600070205080204" pitchFamily="50" charset="-128"/>
              <a:cs typeface="ＭＳ Ｐゴシック" panose="020B0600070205080204" pitchFamily="50" charset="-128"/>
            </a:rPr>
            <a:t>月に発生した豪雨災害への対応として財政調整基金の取崩しが生じたことに加え、ふるさと応援基金・村有施設整備基金の財源繰り入れなどが重なり、基金全体で</a:t>
          </a:r>
          <a:r>
            <a:rPr lang="en-US" altLang="ja-JP" sz="1400" kern="0">
              <a:effectLst/>
              <a:ea typeface="ＭＳ Ｐゴシック" panose="020B0600070205080204" pitchFamily="50" charset="-128"/>
              <a:cs typeface="ＭＳ Ｐゴシック" panose="020B0600070205080204" pitchFamily="50" charset="-128"/>
            </a:rPr>
            <a:t>457</a:t>
          </a:r>
          <a:r>
            <a:rPr lang="ja-JP" altLang="ja-JP" sz="1400" kern="0">
              <a:effectLst/>
              <a:ea typeface="ＭＳ Ｐゴシック" panose="020B0600070205080204" pitchFamily="50" charset="-128"/>
              <a:cs typeface="ＭＳ Ｐゴシック" panose="020B0600070205080204" pitchFamily="50" charset="-128"/>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村有施設の改修・解体・集約化、少子高齢化対策、基幹産業振興施策などに備えるため、中長期的な事業計画に応じた積み立てを行えるよう努めていく。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村有施設整備基金：施設の建設及び改修、維持管理などの資金に充てる。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ふるさと応援基金：ふるさと納税の寄付目的に応じて、観光振興や教育振興などの資金に充てる。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文教施設等整備基金：文教施設の建設及び改修、維持管理などの資金に充てる。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農業振興基金：農業経営の安定と生産力向上に向け、水田畑地化及び園芸作物等、農業の振興に係る事業に要する経費に充当する。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地域振興拠点施設基盤強化基金：経年による戸沢村地域振興拠点施設の安定的な維持運営・長寿命化に係る事業に要する経費に充当する。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村有施設整備基金：村有施設の改修事業の実施に伴う財源繰り入れ（</a:t>
          </a:r>
          <a:r>
            <a:rPr lang="en-US" altLang="ja-JP" sz="1400" kern="0">
              <a:effectLst/>
              <a:ea typeface="ＭＳ Ｐゴシック" panose="020B0600070205080204" pitchFamily="50" charset="-128"/>
              <a:cs typeface="ＭＳ Ｐゴシック" panose="020B0600070205080204" pitchFamily="50" charset="-128"/>
            </a:rPr>
            <a:t>30</a:t>
          </a:r>
          <a:r>
            <a:rPr lang="ja-JP" altLang="ja-JP" sz="1400" kern="0">
              <a:effectLst/>
              <a:ea typeface="ＭＳ Ｐゴシック" panose="020B0600070205080204" pitchFamily="50" charset="-128"/>
              <a:cs typeface="ＭＳ Ｐゴシック" panose="020B0600070205080204" pitchFamily="50" charset="-128"/>
            </a:rPr>
            <a:t>百万円）による減</a:t>
          </a:r>
          <a:br>
            <a:rPr lang="en-US" altLang="ja-JP" sz="1400" kern="0">
              <a:effectLst/>
              <a:ea typeface="ＭＳ Ｐゴシック" panose="020B0600070205080204" pitchFamily="50" charset="-128"/>
              <a:cs typeface="ＭＳ Ｐゴシック" panose="020B0600070205080204" pitchFamily="50" charset="-128"/>
            </a:rPr>
          </a:br>
          <a:r>
            <a:rPr lang="ja-JP" altLang="ja-JP" sz="1400" kern="0">
              <a:effectLst/>
              <a:ea typeface="ＭＳ Ｐゴシック" panose="020B0600070205080204" pitchFamily="50" charset="-128"/>
              <a:cs typeface="ＭＳ Ｐゴシック" panose="020B0600070205080204" pitchFamily="50" charset="-128"/>
            </a:rPr>
            <a:t>ふるさと応援基金：ふるさと納税額の</a:t>
          </a:r>
          <a:r>
            <a:rPr lang="en-US" altLang="ja-JP" sz="1400" kern="0">
              <a:effectLst/>
              <a:ea typeface="ＭＳ Ｐゴシック" panose="020B0600070205080204" pitchFamily="50" charset="-128"/>
              <a:cs typeface="ＭＳ Ｐゴシック" panose="020B0600070205080204" pitchFamily="50" charset="-128"/>
            </a:rPr>
            <a:t>1/2</a:t>
          </a:r>
          <a:r>
            <a:rPr lang="ja-JP" altLang="ja-JP" sz="1400" kern="0">
              <a:effectLst/>
              <a:ea typeface="ＭＳ Ｐゴシック" panose="020B0600070205080204" pitchFamily="50" charset="-128"/>
              <a:cs typeface="ＭＳ Ｐゴシック" panose="020B0600070205080204" pitchFamily="50" charset="-128"/>
            </a:rPr>
            <a:t>を積み立てることとしており、積立金（</a:t>
          </a:r>
          <a:r>
            <a:rPr lang="en-US" altLang="ja-JP" sz="1400" kern="0">
              <a:effectLst/>
              <a:ea typeface="ＭＳ Ｐゴシック" panose="020B0600070205080204" pitchFamily="50" charset="-128"/>
              <a:cs typeface="ＭＳ Ｐゴシック" panose="020B0600070205080204" pitchFamily="50" charset="-128"/>
            </a:rPr>
            <a:t>30</a:t>
          </a:r>
          <a:r>
            <a:rPr lang="ja-JP" altLang="ja-JP" sz="1400" kern="0">
              <a:effectLst/>
              <a:ea typeface="ＭＳ Ｐゴシック" panose="020B0600070205080204" pitchFamily="50" charset="-128"/>
              <a:cs typeface="ＭＳ Ｐゴシック" panose="020B0600070205080204" pitchFamily="50" charset="-128"/>
            </a:rPr>
            <a:t>百万円）による増の一方、観光振興事業・教育振興事業等の実施に伴う財源繰り入れ（</a:t>
          </a:r>
          <a:r>
            <a:rPr lang="en-US" altLang="ja-JP" sz="1400" kern="0">
              <a:effectLst/>
              <a:ea typeface="ＭＳ Ｐゴシック" panose="020B0600070205080204" pitchFamily="50" charset="-128"/>
              <a:cs typeface="ＭＳ Ｐゴシック" panose="020B0600070205080204" pitchFamily="50" charset="-128"/>
            </a:rPr>
            <a:t>100</a:t>
          </a:r>
          <a:r>
            <a:rPr lang="ja-JP" altLang="ja-JP" sz="1400" kern="0">
              <a:effectLst/>
              <a:ea typeface="ＭＳ Ｐゴシック" panose="020B0600070205080204" pitchFamily="50" charset="-128"/>
              <a:cs typeface="ＭＳ Ｐゴシック" panose="020B0600070205080204" pitchFamily="50" charset="-128"/>
            </a:rPr>
            <a:t>百万円）による減</a:t>
          </a:r>
          <a:br>
            <a:rPr lang="en-US" altLang="ja-JP" sz="1400" kern="0">
              <a:effectLst/>
              <a:ea typeface="ＭＳ Ｐゴシック" panose="020B0600070205080204" pitchFamily="50" charset="-128"/>
              <a:cs typeface="ＭＳ Ｐゴシック" panose="020B0600070205080204" pitchFamily="50" charset="-128"/>
            </a:rPr>
          </a:br>
          <a:r>
            <a:rPr lang="ja-JP" altLang="ja-JP" sz="1400" kern="0">
              <a:effectLst/>
              <a:ea typeface="ＭＳ Ｐゴシック" panose="020B0600070205080204" pitchFamily="50" charset="-128"/>
              <a:cs typeface="ＭＳ Ｐゴシック" panose="020B0600070205080204" pitchFamily="50" charset="-128"/>
            </a:rPr>
            <a:t>スポーツ振興基金：スポーツ振興事業の実施に伴う財源繰り入れ（</a:t>
          </a:r>
          <a:r>
            <a:rPr lang="en-US" altLang="ja-JP" sz="1400" kern="0">
              <a:effectLst/>
              <a:ea typeface="ＭＳ Ｐゴシック" panose="020B0600070205080204" pitchFamily="50" charset="-128"/>
              <a:cs typeface="ＭＳ Ｐゴシック" panose="020B0600070205080204" pitchFamily="50" charset="-128"/>
            </a:rPr>
            <a:t>1</a:t>
          </a:r>
          <a:r>
            <a:rPr lang="ja-JP" altLang="ja-JP" sz="1400" kern="0">
              <a:effectLst/>
              <a:ea typeface="ＭＳ Ｐゴシック" panose="020B0600070205080204" pitchFamily="50" charset="-128"/>
              <a:cs typeface="ＭＳ Ｐゴシック" panose="020B0600070205080204" pitchFamily="50" charset="-128"/>
            </a:rPr>
            <a:t>百万円）による減</a:t>
          </a:r>
          <a:br>
            <a:rPr lang="en-US" altLang="ja-JP" sz="1400" kern="0">
              <a:effectLst/>
              <a:ea typeface="ＭＳ Ｐゴシック" panose="020B0600070205080204" pitchFamily="50" charset="-128"/>
              <a:cs typeface="ＭＳ Ｐゴシック" panose="020B0600070205080204" pitchFamily="50" charset="-128"/>
            </a:rPr>
          </a:br>
          <a:r>
            <a:rPr lang="ja-JP" altLang="ja-JP" sz="1400" kern="0">
              <a:effectLst/>
              <a:ea typeface="ＭＳ Ｐゴシック" panose="020B0600070205080204" pitchFamily="50" charset="-128"/>
              <a:cs typeface="ＭＳ Ｐゴシック" panose="020B0600070205080204" pitchFamily="50" charset="-128"/>
            </a:rPr>
            <a:t>森林環境贈与税基金：森林環境譲与税の受け入れによる積立（</a:t>
          </a:r>
          <a:r>
            <a:rPr lang="en-US" altLang="ja-JP" sz="1400" kern="0">
              <a:effectLst/>
              <a:ea typeface="ＭＳ Ｐゴシック" panose="020B0600070205080204" pitchFamily="50" charset="-128"/>
              <a:cs typeface="ＭＳ Ｐゴシック" panose="020B0600070205080204" pitchFamily="50" charset="-128"/>
            </a:rPr>
            <a:t>16</a:t>
          </a:r>
          <a:r>
            <a:rPr lang="ja-JP" altLang="ja-JP" sz="1400" kern="0">
              <a:effectLst/>
              <a:ea typeface="ＭＳ Ｐゴシック" panose="020B0600070205080204" pitchFamily="50" charset="-128"/>
              <a:cs typeface="ＭＳ Ｐゴシック" panose="020B0600070205080204" pitchFamily="50" charset="-128"/>
            </a:rPr>
            <a:t>百万円）の一方、事業実施に伴う財源繰り入れ（</a:t>
          </a:r>
          <a:r>
            <a:rPr lang="en-US" altLang="ja-JP" sz="1400" kern="0">
              <a:effectLst/>
              <a:ea typeface="ＭＳ Ｐゴシック" panose="020B0600070205080204" pitchFamily="50" charset="-128"/>
              <a:cs typeface="ＭＳ Ｐゴシック" panose="020B0600070205080204" pitchFamily="50" charset="-128"/>
            </a:rPr>
            <a:t>4</a:t>
          </a:r>
          <a:r>
            <a:rPr lang="ja-JP" altLang="ja-JP" sz="1400" kern="0">
              <a:effectLst/>
              <a:ea typeface="ＭＳ Ｐゴシック" panose="020B0600070205080204" pitchFamily="50" charset="-128"/>
              <a:cs typeface="ＭＳ Ｐゴシック" panose="020B0600070205080204" pitchFamily="50" charset="-128"/>
            </a:rPr>
            <a:t>百万円）による減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村有施設の改修・解体・集約化、少子高齢化対策、基幹産業振興施策などに備えるため、中長期的な事業計画に応じた積み立てを行えるよう努めていく。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令和</a:t>
          </a:r>
          <a:r>
            <a:rPr lang="en-US" altLang="ja-JP" sz="1400" kern="0">
              <a:effectLst/>
              <a:ea typeface="ＭＳ Ｐゴシック" panose="020B0600070205080204" pitchFamily="50" charset="-128"/>
              <a:cs typeface="ＭＳ Ｐゴシック" panose="020B0600070205080204" pitchFamily="50" charset="-128"/>
            </a:rPr>
            <a:t>6</a:t>
          </a:r>
          <a:r>
            <a:rPr lang="ja-JP" altLang="ja-JP" sz="1400" kern="0">
              <a:effectLst/>
              <a:ea typeface="ＭＳ Ｐゴシック" panose="020B0600070205080204" pitchFamily="50" charset="-128"/>
              <a:cs typeface="ＭＳ Ｐゴシック" panose="020B0600070205080204" pitchFamily="50" charset="-128"/>
            </a:rPr>
            <a:t>年</a:t>
          </a:r>
          <a:r>
            <a:rPr lang="en-US" altLang="ja-JP" sz="1400" kern="0">
              <a:effectLst/>
              <a:ea typeface="ＭＳ Ｐゴシック" panose="020B0600070205080204" pitchFamily="50" charset="-128"/>
              <a:cs typeface="ＭＳ Ｐゴシック" panose="020B0600070205080204" pitchFamily="50" charset="-128"/>
            </a:rPr>
            <a:t>7</a:t>
          </a:r>
          <a:r>
            <a:rPr lang="ja-JP" altLang="ja-JP" sz="1400" kern="0">
              <a:effectLst/>
              <a:ea typeface="ＭＳ Ｐゴシック" panose="020B0600070205080204" pitchFamily="50" charset="-128"/>
              <a:cs typeface="ＭＳ Ｐゴシック" panose="020B0600070205080204" pitchFamily="50" charset="-128"/>
            </a:rPr>
            <a:t>月豪雨災害への対応に伴う財源繰り入れを含め、取崩額が</a:t>
          </a:r>
          <a:r>
            <a:rPr lang="en-US" altLang="ja-JP" sz="1400" kern="0">
              <a:effectLst/>
              <a:ea typeface="ＭＳ Ｐゴシック" panose="020B0600070205080204" pitchFamily="50" charset="-128"/>
              <a:cs typeface="ＭＳ Ｐゴシック" panose="020B0600070205080204" pitchFamily="50" charset="-128"/>
            </a:rPr>
            <a:t>290</a:t>
          </a:r>
          <a:r>
            <a:rPr lang="ja-JP" altLang="ja-JP" sz="1400" kern="0">
              <a:effectLst/>
              <a:ea typeface="ＭＳ Ｐゴシック" panose="020B0600070205080204" pitchFamily="50" charset="-128"/>
              <a:cs typeface="ＭＳ Ｐゴシック" panose="020B0600070205080204" pitchFamily="50" charset="-128"/>
            </a:rPr>
            <a:t>百万円となったことが主な要因として、前年度末残高（</a:t>
          </a:r>
          <a:r>
            <a:rPr lang="en-US" altLang="ja-JP" sz="1400" kern="0">
              <a:effectLst/>
              <a:ea typeface="ＭＳ Ｐゴシック" panose="020B0600070205080204" pitchFamily="50" charset="-128"/>
              <a:cs typeface="ＭＳ Ｐゴシック" panose="020B0600070205080204" pitchFamily="50" charset="-128"/>
            </a:rPr>
            <a:t>1,109</a:t>
          </a:r>
          <a:r>
            <a:rPr lang="ja-JP" altLang="ja-JP" sz="1400" kern="0">
              <a:effectLst/>
              <a:ea typeface="ＭＳ Ｐゴシック" panose="020B0600070205080204" pitchFamily="50" charset="-128"/>
              <a:cs typeface="ＭＳ Ｐゴシック" panose="020B0600070205080204" pitchFamily="50" charset="-128"/>
            </a:rPr>
            <a:t>百万円）から</a:t>
          </a:r>
          <a:r>
            <a:rPr lang="en-US" altLang="ja-JP" sz="1400" kern="0">
              <a:effectLst/>
              <a:ea typeface="ＭＳ Ｐゴシック" panose="020B0600070205080204" pitchFamily="50" charset="-128"/>
              <a:cs typeface="ＭＳ Ｐゴシック" panose="020B0600070205080204" pitchFamily="50" charset="-128"/>
            </a:rPr>
            <a:t>290</a:t>
          </a:r>
          <a:r>
            <a:rPr lang="ja-JP" altLang="ja-JP" sz="1400" kern="0">
              <a:effectLst/>
              <a:ea typeface="ＭＳ Ｐゴシック" panose="020B0600070205080204" pitchFamily="50" charset="-128"/>
              <a:cs typeface="ＭＳ Ｐゴシック" panose="020B0600070205080204" pitchFamily="50" charset="-128"/>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大規模災害の発生など不測の事態に備えるため、過去の実績も踏まえ、</a:t>
          </a:r>
          <a:r>
            <a:rPr lang="en-US" altLang="ja-JP" sz="1400" kern="0">
              <a:effectLst/>
              <a:ea typeface="ＭＳ Ｐゴシック" panose="020B0600070205080204" pitchFamily="50" charset="-128"/>
              <a:cs typeface="ＭＳ Ｐゴシック" panose="020B0600070205080204" pitchFamily="50" charset="-128"/>
            </a:rPr>
            <a:t>10</a:t>
          </a:r>
          <a:r>
            <a:rPr lang="ja-JP" altLang="ja-JP" sz="1400" kern="0">
              <a:effectLst/>
              <a:ea typeface="ＭＳ Ｐゴシック" panose="020B0600070205080204" pitchFamily="50" charset="-128"/>
              <a:cs typeface="ＭＳ Ｐゴシック" panose="020B0600070205080204" pitchFamily="50" charset="-128"/>
            </a:rPr>
            <a:t>億円程度を目途に積み立てることとしている。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令和</a:t>
          </a:r>
          <a:r>
            <a:rPr lang="en-US" altLang="ja-JP" sz="1400" kern="0">
              <a:effectLst/>
              <a:ea typeface="ＭＳ Ｐゴシック" panose="020B0600070205080204" pitchFamily="50" charset="-128"/>
              <a:cs typeface="ＭＳ Ｐゴシック" panose="020B0600070205080204" pitchFamily="50" charset="-128"/>
            </a:rPr>
            <a:t>6</a:t>
          </a:r>
          <a:r>
            <a:rPr lang="ja-JP" altLang="ja-JP" sz="1400" kern="0">
              <a:effectLst/>
              <a:ea typeface="ＭＳ Ｐゴシック" panose="020B0600070205080204" pitchFamily="50" charset="-128"/>
              <a:cs typeface="ＭＳ Ｐゴシック" panose="020B0600070205080204" pitchFamily="50" charset="-128"/>
            </a:rPr>
            <a:t>年度においては</a:t>
          </a:r>
          <a:r>
            <a:rPr lang="en-US" altLang="ja-JP" sz="1400" kern="0">
              <a:effectLst/>
              <a:ea typeface="ＭＳ Ｐゴシック" panose="020B0600070205080204" pitchFamily="50" charset="-128"/>
              <a:cs typeface="ＭＳ Ｐゴシック" panose="020B0600070205080204" pitchFamily="50" charset="-128"/>
            </a:rPr>
            <a:t>70</a:t>
          </a:r>
          <a:r>
            <a:rPr lang="ja-JP" altLang="ja-JP" sz="1400" kern="0">
              <a:effectLst/>
              <a:ea typeface="ＭＳ Ｐゴシック" panose="020B0600070205080204" pitchFamily="50" charset="-128"/>
              <a:cs typeface="ＭＳ Ｐゴシック" panose="020B0600070205080204" pitchFamily="50" charset="-128"/>
            </a:rPr>
            <a:t>百万円の積立を行った一方、地方債の計画的な償還に充てるため</a:t>
          </a:r>
          <a:r>
            <a:rPr lang="en-US" altLang="ja-JP" sz="1400" kern="0">
              <a:effectLst/>
              <a:ea typeface="ＭＳ Ｐゴシック" panose="020B0600070205080204" pitchFamily="50" charset="-128"/>
              <a:cs typeface="ＭＳ Ｐゴシック" panose="020B0600070205080204" pitchFamily="50" charset="-128"/>
            </a:rPr>
            <a:t>158</a:t>
          </a:r>
          <a:r>
            <a:rPr lang="ja-JP" altLang="ja-JP" sz="1400" kern="0">
              <a:effectLst/>
              <a:ea typeface="ＭＳ Ｐゴシック" panose="020B0600070205080204" pitchFamily="50" charset="-128"/>
              <a:cs typeface="ＭＳ Ｐゴシック" panose="020B0600070205080204" pitchFamily="50" charset="-128"/>
            </a:rPr>
            <a:t>百万円を取崩したことにより、前年度末残高（</a:t>
          </a:r>
          <a:r>
            <a:rPr lang="en-US" altLang="ja-JP" sz="1400" kern="0">
              <a:effectLst/>
              <a:ea typeface="ＭＳ Ｐゴシック" panose="020B0600070205080204" pitchFamily="50" charset="-128"/>
              <a:cs typeface="ＭＳ Ｐゴシック" panose="020B0600070205080204" pitchFamily="50" charset="-128"/>
            </a:rPr>
            <a:t>196</a:t>
          </a:r>
          <a:r>
            <a:rPr lang="ja-JP" altLang="ja-JP" sz="1400" kern="0">
              <a:effectLst/>
              <a:ea typeface="ＭＳ Ｐゴシック" panose="020B0600070205080204" pitchFamily="50" charset="-128"/>
              <a:cs typeface="ＭＳ Ｐゴシック" panose="020B0600070205080204" pitchFamily="50" charset="-128"/>
            </a:rPr>
            <a:t>百万円）から</a:t>
          </a:r>
          <a:r>
            <a:rPr lang="en-US" altLang="ja-JP" sz="1400" kern="0">
              <a:effectLst/>
              <a:ea typeface="ＭＳ Ｐゴシック" panose="020B0600070205080204" pitchFamily="50" charset="-128"/>
              <a:cs typeface="ＭＳ Ｐゴシック" panose="020B0600070205080204" pitchFamily="50" charset="-128"/>
            </a:rPr>
            <a:t>87</a:t>
          </a:r>
          <a:r>
            <a:rPr lang="ja-JP" altLang="ja-JP" sz="1400" kern="0">
              <a:effectLst/>
              <a:ea typeface="ＭＳ Ｐゴシック" panose="020B0600070205080204" pitchFamily="50" charset="-128"/>
              <a:cs typeface="ＭＳ Ｐゴシック" panose="020B0600070205080204" pitchFamily="50" charset="-128"/>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400" kern="0">
              <a:effectLst/>
              <a:ea typeface="ＭＳ Ｐゴシック" panose="020B0600070205080204" pitchFamily="50" charset="-128"/>
              <a:cs typeface="ＭＳ Ｐゴシック" panose="020B0600070205080204" pitchFamily="50" charset="-128"/>
            </a:rPr>
            <a:t>令和</a:t>
          </a:r>
          <a:r>
            <a:rPr lang="en-US" altLang="ja-JP" sz="1400" kern="0">
              <a:effectLst/>
              <a:ea typeface="ＭＳ Ｐゴシック" panose="020B0600070205080204" pitchFamily="50" charset="-128"/>
              <a:cs typeface="ＭＳ Ｐゴシック" panose="020B0600070205080204" pitchFamily="50" charset="-128"/>
            </a:rPr>
            <a:t>10</a:t>
          </a:r>
          <a:r>
            <a:rPr lang="ja-JP" altLang="ja-JP" sz="1400" kern="0">
              <a:effectLst/>
              <a:ea typeface="ＭＳ Ｐゴシック" panose="020B0600070205080204" pitchFamily="50" charset="-128"/>
              <a:cs typeface="ＭＳ Ｐゴシック" panose="020B0600070205080204" pitchFamily="50" charset="-128"/>
            </a:rPr>
            <a:t>年度に地方債償還額のピークを迎える予定であるため、それに備えて計画的に積立を行うこととしている。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0F33D1E-1FF6-4393-9BCE-AA846C1C28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B0521F-7E20-4CB1-94B2-BED2A7BE28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FB37BF1-DC65-46F3-8EAC-74FED0DDB95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534A0DC-61A8-477E-A2F8-DB5C190445E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6BA0EAB-124F-460B-B998-DF7692DAD6B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0EA7AC0-568E-4431-96DF-2A19E9ADCBE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6608CBC-E2C3-45B4-9087-FB6A96BC7F6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277E694-5490-4C96-9CD9-DB821950A9D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B948973-0290-4B2F-99AE-F065435C223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2BFD12B-5B39-4DED-97E5-FF6BEDF04F9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DC80C16-2AF2-4427-BA57-52313ED99C8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83E63D6-67A4-4700-BD72-7AF6B8CA658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3,850
3,796
261.31
6,521,028
5,252,144
1,112,611
2,937,908
4,611,562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1B98890-78B1-4EC9-B373-6939E7BFDA2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32472E4-0270-4165-A9C0-2D0C89660A8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AFCD0D8-1DDA-4E88-965C-3C6383FFE07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6EAF012-D591-4C12-A765-4C695F1BF6E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AECFC50-628E-45E2-A67B-0FE374C3454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7BC6B89-B041-4005-8085-DC65772F2D3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34E5DDC-9FB6-4490-BC7C-45C72A14F35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F7319DF-0F72-4955-8C5A-EC74EDC1C1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8ECD3E6-0850-47E2-B98F-C7AFFA79CAA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56993D1-99B0-443B-94B0-DB74EA1ECCD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D861EFD-FDF7-42DF-8B72-32B8F64AE9F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906944A-DDCD-4D0E-B6F2-ECB21E1557E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CBB9F3C-DCEC-49BA-B54B-E20ADF008DB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5F92EA2-7576-452A-9060-FB06E4155C4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3FCE9D0-31CA-46B0-8028-54F10CB7266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48C2D06-5226-4D82-9B28-CFF08B96AC1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1AAC9DA-FA7F-406E-9948-0259D68C0B7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693C7A1-0610-4BEC-805C-70A1B421305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DC20A76-2BF2-4DD7-AADF-0239B39A798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1956D15-0EE7-4FA6-BB77-E0278503593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516969D-4DA4-4295-888D-E8FF57F5BCE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C80A41D-0994-480C-B074-CA10DA2658E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EACA532-4558-4D8E-BDD9-2494FE92BD7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BFFF6DB-D7BD-4325-8287-549A2E34672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E2C4774-B2B2-4FBA-8DC6-CADFB1EEBCC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71F6240-EFC8-49D8-97C3-E9D8A57737A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9E00467-B932-4685-B6AB-85BD64DB3AD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E112870-6CC1-466E-AC90-D6779C2290B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E02BEF8-28BA-4A3E-90BB-70A37EFFACC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EC6F0C4-F769-4101-BA51-0F7A5ABAD43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89B19C2-534A-4E38-B68A-591309CD962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5E3CD7C-1D8C-49D2-8EA5-748ED6766EE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C66FFC5-15F9-465F-800D-00BF5E5BBF7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19046B5-0596-4677-BB25-278152F2349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1315737-861F-4042-84F8-FD0C333E009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類似団体平均より</a:t>
          </a:r>
          <a:r>
            <a:rPr kumimoji="1" lang="en-US" altLang="ja-JP" sz="1100">
              <a:latin typeface="ＭＳ Ｐゴシック" panose="020B0600070205080204" pitchFamily="50" charset="-128"/>
              <a:ea typeface="ＭＳ Ｐゴシック" panose="020B0600070205080204" pitchFamily="50" charset="-128"/>
            </a:rPr>
            <a:t>9.8</a:t>
          </a:r>
          <a:r>
            <a:rPr kumimoji="1" lang="ja-JP" altLang="en-US" sz="1100">
              <a:latin typeface="ＭＳ Ｐゴシック" panose="020B0600070205080204" pitchFamily="50" charset="-128"/>
              <a:ea typeface="ＭＳ Ｐゴシック" panose="020B0600070205080204" pitchFamily="50" charset="-128"/>
            </a:rPr>
            <a:t>ポイント低くなっているが、前年度と比べると</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ポイント高くなっている。これは、令和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豪雨災害の復旧事業実施のため、村有施設の改修工事等が行われず、施設の老朽化が進んだことが原因と考えられる。今後も引き続き、公共施設総合管理計画等に基づき、村有財産の保有総量の縮小や計画的な長寿命化対策を実施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084BA2B-60B4-4C2B-B83E-2FA816CB5D2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B63284D-362B-43E6-A730-F2A9F249A79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34A71F3-F0A3-4443-A4E3-30923FD1365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EC627B52-54A5-452E-B352-512B127BD1D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66AA564-83DE-4BA1-95CF-FA5E557BBAA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12287329-2865-4651-8CB2-39613A2E51A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C855E647-02B5-45A3-BB4E-4779AF21EB5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BE35CF9-4FB6-4BA7-BB2A-AF6AC251F27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7ADB100C-F628-4A0B-8441-EDBF11F128B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8158416-B47F-431B-96AB-245807BE611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4D60AAFF-8A4D-4B08-A5AE-184276319B05}"/>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0727265-D64F-4DE7-9EE3-66C8EA5733CD}"/>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C10A4098-8993-4329-BA92-C7855F06367F}"/>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1363549-C52B-4F16-8FEB-CAD7E0A77DA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0DDF0FC-46B9-49E0-ABBF-1C1489A6F7B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733AF0A-D4BE-40D4-9CD4-BBA9AED3E11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D954049-3F58-412F-B4E5-B2AC69527BF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AA1DF20-DC0E-4192-96A9-48395D0D55F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67" name="直線コネクタ 66">
          <a:extLst>
            <a:ext uri="{FF2B5EF4-FFF2-40B4-BE49-F238E27FC236}">
              <a16:creationId xmlns:a16="http://schemas.microsoft.com/office/drawing/2014/main" id="{9393C198-A1D3-457E-83E2-CE32401AF1A1}"/>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68" name="有形固定資産減価償却率最小値テキスト">
          <a:extLst>
            <a:ext uri="{FF2B5EF4-FFF2-40B4-BE49-F238E27FC236}">
              <a16:creationId xmlns:a16="http://schemas.microsoft.com/office/drawing/2014/main" id="{CE6F7562-1345-4093-B139-B0E4D426B825}"/>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69" name="直線コネクタ 68">
          <a:extLst>
            <a:ext uri="{FF2B5EF4-FFF2-40B4-BE49-F238E27FC236}">
              <a16:creationId xmlns:a16="http://schemas.microsoft.com/office/drawing/2014/main" id="{17ADABA6-9FAD-470E-928C-B0E1C9D759EA}"/>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0" name="有形固定資産減価償却率最大値テキスト">
          <a:extLst>
            <a:ext uri="{FF2B5EF4-FFF2-40B4-BE49-F238E27FC236}">
              <a16:creationId xmlns:a16="http://schemas.microsoft.com/office/drawing/2014/main" id="{6EE4CA8E-3594-42B1-9B34-F6C449A80173}"/>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1" name="直線コネクタ 70">
          <a:extLst>
            <a:ext uri="{FF2B5EF4-FFF2-40B4-BE49-F238E27FC236}">
              <a16:creationId xmlns:a16="http://schemas.microsoft.com/office/drawing/2014/main" id="{CF22397C-3BCA-4665-A96B-2B50F09A54D7}"/>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72" name="有形固定資産減価償却率平均値テキスト">
          <a:extLst>
            <a:ext uri="{FF2B5EF4-FFF2-40B4-BE49-F238E27FC236}">
              <a16:creationId xmlns:a16="http://schemas.microsoft.com/office/drawing/2014/main" id="{41AAB1AF-AEAF-4D09-962E-42F7F9DC2F59}"/>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3" name="フローチャート: 判断 72">
          <a:extLst>
            <a:ext uri="{FF2B5EF4-FFF2-40B4-BE49-F238E27FC236}">
              <a16:creationId xmlns:a16="http://schemas.microsoft.com/office/drawing/2014/main" id="{01E0161A-20E8-45B5-904F-AAD4F3C201BC}"/>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74" name="フローチャート: 判断 73">
          <a:extLst>
            <a:ext uri="{FF2B5EF4-FFF2-40B4-BE49-F238E27FC236}">
              <a16:creationId xmlns:a16="http://schemas.microsoft.com/office/drawing/2014/main" id="{55926899-2CEF-402E-BD25-741B090B14C4}"/>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5" name="フローチャート: 判断 74">
          <a:extLst>
            <a:ext uri="{FF2B5EF4-FFF2-40B4-BE49-F238E27FC236}">
              <a16:creationId xmlns:a16="http://schemas.microsoft.com/office/drawing/2014/main" id="{7FCFC374-F501-4AB5-AF37-3D941384ABBC}"/>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6" name="フローチャート: 判断 75">
          <a:extLst>
            <a:ext uri="{FF2B5EF4-FFF2-40B4-BE49-F238E27FC236}">
              <a16:creationId xmlns:a16="http://schemas.microsoft.com/office/drawing/2014/main" id="{D5AFB576-7C72-4D03-A435-77376CA884E7}"/>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7" name="フローチャート: 判断 76">
          <a:extLst>
            <a:ext uri="{FF2B5EF4-FFF2-40B4-BE49-F238E27FC236}">
              <a16:creationId xmlns:a16="http://schemas.microsoft.com/office/drawing/2014/main" id="{6D14401B-B322-4EB4-B0EF-B95B3D2E2EAD}"/>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EE6F035-9EDB-45CC-82B6-545EC5F9871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22F9861-8990-40BC-8A1B-99D3302ABAF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C3469F1-789D-4408-B471-6E2736A035F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2594F5C-D597-4171-9100-816E92B5EFD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B70F5C5-1675-4819-98C3-212A7282DCF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131989</xdr:rowOff>
    </xdr:from>
    <xdr:to>
      <xdr:col>23</xdr:col>
      <xdr:colOff>136525</xdr:colOff>
      <xdr:row>29</xdr:row>
      <xdr:rowOff>62139</xdr:rowOff>
    </xdr:to>
    <xdr:sp macro="" textlink="">
      <xdr:nvSpPr>
        <xdr:cNvPr id="83" name="楕円 82">
          <a:extLst>
            <a:ext uri="{FF2B5EF4-FFF2-40B4-BE49-F238E27FC236}">
              <a16:creationId xmlns:a16="http://schemas.microsoft.com/office/drawing/2014/main" id="{1ECC5724-8FEF-4EA9-B10A-6D47B7398A69}"/>
            </a:ext>
          </a:extLst>
        </xdr:cNvPr>
        <xdr:cNvSpPr/>
      </xdr:nvSpPr>
      <xdr:spPr>
        <a:xfrm>
          <a:off x="4711700" y="57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154866</xdr:rowOff>
    </xdr:from>
    <xdr:ext cx="405111" cy="259045"/>
    <xdr:sp macro="" textlink="">
      <xdr:nvSpPr>
        <xdr:cNvPr id="84" name="有形固定資産減価償却率該当値テキスト">
          <a:extLst>
            <a:ext uri="{FF2B5EF4-FFF2-40B4-BE49-F238E27FC236}">
              <a16:creationId xmlns:a16="http://schemas.microsoft.com/office/drawing/2014/main" id="{C70AAD8B-15BD-47EF-8289-28D8DF719BDC}"/>
            </a:ext>
          </a:extLst>
        </xdr:cNvPr>
        <xdr:cNvSpPr txBox="1"/>
      </xdr:nvSpPr>
      <xdr:spPr>
        <a:xfrm>
          <a:off x="4813300" y="555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85725</xdr:rowOff>
    </xdr:from>
    <xdr:to>
      <xdr:col>19</xdr:col>
      <xdr:colOff>187325</xdr:colOff>
      <xdr:row>29</xdr:row>
      <xdr:rowOff>15875</xdr:rowOff>
    </xdr:to>
    <xdr:sp macro="" textlink="">
      <xdr:nvSpPr>
        <xdr:cNvPr id="85" name="楕円 84">
          <a:extLst>
            <a:ext uri="{FF2B5EF4-FFF2-40B4-BE49-F238E27FC236}">
              <a16:creationId xmlns:a16="http://schemas.microsoft.com/office/drawing/2014/main" id="{3E80118F-58B2-4E3E-B4CE-21C0A66C815F}"/>
            </a:ext>
          </a:extLst>
        </xdr:cNvPr>
        <xdr:cNvSpPr/>
      </xdr:nvSpPr>
      <xdr:spPr>
        <a:xfrm>
          <a:off x="4000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136525</xdr:rowOff>
    </xdr:from>
    <xdr:to>
      <xdr:col>23</xdr:col>
      <xdr:colOff>85725</xdr:colOff>
      <xdr:row>29</xdr:row>
      <xdr:rowOff>11339</xdr:rowOff>
    </xdr:to>
    <xdr:cxnSp macro="">
      <xdr:nvCxnSpPr>
        <xdr:cNvPr id="86" name="直線コネクタ 85">
          <a:extLst>
            <a:ext uri="{FF2B5EF4-FFF2-40B4-BE49-F238E27FC236}">
              <a16:creationId xmlns:a16="http://schemas.microsoft.com/office/drawing/2014/main" id="{BD0814E6-FFE0-40CA-A609-D49AFFD605E6}"/>
            </a:ext>
          </a:extLst>
        </xdr:cNvPr>
        <xdr:cNvCxnSpPr/>
      </xdr:nvCxnSpPr>
      <xdr:spPr>
        <a:xfrm>
          <a:off x="4051300" y="5708650"/>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56152</xdr:rowOff>
    </xdr:from>
    <xdr:to>
      <xdr:col>15</xdr:col>
      <xdr:colOff>187325</xdr:colOff>
      <xdr:row>29</xdr:row>
      <xdr:rowOff>157752</xdr:rowOff>
    </xdr:to>
    <xdr:sp macro="" textlink="">
      <xdr:nvSpPr>
        <xdr:cNvPr id="87" name="楕円 86">
          <a:extLst>
            <a:ext uri="{FF2B5EF4-FFF2-40B4-BE49-F238E27FC236}">
              <a16:creationId xmlns:a16="http://schemas.microsoft.com/office/drawing/2014/main" id="{5695B32A-438D-4C92-93F3-E3873D01FD0D}"/>
            </a:ext>
          </a:extLst>
        </xdr:cNvPr>
        <xdr:cNvSpPr/>
      </xdr:nvSpPr>
      <xdr:spPr>
        <a:xfrm>
          <a:off x="3238500" y="5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136525</xdr:rowOff>
    </xdr:from>
    <xdr:to>
      <xdr:col>19</xdr:col>
      <xdr:colOff>136525</xdr:colOff>
      <xdr:row>29</xdr:row>
      <xdr:rowOff>106952</xdr:rowOff>
    </xdr:to>
    <xdr:cxnSp macro="">
      <xdr:nvCxnSpPr>
        <xdr:cNvPr id="88" name="直線コネクタ 87">
          <a:extLst>
            <a:ext uri="{FF2B5EF4-FFF2-40B4-BE49-F238E27FC236}">
              <a16:creationId xmlns:a16="http://schemas.microsoft.com/office/drawing/2014/main" id="{E44E1134-ADFB-47AB-91F3-9819F56F468B}"/>
            </a:ext>
          </a:extLst>
        </xdr:cNvPr>
        <xdr:cNvCxnSpPr/>
      </xdr:nvCxnSpPr>
      <xdr:spPr>
        <a:xfrm flipV="1">
          <a:off x="3289300" y="5708650"/>
          <a:ext cx="762000" cy="14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9888</xdr:rowOff>
    </xdr:from>
    <xdr:to>
      <xdr:col>11</xdr:col>
      <xdr:colOff>187325</xdr:colOff>
      <xdr:row>29</xdr:row>
      <xdr:rowOff>111488</xdr:rowOff>
    </xdr:to>
    <xdr:sp macro="" textlink="">
      <xdr:nvSpPr>
        <xdr:cNvPr id="89" name="楕円 88">
          <a:extLst>
            <a:ext uri="{FF2B5EF4-FFF2-40B4-BE49-F238E27FC236}">
              <a16:creationId xmlns:a16="http://schemas.microsoft.com/office/drawing/2014/main" id="{49FC67C5-A2CD-49B7-886C-622C1EB34E69}"/>
            </a:ext>
          </a:extLst>
        </xdr:cNvPr>
        <xdr:cNvSpPr/>
      </xdr:nvSpPr>
      <xdr:spPr>
        <a:xfrm>
          <a:off x="2476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60688</xdr:rowOff>
    </xdr:from>
    <xdr:to>
      <xdr:col>15</xdr:col>
      <xdr:colOff>136525</xdr:colOff>
      <xdr:row>29</xdr:row>
      <xdr:rowOff>106952</xdr:rowOff>
    </xdr:to>
    <xdr:cxnSp macro="">
      <xdr:nvCxnSpPr>
        <xdr:cNvPr id="90" name="直線コネクタ 89">
          <a:extLst>
            <a:ext uri="{FF2B5EF4-FFF2-40B4-BE49-F238E27FC236}">
              <a16:creationId xmlns:a16="http://schemas.microsoft.com/office/drawing/2014/main" id="{263A098D-02C7-4CD7-A9D9-A91E80ED05A6}"/>
            </a:ext>
          </a:extLst>
        </xdr:cNvPr>
        <xdr:cNvCxnSpPr/>
      </xdr:nvCxnSpPr>
      <xdr:spPr>
        <a:xfrm>
          <a:off x="2527300" y="5804263"/>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144326</xdr:rowOff>
    </xdr:from>
    <xdr:to>
      <xdr:col>7</xdr:col>
      <xdr:colOff>187325</xdr:colOff>
      <xdr:row>29</xdr:row>
      <xdr:rowOff>74476</xdr:rowOff>
    </xdr:to>
    <xdr:sp macro="" textlink="">
      <xdr:nvSpPr>
        <xdr:cNvPr id="91" name="楕円 90">
          <a:extLst>
            <a:ext uri="{FF2B5EF4-FFF2-40B4-BE49-F238E27FC236}">
              <a16:creationId xmlns:a16="http://schemas.microsoft.com/office/drawing/2014/main" id="{1E496B47-B977-4EF8-ABF0-2D4B06C55B38}"/>
            </a:ext>
          </a:extLst>
        </xdr:cNvPr>
        <xdr:cNvSpPr/>
      </xdr:nvSpPr>
      <xdr:spPr>
        <a:xfrm>
          <a:off x="1714500" y="57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23676</xdr:rowOff>
    </xdr:from>
    <xdr:to>
      <xdr:col>11</xdr:col>
      <xdr:colOff>136525</xdr:colOff>
      <xdr:row>29</xdr:row>
      <xdr:rowOff>60688</xdr:rowOff>
    </xdr:to>
    <xdr:cxnSp macro="">
      <xdr:nvCxnSpPr>
        <xdr:cNvPr id="92" name="直線コネクタ 91">
          <a:extLst>
            <a:ext uri="{FF2B5EF4-FFF2-40B4-BE49-F238E27FC236}">
              <a16:creationId xmlns:a16="http://schemas.microsoft.com/office/drawing/2014/main" id="{68E09C50-9911-49EE-9242-519213926924}"/>
            </a:ext>
          </a:extLst>
        </xdr:cNvPr>
        <xdr:cNvCxnSpPr/>
      </xdr:nvCxnSpPr>
      <xdr:spPr>
        <a:xfrm>
          <a:off x="1765300" y="5767251"/>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93" name="n_1aveValue有形固定資産減価償却率">
          <a:extLst>
            <a:ext uri="{FF2B5EF4-FFF2-40B4-BE49-F238E27FC236}">
              <a16:creationId xmlns:a16="http://schemas.microsoft.com/office/drawing/2014/main" id="{903E8B4F-345D-4789-8621-95A0D6669A04}"/>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4" name="n_2aveValue有形固定資産減価償却率">
          <a:extLst>
            <a:ext uri="{FF2B5EF4-FFF2-40B4-BE49-F238E27FC236}">
              <a16:creationId xmlns:a16="http://schemas.microsoft.com/office/drawing/2014/main" id="{C94DAD08-07B7-4F50-8E90-3544338C7BF2}"/>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95" name="n_3aveValue有形固定資産減価償却率">
          <a:extLst>
            <a:ext uri="{FF2B5EF4-FFF2-40B4-BE49-F238E27FC236}">
              <a16:creationId xmlns:a16="http://schemas.microsoft.com/office/drawing/2014/main" id="{CA7F4F74-1A95-44AC-B092-25B88AD62717}"/>
            </a:ext>
          </a:extLst>
        </xdr:cNvPr>
        <xdr:cNvSpPr txBox="1"/>
      </xdr:nvSpPr>
      <xdr:spPr>
        <a:xfrm>
          <a:off x="2324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96" name="n_4aveValue有形固定資産減価償却率">
          <a:extLst>
            <a:ext uri="{FF2B5EF4-FFF2-40B4-BE49-F238E27FC236}">
              <a16:creationId xmlns:a16="http://schemas.microsoft.com/office/drawing/2014/main" id="{3218B180-2A18-456E-A5EE-A8A8106E6533}"/>
            </a:ext>
          </a:extLst>
        </xdr:cNvPr>
        <xdr:cNvSpPr txBox="1"/>
      </xdr:nvSpPr>
      <xdr:spPr>
        <a:xfrm>
          <a:off x="1562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32402</xdr:rowOff>
    </xdr:from>
    <xdr:ext cx="405111" cy="259045"/>
    <xdr:sp macro="" textlink="">
      <xdr:nvSpPr>
        <xdr:cNvPr id="97" name="n_1mainValue有形固定資産減価償却率">
          <a:extLst>
            <a:ext uri="{FF2B5EF4-FFF2-40B4-BE49-F238E27FC236}">
              <a16:creationId xmlns:a16="http://schemas.microsoft.com/office/drawing/2014/main" id="{F542D84E-35ED-4F53-BBBF-4FF589286ACF}"/>
            </a:ext>
          </a:extLst>
        </xdr:cNvPr>
        <xdr:cNvSpPr txBox="1"/>
      </xdr:nvSpPr>
      <xdr:spPr>
        <a:xfrm>
          <a:off x="38360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2829</xdr:rowOff>
    </xdr:from>
    <xdr:ext cx="405111" cy="259045"/>
    <xdr:sp macro="" textlink="">
      <xdr:nvSpPr>
        <xdr:cNvPr id="98" name="n_2mainValue有形固定資産減価償却率">
          <a:extLst>
            <a:ext uri="{FF2B5EF4-FFF2-40B4-BE49-F238E27FC236}">
              <a16:creationId xmlns:a16="http://schemas.microsoft.com/office/drawing/2014/main" id="{ADECD420-A6EB-411D-83AD-202606A17503}"/>
            </a:ext>
          </a:extLst>
        </xdr:cNvPr>
        <xdr:cNvSpPr txBox="1"/>
      </xdr:nvSpPr>
      <xdr:spPr>
        <a:xfrm>
          <a:off x="3086744" y="557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128015</xdr:rowOff>
    </xdr:from>
    <xdr:ext cx="405111" cy="259045"/>
    <xdr:sp macro="" textlink="">
      <xdr:nvSpPr>
        <xdr:cNvPr id="99" name="n_3mainValue有形固定資産減価償却率">
          <a:extLst>
            <a:ext uri="{FF2B5EF4-FFF2-40B4-BE49-F238E27FC236}">
              <a16:creationId xmlns:a16="http://schemas.microsoft.com/office/drawing/2014/main" id="{C833306C-EEF0-430C-8660-451E5F1441D1}"/>
            </a:ext>
          </a:extLst>
        </xdr:cNvPr>
        <xdr:cNvSpPr txBox="1"/>
      </xdr:nvSpPr>
      <xdr:spPr>
        <a:xfrm>
          <a:off x="23247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91003</xdr:rowOff>
    </xdr:from>
    <xdr:ext cx="405111" cy="259045"/>
    <xdr:sp macro="" textlink="">
      <xdr:nvSpPr>
        <xdr:cNvPr id="100" name="n_4mainValue有形固定資産減価償却率">
          <a:extLst>
            <a:ext uri="{FF2B5EF4-FFF2-40B4-BE49-F238E27FC236}">
              <a16:creationId xmlns:a16="http://schemas.microsoft.com/office/drawing/2014/main" id="{774A5E13-33A6-4DC1-AEBB-4D82188F9EAB}"/>
            </a:ext>
          </a:extLst>
        </xdr:cNvPr>
        <xdr:cNvSpPr txBox="1"/>
      </xdr:nvSpPr>
      <xdr:spPr>
        <a:xfrm>
          <a:off x="1562744" y="549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5A3C18A8-8CF7-43AE-9D2B-92AC28A2672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DCF3E3E-CBF2-4DF3-92A5-9911917AF11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7C59D929-7E6F-4377-B536-BE97174AB91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74C4C8E-FB33-4947-94F0-0DCCDF8C7EA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B654F23D-AD1F-42EA-8747-E789BACFC46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A8A23F5-6757-48E3-80FB-C59D3BEDA0D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990867B4-F249-490E-8861-49268A6A29C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41684F43-36DB-4ACB-B508-7C01811CA7D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617D46A7-94B0-458E-9194-C9C9DF03E66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8B08487-3BD2-44A5-8967-D45EA8C092D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A08E565-FB15-46CA-8E56-2ABC42DDB85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1FA8902-A946-4AFA-8E4A-F58CFB06887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1D60367-818E-493D-B2F7-F3143B54288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標準財政規模に対して地方債現在高が高くなっているため、類似団体と比較しても</a:t>
          </a:r>
          <a:r>
            <a:rPr kumimoji="1" lang="en-US" altLang="ja-JP" sz="1100">
              <a:latin typeface="ＭＳ Ｐゴシック" panose="020B0600070205080204" pitchFamily="50" charset="-128"/>
              <a:ea typeface="ＭＳ Ｐゴシック" panose="020B0600070205080204" pitchFamily="50" charset="-128"/>
            </a:rPr>
            <a:t>166.7</a:t>
          </a:r>
          <a:r>
            <a:rPr kumimoji="1" lang="ja-JP" altLang="en-US" sz="1100">
              <a:latin typeface="ＭＳ Ｐゴシック" panose="020B0600070205080204" pitchFamily="50" charset="-128"/>
              <a:ea typeface="ＭＳ Ｐゴシック" panose="020B0600070205080204" pitchFamily="50" charset="-128"/>
            </a:rPr>
            <a:t>ポイント高くなっている。また、前年度から</a:t>
          </a:r>
          <a:r>
            <a:rPr kumimoji="1" lang="en-US" altLang="ja-JP" sz="1100">
              <a:latin typeface="ＭＳ Ｐゴシック" panose="020B0600070205080204" pitchFamily="50" charset="-128"/>
              <a:ea typeface="ＭＳ Ｐゴシック" panose="020B0600070205080204" pitchFamily="50" charset="-128"/>
            </a:rPr>
            <a:t>35.4</a:t>
          </a:r>
          <a:r>
            <a:rPr kumimoji="1" lang="ja-JP" altLang="en-US" sz="1100">
              <a:latin typeface="ＭＳ Ｐゴシック" panose="020B0600070205080204" pitchFamily="50" charset="-128"/>
              <a:ea typeface="ＭＳ Ｐゴシック" panose="020B0600070205080204" pitchFamily="50" charset="-128"/>
            </a:rPr>
            <a:t>ポイント低くなっているのは、当該年度における経常一般財源等の地方交付税が増加したことによる、償還財源の増加が要因として考えられる。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8D240F6-74F0-4323-8762-854C6263CC6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F596E8AF-439C-4DCB-A0E7-311EED76FCB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FE3074A-C4D0-4035-9743-B11F08CBDA0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7B0E0A39-41D5-49D2-AD96-1FC951560ED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DC111A68-F277-431D-9200-6BC8DE1237BE}"/>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3D3C7330-201E-4899-88A2-44FA4E07327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AF781581-779C-43D9-B67C-1AAB00DBAE0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548F8F86-EB69-4953-BE50-AF0D9D81777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81B3ADEC-26A9-4A92-BBA0-E87F4A331AC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9A9BE383-6536-4C6C-90B8-6E3AC0ADEDC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C06BDBF2-4841-4A64-B730-16967C86244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297C7372-00B7-49C0-8316-8F24212A5E8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92E15007-7BBD-4F97-9BE8-E6DAEDC1001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4286E277-5008-4268-ADA4-3BBA8BF2303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9D7625EF-D7B8-435E-B80D-A028316AA78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29" name="直線コネクタ 128">
          <a:extLst>
            <a:ext uri="{FF2B5EF4-FFF2-40B4-BE49-F238E27FC236}">
              <a16:creationId xmlns:a16="http://schemas.microsoft.com/office/drawing/2014/main" id="{7FA48296-E2D4-4022-AABE-A9A9652B26B8}"/>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0" name="債務償還比率最小値テキスト">
          <a:extLst>
            <a:ext uri="{FF2B5EF4-FFF2-40B4-BE49-F238E27FC236}">
              <a16:creationId xmlns:a16="http://schemas.microsoft.com/office/drawing/2014/main" id="{73382782-FB88-4201-94B8-0D18AC7C2F11}"/>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1" name="直線コネクタ 130">
          <a:extLst>
            <a:ext uri="{FF2B5EF4-FFF2-40B4-BE49-F238E27FC236}">
              <a16:creationId xmlns:a16="http://schemas.microsoft.com/office/drawing/2014/main" id="{770ADE5A-400C-44E6-A9A6-607269D1E944}"/>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9FFBD2DA-49A6-4DEA-9C60-F33B95F51ED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819AD10-B1C1-43C4-984B-F516CC0DEA6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34" name="債務償還比率平均値テキスト">
          <a:extLst>
            <a:ext uri="{FF2B5EF4-FFF2-40B4-BE49-F238E27FC236}">
              <a16:creationId xmlns:a16="http://schemas.microsoft.com/office/drawing/2014/main" id="{87AFCE7D-F551-4F4E-A021-0ECF2DE68469}"/>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35" name="フローチャート: 判断 134">
          <a:extLst>
            <a:ext uri="{FF2B5EF4-FFF2-40B4-BE49-F238E27FC236}">
              <a16:creationId xmlns:a16="http://schemas.microsoft.com/office/drawing/2014/main" id="{8BA11235-8AE8-4588-A609-AFE6EA9F8437}"/>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36" name="フローチャート: 判断 135">
          <a:extLst>
            <a:ext uri="{FF2B5EF4-FFF2-40B4-BE49-F238E27FC236}">
              <a16:creationId xmlns:a16="http://schemas.microsoft.com/office/drawing/2014/main" id="{6786A12A-0735-4179-97B3-BA90E8648E40}"/>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37" name="フローチャート: 判断 136">
          <a:extLst>
            <a:ext uri="{FF2B5EF4-FFF2-40B4-BE49-F238E27FC236}">
              <a16:creationId xmlns:a16="http://schemas.microsoft.com/office/drawing/2014/main" id="{DEBCD79E-BC32-4502-8CBE-BDD0B9D45893}"/>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38" name="フローチャート: 判断 137">
          <a:extLst>
            <a:ext uri="{FF2B5EF4-FFF2-40B4-BE49-F238E27FC236}">
              <a16:creationId xmlns:a16="http://schemas.microsoft.com/office/drawing/2014/main" id="{463CE7E6-243C-47CF-8930-0657152EB51B}"/>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39" name="フローチャート: 判断 138">
          <a:extLst>
            <a:ext uri="{FF2B5EF4-FFF2-40B4-BE49-F238E27FC236}">
              <a16:creationId xmlns:a16="http://schemas.microsoft.com/office/drawing/2014/main" id="{63E0DDD5-7038-45E7-AA95-55D4703ACBE0}"/>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1761CAF-D3BE-4BC5-8E30-9658987E50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5667555-D885-4CC0-B5E3-FAA9A14114C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5223F64-4C69-4924-A278-D2E19168915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02FCB32-D046-4E1E-B7E6-1B37A9A36AB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61A5E4D-55A6-481D-9B7B-D76C30A939C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138091</xdr:rowOff>
    </xdr:from>
    <xdr:to>
      <xdr:col>76</xdr:col>
      <xdr:colOff>73025</xdr:colOff>
      <xdr:row>30</xdr:row>
      <xdr:rowOff>68241</xdr:rowOff>
    </xdr:to>
    <xdr:sp macro="" textlink="">
      <xdr:nvSpPr>
        <xdr:cNvPr id="145" name="楕円 144">
          <a:extLst>
            <a:ext uri="{FF2B5EF4-FFF2-40B4-BE49-F238E27FC236}">
              <a16:creationId xmlns:a16="http://schemas.microsoft.com/office/drawing/2014/main" id="{99F7235C-B2D6-4DA9-84D5-B5C991A56D89}"/>
            </a:ext>
          </a:extLst>
        </xdr:cNvPr>
        <xdr:cNvSpPr/>
      </xdr:nvSpPr>
      <xdr:spPr>
        <a:xfrm>
          <a:off x="14744700" y="588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116518</xdr:rowOff>
    </xdr:from>
    <xdr:ext cx="469744" cy="259045"/>
    <xdr:sp macro="" textlink="">
      <xdr:nvSpPr>
        <xdr:cNvPr id="146" name="債務償還比率該当値テキスト">
          <a:extLst>
            <a:ext uri="{FF2B5EF4-FFF2-40B4-BE49-F238E27FC236}">
              <a16:creationId xmlns:a16="http://schemas.microsoft.com/office/drawing/2014/main" id="{7C90F34B-4FB8-4CD4-9ED2-87C81749D575}"/>
            </a:ext>
          </a:extLst>
        </xdr:cNvPr>
        <xdr:cNvSpPr txBox="1"/>
      </xdr:nvSpPr>
      <xdr:spPr>
        <a:xfrm>
          <a:off x="14846300" y="586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30332</xdr:rowOff>
    </xdr:from>
    <xdr:to>
      <xdr:col>72</xdr:col>
      <xdr:colOff>123825</xdr:colOff>
      <xdr:row>30</xdr:row>
      <xdr:rowOff>131932</xdr:rowOff>
    </xdr:to>
    <xdr:sp macro="" textlink="">
      <xdr:nvSpPr>
        <xdr:cNvPr id="147" name="楕円 146">
          <a:extLst>
            <a:ext uri="{FF2B5EF4-FFF2-40B4-BE49-F238E27FC236}">
              <a16:creationId xmlns:a16="http://schemas.microsoft.com/office/drawing/2014/main" id="{9DCF330A-0150-4C0A-BC8D-B97B01566B09}"/>
            </a:ext>
          </a:extLst>
        </xdr:cNvPr>
        <xdr:cNvSpPr/>
      </xdr:nvSpPr>
      <xdr:spPr>
        <a:xfrm>
          <a:off x="14033500" y="594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17441</xdr:rowOff>
    </xdr:from>
    <xdr:to>
      <xdr:col>76</xdr:col>
      <xdr:colOff>22225</xdr:colOff>
      <xdr:row>30</xdr:row>
      <xdr:rowOff>81132</xdr:rowOff>
    </xdr:to>
    <xdr:cxnSp macro="">
      <xdr:nvCxnSpPr>
        <xdr:cNvPr id="148" name="直線コネクタ 147">
          <a:extLst>
            <a:ext uri="{FF2B5EF4-FFF2-40B4-BE49-F238E27FC236}">
              <a16:creationId xmlns:a16="http://schemas.microsoft.com/office/drawing/2014/main" id="{A7867B00-AC6B-4E15-BA2E-C0B4310B1E55}"/>
            </a:ext>
          </a:extLst>
        </xdr:cNvPr>
        <xdr:cNvCxnSpPr/>
      </xdr:nvCxnSpPr>
      <xdr:spPr>
        <a:xfrm flipV="1">
          <a:off x="14084300" y="5932466"/>
          <a:ext cx="711200" cy="6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4434</xdr:rowOff>
    </xdr:from>
    <xdr:to>
      <xdr:col>68</xdr:col>
      <xdr:colOff>123825</xdr:colOff>
      <xdr:row>31</xdr:row>
      <xdr:rowOff>106034</xdr:rowOff>
    </xdr:to>
    <xdr:sp macro="" textlink="">
      <xdr:nvSpPr>
        <xdr:cNvPr id="149" name="楕円 148">
          <a:extLst>
            <a:ext uri="{FF2B5EF4-FFF2-40B4-BE49-F238E27FC236}">
              <a16:creationId xmlns:a16="http://schemas.microsoft.com/office/drawing/2014/main" id="{934F5596-18C0-4C1A-BBC9-C80204209E01}"/>
            </a:ext>
          </a:extLst>
        </xdr:cNvPr>
        <xdr:cNvSpPr/>
      </xdr:nvSpPr>
      <xdr:spPr>
        <a:xfrm>
          <a:off x="13271500" y="609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81132</xdr:rowOff>
    </xdr:from>
    <xdr:to>
      <xdr:col>72</xdr:col>
      <xdr:colOff>73025</xdr:colOff>
      <xdr:row>31</xdr:row>
      <xdr:rowOff>55234</xdr:rowOff>
    </xdr:to>
    <xdr:cxnSp macro="">
      <xdr:nvCxnSpPr>
        <xdr:cNvPr id="150" name="直線コネクタ 149">
          <a:extLst>
            <a:ext uri="{FF2B5EF4-FFF2-40B4-BE49-F238E27FC236}">
              <a16:creationId xmlns:a16="http://schemas.microsoft.com/office/drawing/2014/main" id="{5A1AE181-4D68-4623-82E7-EBA2E0389751}"/>
            </a:ext>
          </a:extLst>
        </xdr:cNvPr>
        <xdr:cNvCxnSpPr/>
      </xdr:nvCxnSpPr>
      <xdr:spPr>
        <a:xfrm flipV="1">
          <a:off x="13322300" y="5996157"/>
          <a:ext cx="762000" cy="14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106616</xdr:rowOff>
    </xdr:from>
    <xdr:to>
      <xdr:col>64</xdr:col>
      <xdr:colOff>123825</xdr:colOff>
      <xdr:row>31</xdr:row>
      <xdr:rowOff>36766</xdr:rowOff>
    </xdr:to>
    <xdr:sp macro="" textlink="">
      <xdr:nvSpPr>
        <xdr:cNvPr id="151" name="楕円 150">
          <a:extLst>
            <a:ext uri="{FF2B5EF4-FFF2-40B4-BE49-F238E27FC236}">
              <a16:creationId xmlns:a16="http://schemas.microsoft.com/office/drawing/2014/main" id="{C4587F18-A4E9-4D7A-8DCD-652D5586EABF}"/>
            </a:ext>
          </a:extLst>
        </xdr:cNvPr>
        <xdr:cNvSpPr/>
      </xdr:nvSpPr>
      <xdr:spPr>
        <a:xfrm>
          <a:off x="12509500" y="60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157416</xdr:rowOff>
    </xdr:from>
    <xdr:to>
      <xdr:col>68</xdr:col>
      <xdr:colOff>73025</xdr:colOff>
      <xdr:row>31</xdr:row>
      <xdr:rowOff>55234</xdr:rowOff>
    </xdr:to>
    <xdr:cxnSp macro="">
      <xdr:nvCxnSpPr>
        <xdr:cNvPr id="152" name="直線コネクタ 151">
          <a:extLst>
            <a:ext uri="{FF2B5EF4-FFF2-40B4-BE49-F238E27FC236}">
              <a16:creationId xmlns:a16="http://schemas.microsoft.com/office/drawing/2014/main" id="{03CCB0A4-1A64-4AD5-BF8D-47B8309DD4B3}"/>
            </a:ext>
          </a:extLst>
        </xdr:cNvPr>
        <xdr:cNvCxnSpPr/>
      </xdr:nvCxnSpPr>
      <xdr:spPr>
        <a:xfrm>
          <a:off x="12560300" y="6072441"/>
          <a:ext cx="762000" cy="6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55721</xdr:rowOff>
    </xdr:from>
    <xdr:to>
      <xdr:col>60</xdr:col>
      <xdr:colOff>123825</xdr:colOff>
      <xdr:row>32</xdr:row>
      <xdr:rowOff>157321</xdr:rowOff>
    </xdr:to>
    <xdr:sp macro="" textlink="">
      <xdr:nvSpPr>
        <xdr:cNvPr id="153" name="楕円 152">
          <a:extLst>
            <a:ext uri="{FF2B5EF4-FFF2-40B4-BE49-F238E27FC236}">
              <a16:creationId xmlns:a16="http://schemas.microsoft.com/office/drawing/2014/main" id="{B698A184-F2B4-4477-B2C9-2FEE5D0B9DDC}"/>
            </a:ext>
          </a:extLst>
        </xdr:cNvPr>
        <xdr:cNvSpPr/>
      </xdr:nvSpPr>
      <xdr:spPr>
        <a:xfrm>
          <a:off x="11747500" y="631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157416</xdr:rowOff>
    </xdr:from>
    <xdr:to>
      <xdr:col>64</xdr:col>
      <xdr:colOff>73025</xdr:colOff>
      <xdr:row>32</xdr:row>
      <xdr:rowOff>106521</xdr:rowOff>
    </xdr:to>
    <xdr:cxnSp macro="">
      <xdr:nvCxnSpPr>
        <xdr:cNvPr id="154" name="直線コネクタ 153">
          <a:extLst>
            <a:ext uri="{FF2B5EF4-FFF2-40B4-BE49-F238E27FC236}">
              <a16:creationId xmlns:a16="http://schemas.microsoft.com/office/drawing/2014/main" id="{FD722AEC-B564-4D85-AF10-39B73AEEEB66}"/>
            </a:ext>
          </a:extLst>
        </xdr:cNvPr>
        <xdr:cNvCxnSpPr/>
      </xdr:nvCxnSpPr>
      <xdr:spPr>
        <a:xfrm flipV="1">
          <a:off x="11798300" y="6072441"/>
          <a:ext cx="762000" cy="29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46C64724-FE2A-4A10-B71C-C43CD9D2FDA0}"/>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5918D371-F894-4344-9E7C-BC7DCAF89E81}"/>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95DBA091-A471-4A8C-9532-AF4D07E36A7D}"/>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58" name="n_4aveValue債務償還比率">
          <a:extLst>
            <a:ext uri="{FF2B5EF4-FFF2-40B4-BE49-F238E27FC236}">
              <a16:creationId xmlns:a16="http://schemas.microsoft.com/office/drawing/2014/main" id="{F7166BB3-53D7-4F9D-8FCB-0932D66C32EF}"/>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123059</xdr:rowOff>
    </xdr:from>
    <xdr:ext cx="469744" cy="259045"/>
    <xdr:sp macro="" textlink="">
      <xdr:nvSpPr>
        <xdr:cNvPr id="159" name="n_1mainValue債務償還比率">
          <a:extLst>
            <a:ext uri="{FF2B5EF4-FFF2-40B4-BE49-F238E27FC236}">
              <a16:creationId xmlns:a16="http://schemas.microsoft.com/office/drawing/2014/main" id="{D583AE5E-AC44-450D-9B8B-38851CABCF7A}"/>
            </a:ext>
          </a:extLst>
        </xdr:cNvPr>
        <xdr:cNvSpPr txBox="1"/>
      </xdr:nvSpPr>
      <xdr:spPr>
        <a:xfrm>
          <a:off x="13836727" y="603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97161</xdr:rowOff>
    </xdr:from>
    <xdr:ext cx="469744" cy="259045"/>
    <xdr:sp macro="" textlink="">
      <xdr:nvSpPr>
        <xdr:cNvPr id="160" name="n_2mainValue債務償還比率">
          <a:extLst>
            <a:ext uri="{FF2B5EF4-FFF2-40B4-BE49-F238E27FC236}">
              <a16:creationId xmlns:a16="http://schemas.microsoft.com/office/drawing/2014/main" id="{E6FF8FC1-3DDC-49F4-A6ED-CDA7B1D7A9F7}"/>
            </a:ext>
          </a:extLst>
        </xdr:cNvPr>
        <xdr:cNvSpPr txBox="1"/>
      </xdr:nvSpPr>
      <xdr:spPr>
        <a:xfrm>
          <a:off x="13087427" y="6183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27893</xdr:rowOff>
    </xdr:from>
    <xdr:ext cx="469744" cy="259045"/>
    <xdr:sp macro="" textlink="">
      <xdr:nvSpPr>
        <xdr:cNvPr id="161" name="n_3mainValue債務償還比率">
          <a:extLst>
            <a:ext uri="{FF2B5EF4-FFF2-40B4-BE49-F238E27FC236}">
              <a16:creationId xmlns:a16="http://schemas.microsoft.com/office/drawing/2014/main" id="{18131997-990F-4A8C-9257-87687E8A1D64}"/>
            </a:ext>
          </a:extLst>
        </xdr:cNvPr>
        <xdr:cNvSpPr txBox="1"/>
      </xdr:nvSpPr>
      <xdr:spPr>
        <a:xfrm>
          <a:off x="12325427" y="611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148448</xdr:rowOff>
    </xdr:from>
    <xdr:ext cx="469744" cy="259045"/>
    <xdr:sp macro="" textlink="">
      <xdr:nvSpPr>
        <xdr:cNvPr id="162" name="n_4mainValue債務償還比率">
          <a:extLst>
            <a:ext uri="{FF2B5EF4-FFF2-40B4-BE49-F238E27FC236}">
              <a16:creationId xmlns:a16="http://schemas.microsoft.com/office/drawing/2014/main" id="{7419D494-4FC6-494C-B0B0-AD15B377F713}"/>
            </a:ext>
          </a:extLst>
        </xdr:cNvPr>
        <xdr:cNvSpPr txBox="1"/>
      </xdr:nvSpPr>
      <xdr:spPr>
        <a:xfrm>
          <a:off x="11563427" y="6406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44A4CF69-8451-4BC5-8C1D-80084977103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8078665B-0F22-4237-A608-BE09F578FDA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0F44D19-C635-4327-A4B3-87A7ECA1200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7EEFD20-FDAE-432F-B5DE-84EDD6A6564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E27AAACC-9072-449A-8A63-8A3A96852F8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43F3B510-3DA4-4899-89B2-F337488EBD7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DE1C412-57FC-4E34-BE41-318A797AEE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F0DFB4-ECA4-43D2-A393-07662021630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7684D5E-AB9B-4D2E-BBE4-BA8DF9644A2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02C7E7-8E2F-4FEB-AB6F-52DBF5B53B6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C41973-3169-4A60-8376-5F43DD5CAF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24617F-DF9A-4AB0-AF40-D92E95D5D38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251A96-8DAA-4E85-843B-3A4850D909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542803-4EFE-4F3C-B8BE-510E101A00D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FE27D5-3E44-400B-ABFC-6B0470DF443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8FD92CE-4550-48BF-B59B-5B20A988FBE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3,850
3,796
261.31
6,521,028
5,252,144
1,112,611
2,937,908
4,611,562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38D150-5491-4B1A-9F0E-96ABE91A44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451BA5-71C0-4FE1-83B6-082AACEAA54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71A163-EF41-4EDB-902D-C80F5602BC5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1DB916-F07F-4F1F-A704-D505004C11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EFB03F-D5C2-435D-99E3-42C8E1436F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D72323-EC31-40DD-8D0D-C541B094330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689912-A9EF-4B74-98EC-1C8318458CD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60BAF6-07EA-4852-A0F0-0CB9BC8B226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7D19E8-88A2-4F51-A5BE-3DDD122486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CA48198-5AF6-4830-AD20-556DACDEE4E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E2A141-87C8-456C-95E8-F9631A3E948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D249C5-5D32-477D-82FA-ADB9EFE4ED4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AE4453-06DA-4A5F-ADA7-0F1B86BE8E6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CC904F-4B2A-40D1-BD14-929CB083E8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3F42868-173A-4AD5-B8C2-5C2AACE9CF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9CE6494-5227-47C1-8097-2C3356F2E3A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D63DE3-35D4-4928-8719-BF71F05F37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B97CBF-E915-40FC-B99D-0B66DB55690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574AB7-8A5D-4795-9F6B-80887670B68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EA31A0-9498-4C00-AA0F-C18E7F4D641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24FCA5-18FB-4792-A7FB-14453F9624D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C8BFAF-970E-4911-9913-DDCA92C239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F107DB-6691-4460-B871-B811DD4D459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C51A81-9521-4FF1-A8A6-E3E391B0A26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033452-DD36-4919-B40C-2AD81B3499E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E4483C4-C5C3-49CF-83DD-055CCA29DD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B3F622B-6972-4FA9-AF7C-3A69316E048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299626-A758-4E38-96E6-A4443EB0D80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8095429-1C04-49EA-8650-148CE5B9B8E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078292-DCD6-446C-853F-67A52FF4E15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DD8662-2D23-4751-A502-98E7F8FCD0A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30971A4-F477-4223-B2A8-C92AD841243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AFD27FC-847B-4606-B76D-CCC8FB1E405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1609374-0A63-40DB-B801-4308D2A2F943}"/>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2F8A3B5-4588-4F75-941F-885A78249B3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2B9012C-A5C2-458F-9C97-7F4073EE386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D4E7D80-8E76-4F36-8AF0-D5F1E36F79F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EBA9C76-18F0-422A-9925-E7801B322E2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533F659-D010-432E-A68E-50E1077C17A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51E7AC0-B454-49CE-B9E9-DD55492D9FB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F90669C-B32C-4D79-9175-12169CB4010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DBD1B49-B001-4015-A616-427B11A4F2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BA347AE-ED5F-4857-B8B8-8DC2466B29F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14E6C193-ABD3-4D72-97BD-1060FFF07B32}"/>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4ED16601-2609-4041-9791-A6162618E8BD}"/>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60C16F97-4769-421D-9E54-D8E6921EDF8D}"/>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CA7248C1-45EB-4F98-9C09-3A4D7C244BE7}"/>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0A593463-826F-4CB1-8C00-D83A7FBE2D02}"/>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9262772A-DC8F-411F-95C6-2C48F2B56487}"/>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8C5112A7-F4D5-4FD5-A41D-952D9EF16A81}"/>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E62EDFB1-C5A9-414A-81C4-64D8067F6221}"/>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66FA41FF-E0CD-4184-A52C-CFCD3EB23D99}"/>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D1DCDDA9-4EC4-488C-B7C6-B384BA59A5DD}"/>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A6AA2C54-AC45-47DA-9135-6F7CCA6B0369}"/>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8DAC7FD-8BB3-4DCF-BD8E-2CD586C9374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018A2F6-2D56-4B10-946E-C1E9AE7BAE7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0D2E8BD-C4A8-4132-A622-05B9775FBF0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31E32B2-B2E1-4D0D-A37A-1E1C2E4130A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FCEC29-8A64-48CA-A436-D6C740E9E2B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153416</xdr:rowOff>
    </xdr:from>
    <xdr:to>
      <xdr:col>24</xdr:col>
      <xdr:colOff>114300</xdr:colOff>
      <xdr:row>37</xdr:row>
      <xdr:rowOff>83566</xdr:rowOff>
    </xdr:to>
    <xdr:sp macro="" textlink="">
      <xdr:nvSpPr>
        <xdr:cNvPr id="71" name="楕円 70">
          <a:extLst>
            <a:ext uri="{FF2B5EF4-FFF2-40B4-BE49-F238E27FC236}">
              <a16:creationId xmlns:a16="http://schemas.microsoft.com/office/drawing/2014/main" id="{FE8DEA38-BAC8-4B58-82EF-7EAC560FF06E}"/>
            </a:ext>
          </a:extLst>
        </xdr:cNvPr>
        <xdr:cNvSpPr/>
      </xdr:nvSpPr>
      <xdr:spPr>
        <a:xfrm>
          <a:off x="45847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4843</xdr:rowOff>
    </xdr:from>
    <xdr:ext cx="405111" cy="259045"/>
    <xdr:sp macro="" textlink="">
      <xdr:nvSpPr>
        <xdr:cNvPr id="72" name="【道路】&#10;有形固定資産減価償却率該当値テキスト">
          <a:extLst>
            <a:ext uri="{FF2B5EF4-FFF2-40B4-BE49-F238E27FC236}">
              <a16:creationId xmlns:a16="http://schemas.microsoft.com/office/drawing/2014/main" id="{EFC0ED6E-C3C7-473D-86F3-4A7E6CB77C8A}"/>
            </a:ext>
          </a:extLst>
        </xdr:cNvPr>
        <xdr:cNvSpPr txBox="1"/>
      </xdr:nvSpPr>
      <xdr:spPr>
        <a:xfrm>
          <a:off x="4673600" y="617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107696</xdr:rowOff>
    </xdr:from>
    <xdr:to>
      <xdr:col>20</xdr:col>
      <xdr:colOff>38100</xdr:colOff>
      <xdr:row>37</xdr:row>
      <xdr:rowOff>37846</xdr:rowOff>
    </xdr:to>
    <xdr:sp macro="" textlink="">
      <xdr:nvSpPr>
        <xdr:cNvPr id="73" name="楕円 72">
          <a:extLst>
            <a:ext uri="{FF2B5EF4-FFF2-40B4-BE49-F238E27FC236}">
              <a16:creationId xmlns:a16="http://schemas.microsoft.com/office/drawing/2014/main" id="{737446A8-AB5A-4A20-A857-1EBF074F3D28}"/>
            </a:ext>
          </a:extLst>
        </xdr:cNvPr>
        <xdr:cNvSpPr/>
      </xdr:nvSpPr>
      <xdr:spPr>
        <a:xfrm>
          <a:off x="37465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158496</xdr:rowOff>
    </xdr:from>
    <xdr:to>
      <xdr:col>24</xdr:col>
      <xdr:colOff>63500</xdr:colOff>
      <xdr:row>37</xdr:row>
      <xdr:rowOff>32766</xdr:rowOff>
    </xdr:to>
    <xdr:cxnSp macro="">
      <xdr:nvCxnSpPr>
        <xdr:cNvPr id="74" name="直線コネクタ 73">
          <a:extLst>
            <a:ext uri="{FF2B5EF4-FFF2-40B4-BE49-F238E27FC236}">
              <a16:creationId xmlns:a16="http://schemas.microsoft.com/office/drawing/2014/main" id="{E6D8DD1C-35C8-4BCA-B658-88C6AD72A849}"/>
            </a:ext>
          </a:extLst>
        </xdr:cNvPr>
        <xdr:cNvCxnSpPr/>
      </xdr:nvCxnSpPr>
      <xdr:spPr>
        <a:xfrm>
          <a:off x="3797300" y="633069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61976</xdr:rowOff>
    </xdr:from>
    <xdr:to>
      <xdr:col>15</xdr:col>
      <xdr:colOff>101600</xdr:colOff>
      <xdr:row>36</xdr:row>
      <xdr:rowOff>163576</xdr:rowOff>
    </xdr:to>
    <xdr:sp macro="" textlink="">
      <xdr:nvSpPr>
        <xdr:cNvPr id="75" name="楕円 74">
          <a:extLst>
            <a:ext uri="{FF2B5EF4-FFF2-40B4-BE49-F238E27FC236}">
              <a16:creationId xmlns:a16="http://schemas.microsoft.com/office/drawing/2014/main" id="{A3897314-4233-4E2A-9FBC-7585A0A5315B}"/>
            </a:ext>
          </a:extLst>
        </xdr:cNvPr>
        <xdr:cNvSpPr/>
      </xdr:nvSpPr>
      <xdr:spPr>
        <a:xfrm>
          <a:off x="28575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112776</xdr:rowOff>
    </xdr:from>
    <xdr:to>
      <xdr:col>19</xdr:col>
      <xdr:colOff>177800</xdr:colOff>
      <xdr:row>36</xdr:row>
      <xdr:rowOff>158496</xdr:rowOff>
    </xdr:to>
    <xdr:cxnSp macro="">
      <xdr:nvCxnSpPr>
        <xdr:cNvPr id="76" name="直線コネクタ 75">
          <a:extLst>
            <a:ext uri="{FF2B5EF4-FFF2-40B4-BE49-F238E27FC236}">
              <a16:creationId xmlns:a16="http://schemas.microsoft.com/office/drawing/2014/main" id="{FFDBA6B0-D525-480F-A45E-78CD29990E73}"/>
            </a:ext>
          </a:extLst>
        </xdr:cNvPr>
        <xdr:cNvCxnSpPr/>
      </xdr:nvCxnSpPr>
      <xdr:spPr>
        <a:xfrm>
          <a:off x="2908300" y="62849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36830</xdr:rowOff>
    </xdr:from>
    <xdr:to>
      <xdr:col>10</xdr:col>
      <xdr:colOff>165100</xdr:colOff>
      <xdr:row>36</xdr:row>
      <xdr:rowOff>138430</xdr:rowOff>
    </xdr:to>
    <xdr:sp macro="" textlink="">
      <xdr:nvSpPr>
        <xdr:cNvPr id="77" name="楕円 76">
          <a:extLst>
            <a:ext uri="{FF2B5EF4-FFF2-40B4-BE49-F238E27FC236}">
              <a16:creationId xmlns:a16="http://schemas.microsoft.com/office/drawing/2014/main" id="{9949E9FE-7AA4-4623-87A5-5A159BD9445D}"/>
            </a:ext>
          </a:extLst>
        </xdr:cNvPr>
        <xdr:cNvSpPr/>
      </xdr:nvSpPr>
      <xdr:spPr>
        <a:xfrm>
          <a:off x="1968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87630</xdr:rowOff>
    </xdr:from>
    <xdr:to>
      <xdr:col>15</xdr:col>
      <xdr:colOff>50800</xdr:colOff>
      <xdr:row>36</xdr:row>
      <xdr:rowOff>112776</xdr:rowOff>
    </xdr:to>
    <xdr:cxnSp macro="">
      <xdr:nvCxnSpPr>
        <xdr:cNvPr id="78" name="直線コネクタ 77">
          <a:extLst>
            <a:ext uri="{FF2B5EF4-FFF2-40B4-BE49-F238E27FC236}">
              <a16:creationId xmlns:a16="http://schemas.microsoft.com/office/drawing/2014/main" id="{F957F4EB-188E-4DB8-B9FE-955ECD5B35F8}"/>
            </a:ext>
          </a:extLst>
        </xdr:cNvPr>
        <xdr:cNvCxnSpPr/>
      </xdr:nvCxnSpPr>
      <xdr:spPr>
        <a:xfrm>
          <a:off x="2019300" y="625983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xdr:rowOff>
    </xdr:from>
    <xdr:to>
      <xdr:col>6</xdr:col>
      <xdr:colOff>38100</xdr:colOff>
      <xdr:row>36</xdr:row>
      <xdr:rowOff>104140</xdr:rowOff>
    </xdr:to>
    <xdr:sp macro="" textlink="">
      <xdr:nvSpPr>
        <xdr:cNvPr id="79" name="楕円 78">
          <a:extLst>
            <a:ext uri="{FF2B5EF4-FFF2-40B4-BE49-F238E27FC236}">
              <a16:creationId xmlns:a16="http://schemas.microsoft.com/office/drawing/2014/main" id="{625380F0-09F8-444D-BFBE-267D41503530}"/>
            </a:ext>
          </a:extLst>
        </xdr:cNvPr>
        <xdr:cNvSpPr/>
      </xdr:nvSpPr>
      <xdr:spPr>
        <a:xfrm>
          <a:off x="107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53340</xdr:rowOff>
    </xdr:from>
    <xdr:to>
      <xdr:col>10</xdr:col>
      <xdr:colOff>114300</xdr:colOff>
      <xdr:row>36</xdr:row>
      <xdr:rowOff>87630</xdr:rowOff>
    </xdr:to>
    <xdr:cxnSp macro="">
      <xdr:nvCxnSpPr>
        <xdr:cNvPr id="80" name="直線コネクタ 79">
          <a:extLst>
            <a:ext uri="{FF2B5EF4-FFF2-40B4-BE49-F238E27FC236}">
              <a16:creationId xmlns:a16="http://schemas.microsoft.com/office/drawing/2014/main" id="{86A3651F-ED50-49DB-BAC3-8495F4459D15}"/>
            </a:ext>
          </a:extLst>
        </xdr:cNvPr>
        <xdr:cNvCxnSpPr/>
      </xdr:nvCxnSpPr>
      <xdr:spPr>
        <a:xfrm>
          <a:off x="1130300" y="62255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4792D895-3D22-48B5-BCAB-0446F1E2137B}"/>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25988645-E51F-4D60-9236-B1106E2D408E}"/>
            </a:ext>
          </a:extLst>
        </xdr:cNvPr>
        <xdr:cNvSpPr txBox="1"/>
      </xdr:nvSpPr>
      <xdr:spPr>
        <a:xfrm>
          <a:off x="2705744" y="646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B03D7103-A53C-4109-BCA8-ADB2146C4389}"/>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A68CCE28-9CAC-4CF9-9A71-AD985B80B775}"/>
            </a:ext>
          </a:extLst>
        </xdr:cNvPr>
        <xdr:cNvSpPr txBox="1"/>
      </xdr:nvSpPr>
      <xdr:spPr>
        <a:xfrm>
          <a:off x="927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54373</xdr:rowOff>
    </xdr:from>
    <xdr:ext cx="405111" cy="259045"/>
    <xdr:sp macro="" textlink="">
      <xdr:nvSpPr>
        <xdr:cNvPr id="85" name="n_1mainValue【道路】&#10;有形固定資産減価償却率">
          <a:extLst>
            <a:ext uri="{FF2B5EF4-FFF2-40B4-BE49-F238E27FC236}">
              <a16:creationId xmlns:a16="http://schemas.microsoft.com/office/drawing/2014/main" id="{17C6A40D-4C11-485A-B4B6-DAAE5CE12EFB}"/>
            </a:ext>
          </a:extLst>
        </xdr:cNvPr>
        <xdr:cNvSpPr txBox="1"/>
      </xdr:nvSpPr>
      <xdr:spPr>
        <a:xfrm>
          <a:off x="35820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8653</xdr:rowOff>
    </xdr:from>
    <xdr:ext cx="405111" cy="259045"/>
    <xdr:sp macro="" textlink="">
      <xdr:nvSpPr>
        <xdr:cNvPr id="86" name="n_2mainValue【道路】&#10;有形固定資産減価償却率">
          <a:extLst>
            <a:ext uri="{FF2B5EF4-FFF2-40B4-BE49-F238E27FC236}">
              <a16:creationId xmlns:a16="http://schemas.microsoft.com/office/drawing/2014/main" id="{55183692-ABE2-4808-AE8D-2D9CBBB19EF5}"/>
            </a:ext>
          </a:extLst>
        </xdr:cNvPr>
        <xdr:cNvSpPr txBox="1"/>
      </xdr:nvSpPr>
      <xdr:spPr>
        <a:xfrm>
          <a:off x="2705744" y="60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154957</xdr:rowOff>
    </xdr:from>
    <xdr:ext cx="405111" cy="259045"/>
    <xdr:sp macro="" textlink="">
      <xdr:nvSpPr>
        <xdr:cNvPr id="87" name="n_3mainValue【道路】&#10;有形固定資産減価償却率">
          <a:extLst>
            <a:ext uri="{FF2B5EF4-FFF2-40B4-BE49-F238E27FC236}">
              <a16:creationId xmlns:a16="http://schemas.microsoft.com/office/drawing/2014/main" id="{C8BDAEE8-2E06-4E08-BBED-34E6201A9797}"/>
            </a:ext>
          </a:extLst>
        </xdr:cNvPr>
        <xdr:cNvSpPr txBox="1"/>
      </xdr:nvSpPr>
      <xdr:spPr>
        <a:xfrm>
          <a:off x="1816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120667</xdr:rowOff>
    </xdr:from>
    <xdr:ext cx="405111" cy="259045"/>
    <xdr:sp macro="" textlink="">
      <xdr:nvSpPr>
        <xdr:cNvPr id="88" name="n_4mainValue【道路】&#10;有形固定資産減価償却率">
          <a:extLst>
            <a:ext uri="{FF2B5EF4-FFF2-40B4-BE49-F238E27FC236}">
              <a16:creationId xmlns:a16="http://schemas.microsoft.com/office/drawing/2014/main" id="{E07A41FB-92D6-4EF5-BF47-DC93E9584F01}"/>
            </a:ext>
          </a:extLst>
        </xdr:cNvPr>
        <xdr:cNvSpPr txBox="1"/>
      </xdr:nvSpPr>
      <xdr:spPr>
        <a:xfrm>
          <a:off x="927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7BB4C43-18EC-46D2-A58A-FE9050E716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FA661FF-1700-4D52-B46A-20341D729D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5EAE78B-DED9-4E85-815C-D1A4CF3A7B0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B46BE9F-0F06-4EDC-BC5E-E0FBADDFB86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5AE3834-842E-4166-BE18-B3A41AB919D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271D79A-A8FB-4F1E-81EA-8D348983872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88D88F2-5AD6-4BFD-A84E-AD4BE083ACE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8B9157E-FBBA-4D6A-B9B8-E969AE1E2B0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F16BEEC-5470-4F35-9FCA-6EF8CA4109D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28108CD-93E6-4815-87B3-A74323D4ABF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DD1EB40-6D4F-4CAD-A123-BC1043700F5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D104583-245B-4669-9A7D-5D2025E16A1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C505C89-D784-4F97-AAD1-5E955DC4E7F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0572E59-9C1C-4950-BAD2-55106A8BB4F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C3F33CE-3402-41E6-B165-D584947E94F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4EFC9D58-7829-49DC-BC85-59AB8FDB84B8}"/>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8FF027B-5993-4D10-8902-683576EAF1C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A304BDDE-A53D-4DC5-98F2-038E604D9462}"/>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1485F41-FB15-4EB1-964D-3EA2D19AE9B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8805ADDF-76F9-49E3-90ED-F09E87C606C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C004B4D-E0C7-4E50-9308-5CAB2418802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0E721B4-A177-4CEB-9F06-8361E325196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FA434A9-9A18-4BF0-B886-5F5E65D0C99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163FBD73-1697-4356-941E-FEF7EDB4C9DE}"/>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2CA17E59-72AC-414E-8B94-03998344B1DB}"/>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A81FB519-426B-44EF-99C6-A388C0632D63}"/>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A3A51BC4-5349-44E8-8297-32B8F39B932C}"/>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AE4B45AC-3169-4147-9ED1-13C8D68FFC45}"/>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EC625D85-46E4-463B-846E-9914B7CB99F4}"/>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10AB4EE3-545C-4749-A68E-A4311E406373}"/>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8D765B84-0584-4071-9FB0-9EB23A7F28E7}"/>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3027097C-FD17-4CD5-8291-61A33CE333AE}"/>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5A9262FB-A292-4179-81A5-191552C56FC0}"/>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3EC3DC52-7D2F-4B13-9641-5F19903160A3}"/>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B988065-A50A-4FA8-888E-890DEC2115C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8B8B162-89AF-4341-B86C-6A3EBDB4D8C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34B64BF-B594-4967-A23A-561F81DB491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5C33949-A2ED-4D9F-86F9-56D5CDD400D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59A659F-6129-4B5E-9253-2E9974E9B7A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47841</xdr:rowOff>
    </xdr:from>
    <xdr:to>
      <xdr:col>55</xdr:col>
      <xdr:colOff>50800</xdr:colOff>
      <xdr:row>40</xdr:row>
      <xdr:rowOff>149441</xdr:rowOff>
    </xdr:to>
    <xdr:sp macro="" textlink="">
      <xdr:nvSpPr>
        <xdr:cNvPr id="128" name="楕円 127">
          <a:extLst>
            <a:ext uri="{FF2B5EF4-FFF2-40B4-BE49-F238E27FC236}">
              <a16:creationId xmlns:a16="http://schemas.microsoft.com/office/drawing/2014/main" id="{485DD713-B2A6-44DD-84DB-4192D4BA3D9D}"/>
            </a:ext>
          </a:extLst>
        </xdr:cNvPr>
        <xdr:cNvSpPr/>
      </xdr:nvSpPr>
      <xdr:spPr>
        <a:xfrm>
          <a:off x="10426700" y="690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26268</xdr:rowOff>
    </xdr:from>
    <xdr:ext cx="534377" cy="259045"/>
    <xdr:sp macro="" textlink="">
      <xdr:nvSpPr>
        <xdr:cNvPr id="129" name="【道路】&#10;一人当たり延長該当値テキスト">
          <a:extLst>
            <a:ext uri="{FF2B5EF4-FFF2-40B4-BE49-F238E27FC236}">
              <a16:creationId xmlns:a16="http://schemas.microsoft.com/office/drawing/2014/main" id="{00BD4469-A7DE-46A4-B598-B02CF97BB9DD}"/>
            </a:ext>
          </a:extLst>
        </xdr:cNvPr>
        <xdr:cNvSpPr txBox="1"/>
      </xdr:nvSpPr>
      <xdr:spPr>
        <a:xfrm>
          <a:off x="10515600" y="688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31664</xdr:rowOff>
    </xdr:from>
    <xdr:to>
      <xdr:col>50</xdr:col>
      <xdr:colOff>165100</xdr:colOff>
      <xdr:row>39</xdr:row>
      <xdr:rowOff>133264</xdr:rowOff>
    </xdr:to>
    <xdr:sp macro="" textlink="">
      <xdr:nvSpPr>
        <xdr:cNvPr id="130" name="楕円 129">
          <a:extLst>
            <a:ext uri="{FF2B5EF4-FFF2-40B4-BE49-F238E27FC236}">
              <a16:creationId xmlns:a16="http://schemas.microsoft.com/office/drawing/2014/main" id="{B2D47C2C-7D85-47C6-BDED-78D7782EDCF7}"/>
            </a:ext>
          </a:extLst>
        </xdr:cNvPr>
        <xdr:cNvSpPr/>
      </xdr:nvSpPr>
      <xdr:spPr>
        <a:xfrm>
          <a:off x="9588500" y="671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82464</xdr:rowOff>
    </xdr:from>
    <xdr:to>
      <xdr:col>55</xdr:col>
      <xdr:colOff>0</xdr:colOff>
      <xdr:row>40</xdr:row>
      <xdr:rowOff>98641</xdr:rowOff>
    </xdr:to>
    <xdr:cxnSp macro="">
      <xdr:nvCxnSpPr>
        <xdr:cNvPr id="131" name="直線コネクタ 130">
          <a:extLst>
            <a:ext uri="{FF2B5EF4-FFF2-40B4-BE49-F238E27FC236}">
              <a16:creationId xmlns:a16="http://schemas.microsoft.com/office/drawing/2014/main" id="{0E11CB22-860A-4D7E-94DE-927AC7E43B51}"/>
            </a:ext>
          </a:extLst>
        </xdr:cNvPr>
        <xdr:cNvCxnSpPr/>
      </xdr:nvCxnSpPr>
      <xdr:spPr>
        <a:xfrm>
          <a:off x="9639300" y="6769014"/>
          <a:ext cx="838200" cy="18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40091</xdr:rowOff>
    </xdr:from>
    <xdr:to>
      <xdr:col>46</xdr:col>
      <xdr:colOff>38100</xdr:colOff>
      <xdr:row>39</xdr:row>
      <xdr:rowOff>141691</xdr:rowOff>
    </xdr:to>
    <xdr:sp macro="" textlink="">
      <xdr:nvSpPr>
        <xdr:cNvPr id="132" name="楕円 131">
          <a:extLst>
            <a:ext uri="{FF2B5EF4-FFF2-40B4-BE49-F238E27FC236}">
              <a16:creationId xmlns:a16="http://schemas.microsoft.com/office/drawing/2014/main" id="{73C8AC36-AA6A-454E-AC71-439A1BB9CA74}"/>
            </a:ext>
          </a:extLst>
        </xdr:cNvPr>
        <xdr:cNvSpPr/>
      </xdr:nvSpPr>
      <xdr:spPr>
        <a:xfrm>
          <a:off x="8699500" y="672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82464</xdr:rowOff>
    </xdr:from>
    <xdr:to>
      <xdr:col>50</xdr:col>
      <xdr:colOff>114300</xdr:colOff>
      <xdr:row>39</xdr:row>
      <xdr:rowOff>90891</xdr:rowOff>
    </xdr:to>
    <xdr:cxnSp macro="">
      <xdr:nvCxnSpPr>
        <xdr:cNvPr id="133" name="直線コネクタ 132">
          <a:extLst>
            <a:ext uri="{FF2B5EF4-FFF2-40B4-BE49-F238E27FC236}">
              <a16:creationId xmlns:a16="http://schemas.microsoft.com/office/drawing/2014/main" id="{5B607766-6970-4634-BB92-B1124DC4903F}"/>
            </a:ext>
          </a:extLst>
        </xdr:cNvPr>
        <xdr:cNvCxnSpPr/>
      </xdr:nvCxnSpPr>
      <xdr:spPr>
        <a:xfrm flipV="1">
          <a:off x="8750300" y="6769014"/>
          <a:ext cx="889000" cy="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52771</xdr:rowOff>
    </xdr:from>
    <xdr:to>
      <xdr:col>41</xdr:col>
      <xdr:colOff>101600</xdr:colOff>
      <xdr:row>39</xdr:row>
      <xdr:rowOff>154371</xdr:rowOff>
    </xdr:to>
    <xdr:sp macro="" textlink="">
      <xdr:nvSpPr>
        <xdr:cNvPr id="134" name="楕円 133">
          <a:extLst>
            <a:ext uri="{FF2B5EF4-FFF2-40B4-BE49-F238E27FC236}">
              <a16:creationId xmlns:a16="http://schemas.microsoft.com/office/drawing/2014/main" id="{4502814E-43F2-4065-9BE1-0818661DA77B}"/>
            </a:ext>
          </a:extLst>
        </xdr:cNvPr>
        <xdr:cNvSpPr/>
      </xdr:nvSpPr>
      <xdr:spPr>
        <a:xfrm>
          <a:off x="7810500" y="673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90891</xdr:rowOff>
    </xdr:from>
    <xdr:to>
      <xdr:col>45</xdr:col>
      <xdr:colOff>177800</xdr:colOff>
      <xdr:row>39</xdr:row>
      <xdr:rowOff>103571</xdr:rowOff>
    </xdr:to>
    <xdr:cxnSp macro="">
      <xdr:nvCxnSpPr>
        <xdr:cNvPr id="135" name="直線コネクタ 134">
          <a:extLst>
            <a:ext uri="{FF2B5EF4-FFF2-40B4-BE49-F238E27FC236}">
              <a16:creationId xmlns:a16="http://schemas.microsoft.com/office/drawing/2014/main" id="{01ACEA66-C06D-4540-9E6D-8C05C6A2AEB5}"/>
            </a:ext>
          </a:extLst>
        </xdr:cNvPr>
        <xdr:cNvCxnSpPr/>
      </xdr:nvCxnSpPr>
      <xdr:spPr>
        <a:xfrm flipV="1">
          <a:off x="7861300" y="6777441"/>
          <a:ext cx="889000" cy="1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99748</xdr:rowOff>
    </xdr:from>
    <xdr:to>
      <xdr:col>36</xdr:col>
      <xdr:colOff>165100</xdr:colOff>
      <xdr:row>40</xdr:row>
      <xdr:rowOff>29898</xdr:rowOff>
    </xdr:to>
    <xdr:sp macro="" textlink="">
      <xdr:nvSpPr>
        <xdr:cNvPr id="136" name="楕円 135">
          <a:extLst>
            <a:ext uri="{FF2B5EF4-FFF2-40B4-BE49-F238E27FC236}">
              <a16:creationId xmlns:a16="http://schemas.microsoft.com/office/drawing/2014/main" id="{749A0822-970A-48B6-9DC6-F31C0F94E960}"/>
            </a:ext>
          </a:extLst>
        </xdr:cNvPr>
        <xdr:cNvSpPr/>
      </xdr:nvSpPr>
      <xdr:spPr>
        <a:xfrm>
          <a:off x="6921500" y="67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103571</xdr:rowOff>
    </xdr:from>
    <xdr:to>
      <xdr:col>41</xdr:col>
      <xdr:colOff>50800</xdr:colOff>
      <xdr:row>39</xdr:row>
      <xdr:rowOff>150548</xdr:rowOff>
    </xdr:to>
    <xdr:cxnSp macro="">
      <xdr:nvCxnSpPr>
        <xdr:cNvPr id="137" name="直線コネクタ 136">
          <a:extLst>
            <a:ext uri="{FF2B5EF4-FFF2-40B4-BE49-F238E27FC236}">
              <a16:creationId xmlns:a16="http://schemas.microsoft.com/office/drawing/2014/main" id="{18351A00-9168-4F7B-B6B3-E5628B813E11}"/>
            </a:ext>
          </a:extLst>
        </xdr:cNvPr>
        <xdr:cNvCxnSpPr/>
      </xdr:nvCxnSpPr>
      <xdr:spPr>
        <a:xfrm flipV="1">
          <a:off x="6972300" y="6790121"/>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8DBF7979-48D4-4C1B-96C3-9232AC7CED66}"/>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15CD60EE-C928-43D1-B473-E3323FF4B734}"/>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903BD98F-81DB-41F9-B553-98D29E1CDD44}"/>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34D993BF-5887-4020-9AFC-E0B44AB7A021}"/>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124391</xdr:rowOff>
    </xdr:from>
    <xdr:ext cx="534377" cy="259045"/>
    <xdr:sp macro="" textlink="">
      <xdr:nvSpPr>
        <xdr:cNvPr id="142" name="n_1mainValue【道路】&#10;一人当たり延長">
          <a:extLst>
            <a:ext uri="{FF2B5EF4-FFF2-40B4-BE49-F238E27FC236}">
              <a16:creationId xmlns:a16="http://schemas.microsoft.com/office/drawing/2014/main" id="{A7917FA5-0CC4-45F5-9AA4-FB5E66674C44}"/>
            </a:ext>
          </a:extLst>
        </xdr:cNvPr>
        <xdr:cNvSpPr txBox="1"/>
      </xdr:nvSpPr>
      <xdr:spPr>
        <a:xfrm>
          <a:off x="9359411" y="681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132818</xdr:rowOff>
    </xdr:from>
    <xdr:ext cx="534377" cy="259045"/>
    <xdr:sp macro="" textlink="">
      <xdr:nvSpPr>
        <xdr:cNvPr id="143" name="n_2mainValue【道路】&#10;一人当たり延長">
          <a:extLst>
            <a:ext uri="{FF2B5EF4-FFF2-40B4-BE49-F238E27FC236}">
              <a16:creationId xmlns:a16="http://schemas.microsoft.com/office/drawing/2014/main" id="{5683C8CC-71B8-4053-A27F-6E104ED17EDC}"/>
            </a:ext>
          </a:extLst>
        </xdr:cNvPr>
        <xdr:cNvSpPr txBox="1"/>
      </xdr:nvSpPr>
      <xdr:spPr>
        <a:xfrm>
          <a:off x="8483111" y="681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145498</xdr:rowOff>
    </xdr:from>
    <xdr:ext cx="534377" cy="259045"/>
    <xdr:sp macro="" textlink="">
      <xdr:nvSpPr>
        <xdr:cNvPr id="144" name="n_3mainValue【道路】&#10;一人当たり延長">
          <a:extLst>
            <a:ext uri="{FF2B5EF4-FFF2-40B4-BE49-F238E27FC236}">
              <a16:creationId xmlns:a16="http://schemas.microsoft.com/office/drawing/2014/main" id="{0AEFFA06-5DE0-4200-B4E0-2C32DB5A3E2E}"/>
            </a:ext>
          </a:extLst>
        </xdr:cNvPr>
        <xdr:cNvSpPr txBox="1"/>
      </xdr:nvSpPr>
      <xdr:spPr>
        <a:xfrm>
          <a:off x="7594111" y="683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21025</xdr:rowOff>
    </xdr:from>
    <xdr:ext cx="534377" cy="259045"/>
    <xdr:sp macro="" textlink="">
      <xdr:nvSpPr>
        <xdr:cNvPr id="145" name="n_4mainValue【道路】&#10;一人当たり延長">
          <a:extLst>
            <a:ext uri="{FF2B5EF4-FFF2-40B4-BE49-F238E27FC236}">
              <a16:creationId xmlns:a16="http://schemas.microsoft.com/office/drawing/2014/main" id="{BCFE3B77-AA0E-4320-94C5-E7046D672A22}"/>
            </a:ext>
          </a:extLst>
        </xdr:cNvPr>
        <xdr:cNvSpPr txBox="1"/>
      </xdr:nvSpPr>
      <xdr:spPr>
        <a:xfrm>
          <a:off x="6705111" y="687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DD36D1F-A54A-4FC6-85DB-BA36D7D501F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2EAFE48-6599-4D6B-A4AF-B0B23E76FA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C5E5686-DD1C-4BA6-A891-A559239B041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4DBF554-8BC5-40F8-9842-40ABB834E9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19519B0-E8F8-4C17-953A-BCBD0262EC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B6BD268-A914-4508-8E15-C127B16ACD9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9433394-6699-4BD9-A3B8-F08827B0F23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C65EE6C-1836-4228-B235-182AAC5FEBE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493E8CD-5E93-4F9A-BB5B-21CCDC09918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F50AFF5-C06E-42DD-AB95-B0B463515CB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3CC4DE9-1EEA-47AC-8B38-A4ADE9CD226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CC4D745-F3BB-49F7-A92C-84CC7D225FB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CCC1C5A-C98A-414F-806B-496E1F0ACBD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F1035F6-51EA-4DB0-9385-0BFE16696D4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640E9C2-769F-4E28-9057-7460C9BF9C6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56C51EA-AB15-4D7D-B7FD-78914672FB9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C960967-AD27-4956-AC16-013638D904C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33F36B2-03CA-4525-B1A4-1A6C45BC10A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3B115AF-0AF5-463A-9369-2AED6BEC19C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643E20C-A5B1-48A2-9495-D58427EFAD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D14A074-A6D1-4817-BFAD-661D4D03C06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0BD6037-9684-4AE3-975D-0504761B788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A9DFEAE-77CF-4830-865A-2D9DD838CF9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03894B8-F0E3-472B-A165-D2B1B9CF5F5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593ACAA-9D45-49BC-A0E1-BF3D890D53D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985E4630-5AA4-4448-B2BE-086CDBA2EC56}"/>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3C23D00-CB08-4496-B6D1-EBE58F3FA924}"/>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AC35F670-1093-4CB3-81B7-9BC1B2FDECC0}"/>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98588B0-1E66-47D9-88AA-66E8E67E4DF0}"/>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9CC59CEF-144B-4A30-A537-E50DAAC69BF2}"/>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48617ED6-2986-4164-B28B-F5DD148A6BA0}"/>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DBC7E835-BF14-4C60-8EBB-B03A083A7085}"/>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1DB7A373-899D-4350-8F8A-5E2701402C4E}"/>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DAD9A7FC-377E-4018-8A5E-95969A2FC884}"/>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5420D522-9F9B-4AB2-8A87-591D3E2A4F29}"/>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9D68953A-5D77-4389-99DA-EF93ADD2D413}"/>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EDB277A-E061-4783-A7BC-390296A3197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12EFE4-82AA-437F-979F-B868CC6D20B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B351BD-78F5-4121-B1DA-C695A54A741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43CCB0-6360-4F3C-B4F6-9986B1D1395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7F8BDE-0668-4917-BCF4-7F3DEE5DEAA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87" name="楕円 186">
          <a:extLst>
            <a:ext uri="{FF2B5EF4-FFF2-40B4-BE49-F238E27FC236}">
              <a16:creationId xmlns:a16="http://schemas.microsoft.com/office/drawing/2014/main" id="{AE001765-E92D-41D6-ACF7-2093219D8197}"/>
            </a:ext>
          </a:extLst>
        </xdr:cNvPr>
        <xdr:cNvSpPr/>
      </xdr:nvSpPr>
      <xdr:spPr>
        <a:xfrm>
          <a:off x="4584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48821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AEB0CF4-B08E-4EB0-AB57-F16661882568}"/>
            </a:ext>
          </a:extLst>
        </xdr:cNvPr>
        <xdr:cNvSpPr txBox="1"/>
      </xdr:nvSpPr>
      <xdr:spPr>
        <a:xfrm>
          <a:off x="4673600" y="10335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169635</xdr:rowOff>
    </xdr:from>
    <xdr:to>
      <xdr:col>20</xdr:col>
      <xdr:colOff>38100</xdr:colOff>
      <xdr:row>61</xdr:row>
      <xdr:rowOff>99785</xdr:rowOff>
    </xdr:to>
    <xdr:sp macro="" textlink="">
      <xdr:nvSpPr>
        <xdr:cNvPr id="189" name="楕円 188">
          <a:extLst>
            <a:ext uri="{FF2B5EF4-FFF2-40B4-BE49-F238E27FC236}">
              <a16:creationId xmlns:a16="http://schemas.microsoft.com/office/drawing/2014/main" id="{1791E17D-C2A4-44F2-9E3D-9B1E9CF6E0C5}"/>
            </a:ext>
          </a:extLst>
        </xdr:cNvPr>
        <xdr:cNvSpPr/>
      </xdr:nvSpPr>
      <xdr:spPr>
        <a:xfrm>
          <a:off x="3746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48985</xdr:rowOff>
    </xdr:from>
    <xdr:to>
      <xdr:col>24</xdr:col>
      <xdr:colOff>63500</xdr:colOff>
      <xdr:row>61</xdr:row>
      <xdr:rowOff>76744</xdr:rowOff>
    </xdr:to>
    <xdr:cxnSp macro="">
      <xdr:nvCxnSpPr>
        <xdr:cNvPr id="190" name="直線コネクタ 189">
          <a:extLst>
            <a:ext uri="{FF2B5EF4-FFF2-40B4-BE49-F238E27FC236}">
              <a16:creationId xmlns:a16="http://schemas.microsoft.com/office/drawing/2014/main" id="{3012CF46-D0F6-491E-A43D-FA71C2C94198}"/>
            </a:ext>
          </a:extLst>
        </xdr:cNvPr>
        <xdr:cNvCxnSpPr/>
      </xdr:nvCxnSpPr>
      <xdr:spPr>
        <a:xfrm>
          <a:off x="3797300" y="10507435"/>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169635</xdr:rowOff>
    </xdr:from>
    <xdr:to>
      <xdr:col>15</xdr:col>
      <xdr:colOff>101600</xdr:colOff>
      <xdr:row>61</xdr:row>
      <xdr:rowOff>99785</xdr:rowOff>
    </xdr:to>
    <xdr:sp macro="" textlink="">
      <xdr:nvSpPr>
        <xdr:cNvPr id="191" name="楕円 190">
          <a:extLst>
            <a:ext uri="{FF2B5EF4-FFF2-40B4-BE49-F238E27FC236}">
              <a16:creationId xmlns:a16="http://schemas.microsoft.com/office/drawing/2014/main" id="{64C237FB-1655-4BAD-AA1A-43E6FAB4C343}"/>
            </a:ext>
          </a:extLst>
        </xdr:cNvPr>
        <xdr:cNvSpPr/>
      </xdr:nvSpPr>
      <xdr:spPr>
        <a:xfrm>
          <a:off x="2857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48985</xdr:rowOff>
    </xdr:to>
    <xdr:cxnSp macro="">
      <xdr:nvCxnSpPr>
        <xdr:cNvPr id="192" name="直線コネクタ 191">
          <a:extLst>
            <a:ext uri="{FF2B5EF4-FFF2-40B4-BE49-F238E27FC236}">
              <a16:creationId xmlns:a16="http://schemas.microsoft.com/office/drawing/2014/main" id="{416E79E8-879F-4898-BCF1-14B4C58A8F58}"/>
            </a:ext>
          </a:extLst>
        </xdr:cNvPr>
        <xdr:cNvCxnSpPr/>
      </xdr:nvCxnSpPr>
      <xdr:spPr>
        <a:xfrm>
          <a:off x="2908300" y="105074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164737</xdr:rowOff>
    </xdr:from>
    <xdr:to>
      <xdr:col>10</xdr:col>
      <xdr:colOff>165100</xdr:colOff>
      <xdr:row>61</xdr:row>
      <xdr:rowOff>94887</xdr:rowOff>
    </xdr:to>
    <xdr:sp macro="" textlink="">
      <xdr:nvSpPr>
        <xdr:cNvPr id="193" name="楕円 192">
          <a:extLst>
            <a:ext uri="{FF2B5EF4-FFF2-40B4-BE49-F238E27FC236}">
              <a16:creationId xmlns:a16="http://schemas.microsoft.com/office/drawing/2014/main" id="{04955D49-831E-4177-B9EB-FD1B5F720019}"/>
            </a:ext>
          </a:extLst>
        </xdr:cNvPr>
        <xdr:cNvSpPr/>
      </xdr:nvSpPr>
      <xdr:spPr>
        <a:xfrm>
          <a:off x="1968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44087</xdr:rowOff>
    </xdr:from>
    <xdr:to>
      <xdr:col>15</xdr:col>
      <xdr:colOff>50800</xdr:colOff>
      <xdr:row>61</xdr:row>
      <xdr:rowOff>48985</xdr:rowOff>
    </xdr:to>
    <xdr:cxnSp macro="">
      <xdr:nvCxnSpPr>
        <xdr:cNvPr id="194" name="直線コネクタ 193">
          <a:extLst>
            <a:ext uri="{FF2B5EF4-FFF2-40B4-BE49-F238E27FC236}">
              <a16:creationId xmlns:a16="http://schemas.microsoft.com/office/drawing/2014/main" id="{59A7BD09-374C-4F3E-ADB5-071D736F75F3}"/>
            </a:ext>
          </a:extLst>
        </xdr:cNvPr>
        <xdr:cNvCxnSpPr/>
      </xdr:nvCxnSpPr>
      <xdr:spPr>
        <a:xfrm>
          <a:off x="2019300" y="1050253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146776</xdr:rowOff>
    </xdr:from>
    <xdr:to>
      <xdr:col>6</xdr:col>
      <xdr:colOff>38100</xdr:colOff>
      <xdr:row>61</xdr:row>
      <xdr:rowOff>76926</xdr:rowOff>
    </xdr:to>
    <xdr:sp macro="" textlink="">
      <xdr:nvSpPr>
        <xdr:cNvPr id="195" name="楕円 194">
          <a:extLst>
            <a:ext uri="{FF2B5EF4-FFF2-40B4-BE49-F238E27FC236}">
              <a16:creationId xmlns:a16="http://schemas.microsoft.com/office/drawing/2014/main" id="{E88C2A8E-0A47-49D9-A6B7-D09A0956780F}"/>
            </a:ext>
          </a:extLst>
        </xdr:cNvPr>
        <xdr:cNvSpPr/>
      </xdr:nvSpPr>
      <xdr:spPr>
        <a:xfrm>
          <a:off x="1079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26126</xdr:rowOff>
    </xdr:from>
    <xdr:to>
      <xdr:col>10</xdr:col>
      <xdr:colOff>114300</xdr:colOff>
      <xdr:row>61</xdr:row>
      <xdr:rowOff>44087</xdr:rowOff>
    </xdr:to>
    <xdr:cxnSp macro="">
      <xdr:nvCxnSpPr>
        <xdr:cNvPr id="196" name="直線コネクタ 195">
          <a:extLst>
            <a:ext uri="{FF2B5EF4-FFF2-40B4-BE49-F238E27FC236}">
              <a16:creationId xmlns:a16="http://schemas.microsoft.com/office/drawing/2014/main" id="{07C4195E-A4E8-4735-BFF6-5635C7B0610A}"/>
            </a:ext>
          </a:extLst>
        </xdr:cNvPr>
        <xdr:cNvCxnSpPr/>
      </xdr:nvCxnSpPr>
      <xdr:spPr>
        <a:xfrm>
          <a:off x="1130300" y="104845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7DC59C5-5A88-4101-9AAF-CC01AD88B48E}"/>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4C52D15-A8E4-4CE9-BDFA-CDBE534A65D4}"/>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3BEB563-BB31-4BB1-82AD-165CAD78445E}"/>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3E93092-DA21-4DF9-84F0-58305B06BEAE}"/>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116312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0E0E9E8-366D-480D-80F1-B4ED9CB4930C}"/>
            </a:ext>
          </a:extLst>
        </xdr:cNvPr>
        <xdr:cNvSpPr txBox="1"/>
      </xdr:nvSpPr>
      <xdr:spPr>
        <a:xfrm>
          <a:off x="3582044" y="1023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116312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69ECDBB-93DD-4B24-A1E8-C07D1C44ADE7}"/>
            </a:ext>
          </a:extLst>
        </xdr:cNvPr>
        <xdr:cNvSpPr txBox="1"/>
      </xdr:nvSpPr>
      <xdr:spPr>
        <a:xfrm>
          <a:off x="2705744" y="1023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111414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3B7E6E5-F5C8-408F-AA39-28337FF0B134}"/>
            </a:ext>
          </a:extLst>
        </xdr:cNvPr>
        <xdr:cNvSpPr txBox="1"/>
      </xdr:nvSpPr>
      <xdr:spPr>
        <a:xfrm>
          <a:off x="1816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93453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67A9A1A-8C6C-4311-9248-CBA5393049B3}"/>
            </a:ext>
          </a:extLst>
        </xdr:cNvPr>
        <xdr:cNvSpPr txBox="1"/>
      </xdr:nvSpPr>
      <xdr:spPr>
        <a:xfrm>
          <a:off x="9277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7642352-D42A-4608-AADA-71BD72EA21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E6F1143-CE81-4C71-9668-7F73E236BA7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3DF28B8-55E5-4BF4-90C1-1C437B9D956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476C698-2088-477D-BC67-4CD5D970DE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651AAEB-31A5-4CD3-9D31-D8DA7502287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A3E35FF-800B-40B5-B820-1B3989E5820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DF2D676-C340-4FE5-8FDD-C1E04E12383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1ADCDCE-B60D-4624-86F6-4BCA75900E7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1127EA1-3737-46B8-ABBA-0811726319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0FA66C-45BF-48E4-A6B7-A8B305AC8BD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D1A13C19-B209-4697-BB6A-C8FC837EBA2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8093CAD-50F7-4732-847A-77E499B672B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506FE61C-BB24-44AB-B132-A5F5CCFB36B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3C3B3D13-F5EC-4682-8FAE-8D8709F82A4A}"/>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24F22696-0A65-4D2F-B005-673D6A57A6E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01AB78A1-88F6-4BDA-AECB-4939832A85D0}"/>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17A10DBE-6483-4D6B-BB37-6AAFEBE2105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E1B80AA9-58DB-4BBB-94F1-67442C8B2FD0}"/>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29A0442-96D7-4E2F-8841-A934CFE56CD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1B576E60-E30F-4CA7-AB58-01F37FE85A08}"/>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98E1A97C-16AA-44DB-B85F-2B8DCB25DC3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91498FFB-E047-4CF4-ACE8-2678620FE0BD}"/>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FB02826-6B5E-415B-910E-329639583F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2CFB3C19-A9C7-46E9-A890-745B698E8D29}"/>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AE9030C-A051-41C8-BBD6-32ACCF62174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37C254F4-BA6E-4340-9684-E022E8C9298C}"/>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A2570780-AA6B-4DD1-BF5A-1B2B6310F3D7}"/>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34185537-083C-459F-88C4-61E9CA503313}"/>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61CCBD5-76AB-4C46-ABC2-32138E94830F}"/>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AE5969BD-29F2-4EF0-AE11-818D21F20A9F}"/>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F047256F-6E1F-433E-B5FA-FD7D2B98E1A6}"/>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E6EEF192-3A32-4C0A-9299-BF4066DBCCE1}"/>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CC743CCD-D644-4AA8-A244-0495AEF40DC2}"/>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4634EA29-33B1-4E3E-8D81-938B180FCCCD}"/>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7087F1D8-A39E-4390-AC26-46BCAB46055E}"/>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4C85E002-10A2-46A7-92B3-B290BD62768C}"/>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52C08B2-5967-462D-84AC-CC8CD722E69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1F7A966-2426-4750-8B76-0834FCB3202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84D083F-411A-4F50-AEC2-4C5D49D0E1F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FD6DE08-B342-40A4-A9F4-F50DCEFC270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089C53F-6B5B-47EE-B0E9-7FF5336F5C6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103312</xdr:rowOff>
    </xdr:from>
    <xdr:to>
      <xdr:col>55</xdr:col>
      <xdr:colOff>50800</xdr:colOff>
      <xdr:row>64</xdr:row>
      <xdr:rowOff>33462</xdr:rowOff>
    </xdr:to>
    <xdr:sp macro="" textlink="">
      <xdr:nvSpPr>
        <xdr:cNvPr id="246" name="楕円 245">
          <a:extLst>
            <a:ext uri="{FF2B5EF4-FFF2-40B4-BE49-F238E27FC236}">
              <a16:creationId xmlns:a16="http://schemas.microsoft.com/office/drawing/2014/main" id="{F12D9E55-8563-4971-A03E-3142BCBB3257}"/>
            </a:ext>
          </a:extLst>
        </xdr:cNvPr>
        <xdr:cNvSpPr/>
      </xdr:nvSpPr>
      <xdr:spPr>
        <a:xfrm>
          <a:off x="10426700" y="109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81739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BAA024E-1461-4FA0-A440-B9E1B03FFCE2}"/>
            </a:ext>
          </a:extLst>
        </xdr:cNvPr>
        <xdr:cNvSpPr txBox="1"/>
      </xdr:nvSpPr>
      <xdr:spPr>
        <a:xfrm>
          <a:off x="10515600" y="1088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108789</xdr:rowOff>
    </xdr:from>
    <xdr:to>
      <xdr:col>50</xdr:col>
      <xdr:colOff>165100</xdr:colOff>
      <xdr:row>64</xdr:row>
      <xdr:rowOff>38939</xdr:rowOff>
    </xdr:to>
    <xdr:sp macro="" textlink="">
      <xdr:nvSpPr>
        <xdr:cNvPr id="248" name="楕円 247">
          <a:extLst>
            <a:ext uri="{FF2B5EF4-FFF2-40B4-BE49-F238E27FC236}">
              <a16:creationId xmlns:a16="http://schemas.microsoft.com/office/drawing/2014/main" id="{4602BF01-5194-4F32-9FE4-D820B1214245}"/>
            </a:ext>
          </a:extLst>
        </xdr:cNvPr>
        <xdr:cNvSpPr/>
      </xdr:nvSpPr>
      <xdr:spPr>
        <a:xfrm>
          <a:off x="9588500" y="109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154112</xdr:rowOff>
    </xdr:from>
    <xdr:to>
      <xdr:col>55</xdr:col>
      <xdr:colOff>0</xdr:colOff>
      <xdr:row>63</xdr:row>
      <xdr:rowOff>159589</xdr:rowOff>
    </xdr:to>
    <xdr:cxnSp macro="">
      <xdr:nvCxnSpPr>
        <xdr:cNvPr id="249" name="直線コネクタ 248">
          <a:extLst>
            <a:ext uri="{FF2B5EF4-FFF2-40B4-BE49-F238E27FC236}">
              <a16:creationId xmlns:a16="http://schemas.microsoft.com/office/drawing/2014/main" id="{7597C89B-72A3-4388-87D4-2A8A1A96D4E1}"/>
            </a:ext>
          </a:extLst>
        </xdr:cNvPr>
        <xdr:cNvCxnSpPr/>
      </xdr:nvCxnSpPr>
      <xdr:spPr>
        <a:xfrm flipV="1">
          <a:off x="9639300" y="10955462"/>
          <a:ext cx="838200" cy="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114998</xdr:rowOff>
    </xdr:from>
    <xdr:to>
      <xdr:col>46</xdr:col>
      <xdr:colOff>38100</xdr:colOff>
      <xdr:row>64</xdr:row>
      <xdr:rowOff>45148</xdr:rowOff>
    </xdr:to>
    <xdr:sp macro="" textlink="">
      <xdr:nvSpPr>
        <xdr:cNvPr id="250" name="楕円 249">
          <a:extLst>
            <a:ext uri="{FF2B5EF4-FFF2-40B4-BE49-F238E27FC236}">
              <a16:creationId xmlns:a16="http://schemas.microsoft.com/office/drawing/2014/main" id="{26211C6F-F9B8-40BD-8412-28639AE333D1}"/>
            </a:ext>
          </a:extLst>
        </xdr:cNvPr>
        <xdr:cNvSpPr/>
      </xdr:nvSpPr>
      <xdr:spPr>
        <a:xfrm>
          <a:off x="8699500" y="1091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159589</xdr:rowOff>
    </xdr:from>
    <xdr:to>
      <xdr:col>50</xdr:col>
      <xdr:colOff>114300</xdr:colOff>
      <xdr:row>63</xdr:row>
      <xdr:rowOff>165798</xdr:rowOff>
    </xdr:to>
    <xdr:cxnSp macro="">
      <xdr:nvCxnSpPr>
        <xdr:cNvPr id="251" name="直線コネクタ 250">
          <a:extLst>
            <a:ext uri="{FF2B5EF4-FFF2-40B4-BE49-F238E27FC236}">
              <a16:creationId xmlns:a16="http://schemas.microsoft.com/office/drawing/2014/main" id="{11133621-E7AD-4B17-B82D-6FDC9E723249}"/>
            </a:ext>
          </a:extLst>
        </xdr:cNvPr>
        <xdr:cNvCxnSpPr/>
      </xdr:nvCxnSpPr>
      <xdr:spPr>
        <a:xfrm flipV="1">
          <a:off x="8750300" y="10960939"/>
          <a:ext cx="889000" cy="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121514</xdr:rowOff>
    </xdr:from>
    <xdr:to>
      <xdr:col>41</xdr:col>
      <xdr:colOff>101600</xdr:colOff>
      <xdr:row>64</xdr:row>
      <xdr:rowOff>51664</xdr:rowOff>
    </xdr:to>
    <xdr:sp macro="" textlink="">
      <xdr:nvSpPr>
        <xdr:cNvPr id="252" name="楕円 251">
          <a:extLst>
            <a:ext uri="{FF2B5EF4-FFF2-40B4-BE49-F238E27FC236}">
              <a16:creationId xmlns:a16="http://schemas.microsoft.com/office/drawing/2014/main" id="{8E5B3D3A-265C-4F38-9D95-8F0036FDD8A9}"/>
            </a:ext>
          </a:extLst>
        </xdr:cNvPr>
        <xdr:cNvSpPr/>
      </xdr:nvSpPr>
      <xdr:spPr>
        <a:xfrm>
          <a:off x="7810500" y="1092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165798</xdr:rowOff>
    </xdr:from>
    <xdr:to>
      <xdr:col>45</xdr:col>
      <xdr:colOff>177800</xdr:colOff>
      <xdr:row>64</xdr:row>
      <xdr:rowOff>864</xdr:rowOff>
    </xdr:to>
    <xdr:cxnSp macro="">
      <xdr:nvCxnSpPr>
        <xdr:cNvPr id="253" name="直線コネクタ 252">
          <a:extLst>
            <a:ext uri="{FF2B5EF4-FFF2-40B4-BE49-F238E27FC236}">
              <a16:creationId xmlns:a16="http://schemas.microsoft.com/office/drawing/2014/main" id="{B03645D3-5FE5-4A90-BEFD-2C0168E67F01}"/>
            </a:ext>
          </a:extLst>
        </xdr:cNvPr>
        <xdr:cNvCxnSpPr/>
      </xdr:nvCxnSpPr>
      <xdr:spPr>
        <a:xfrm flipV="1">
          <a:off x="7861300" y="10967148"/>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126948</xdr:rowOff>
    </xdr:from>
    <xdr:to>
      <xdr:col>36</xdr:col>
      <xdr:colOff>165100</xdr:colOff>
      <xdr:row>64</xdr:row>
      <xdr:rowOff>57098</xdr:rowOff>
    </xdr:to>
    <xdr:sp macro="" textlink="">
      <xdr:nvSpPr>
        <xdr:cNvPr id="254" name="楕円 253">
          <a:extLst>
            <a:ext uri="{FF2B5EF4-FFF2-40B4-BE49-F238E27FC236}">
              <a16:creationId xmlns:a16="http://schemas.microsoft.com/office/drawing/2014/main" id="{617BCFAF-D4E8-4B70-8BD7-078F0B2B6F94}"/>
            </a:ext>
          </a:extLst>
        </xdr:cNvPr>
        <xdr:cNvSpPr/>
      </xdr:nvSpPr>
      <xdr:spPr>
        <a:xfrm>
          <a:off x="6921500" y="1092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864</xdr:rowOff>
    </xdr:from>
    <xdr:to>
      <xdr:col>41</xdr:col>
      <xdr:colOff>50800</xdr:colOff>
      <xdr:row>64</xdr:row>
      <xdr:rowOff>6298</xdr:rowOff>
    </xdr:to>
    <xdr:cxnSp macro="">
      <xdr:nvCxnSpPr>
        <xdr:cNvPr id="255" name="直線コネクタ 254">
          <a:extLst>
            <a:ext uri="{FF2B5EF4-FFF2-40B4-BE49-F238E27FC236}">
              <a16:creationId xmlns:a16="http://schemas.microsoft.com/office/drawing/2014/main" id="{F2B85C23-9CB7-4D11-A81A-CDA7F8B74A47}"/>
            </a:ext>
          </a:extLst>
        </xdr:cNvPr>
        <xdr:cNvCxnSpPr/>
      </xdr:nvCxnSpPr>
      <xdr:spPr>
        <a:xfrm flipV="1">
          <a:off x="6972300" y="10973664"/>
          <a:ext cx="889000" cy="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049DBF17-57DA-4BB9-B713-AD8AD8AD6952}"/>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E4489A6C-701B-47F5-BE6D-3ECF90983353}"/>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BA589B3C-E41C-46AB-9B83-48A9E756EECC}"/>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A5C2E981-1F10-41ED-B374-62514266A284}"/>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30066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DAA4298-8123-41A1-AE4F-F15BDD8BD19C}"/>
            </a:ext>
          </a:extLst>
        </xdr:cNvPr>
        <xdr:cNvSpPr txBox="1"/>
      </xdr:nvSpPr>
      <xdr:spPr>
        <a:xfrm>
          <a:off x="9327095" y="11002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36275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93647BB-175E-4808-ACFB-32CA04EB4AAF}"/>
            </a:ext>
          </a:extLst>
        </xdr:cNvPr>
        <xdr:cNvSpPr txBox="1"/>
      </xdr:nvSpPr>
      <xdr:spPr>
        <a:xfrm>
          <a:off x="8450795" y="1100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42791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A22C019-91A5-4E70-AC65-2853DD397F29}"/>
            </a:ext>
          </a:extLst>
        </xdr:cNvPr>
        <xdr:cNvSpPr txBox="1"/>
      </xdr:nvSpPr>
      <xdr:spPr>
        <a:xfrm>
          <a:off x="7561795" y="1101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48225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33286FA-BA22-40DA-87CF-97A00FE8F603}"/>
            </a:ext>
          </a:extLst>
        </xdr:cNvPr>
        <xdr:cNvSpPr txBox="1"/>
      </xdr:nvSpPr>
      <xdr:spPr>
        <a:xfrm>
          <a:off x="6672795" y="1102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E022008-DF02-4ACE-9113-3EDDA7DF444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D8EB9DF-6A39-4A25-B96C-A4AFBD8926B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C2F7010-4DD0-4233-BE72-DF820831CA5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F6D1445-9966-42F5-908E-9DE90C620F2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CF52AFD-5F6B-4D60-B338-7D66CEE477B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9D9FAF8-329F-41E5-9A34-4561B9B91A3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08CD877-C2AF-49C3-B9A3-D8EC53179AA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ED2FCAC-8776-49CB-B896-452D222C540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9E52BD3-19D0-491D-AEBC-B2756FDB388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3ED907B-DB6F-4091-BB67-58CCDE79FA4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22EF6FD-F2B1-434B-99B6-1ABB79AD50C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51CDE7A-00A9-4728-8FD7-3128E1C6E99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98F70EBA-2C36-4FCB-9CC3-85B9D9CAAA5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FB6EFF8-9BF4-4152-BC9C-C0674DA0464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A58E3F14-62A6-4521-9BB8-6BC4CAEDE6F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F224C4D-240B-4475-8E87-7A44ECD9778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66414D47-F36F-4243-875D-E2216D4F219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4CF02B7-F8FB-41F7-A01D-992607D4613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DF681E04-9AD4-43AE-A5BE-C41BF3B9555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D5C043A-F48C-4020-A70D-DD577E55068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CB91E43C-A3CD-45EF-99A3-74A6D6E667D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34DB308E-09BF-4897-822A-0C8D6F76B29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3D4EA3-0554-4A1C-9AB0-083EE06BD72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36A0C0C-7A00-4EBD-BAD0-D3A35FC5A5F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563495FB-367D-417C-B3E4-01154AFD74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6FBD7E9-D58A-4913-8DE3-79D9725F4A08}"/>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BC8485BF-6E58-488D-94CD-B2B764A3D02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C5619543-F4AD-42DD-86DD-9B8F62881F7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C65BBC09-89B1-4C02-9372-8ECD274EA705}"/>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227129C5-63AB-4901-A580-E018B471BBFC}"/>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28256E5-C201-4459-8728-7BD6D674CED2}"/>
            </a:ext>
          </a:extLst>
        </xdr:cNvPr>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7E3015CD-65A9-4F07-883D-1A5A44959157}"/>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510F823E-C11F-4489-A32C-3A9A24985619}"/>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99BF05D7-AEA1-420F-B82C-C87609044533}"/>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D5CD929B-7D36-4192-B9C9-A0D0FDAA809F}"/>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D61867C7-C525-4346-A2D4-BD7EAC80D13C}"/>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3101E08-8B9B-49D0-87CB-C459A8FA210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8BE47DC-9F39-4E61-8852-B1243652B09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740701-FB42-4F4F-BA7F-4A0B850AD8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3067E9B-B5F0-4D90-B974-8DA1DD60D9E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58ECB0D-F63F-4140-ADDA-400AB9B9270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24856</xdr:rowOff>
    </xdr:from>
    <xdr:to>
      <xdr:col>24</xdr:col>
      <xdr:colOff>114300</xdr:colOff>
      <xdr:row>86</xdr:row>
      <xdr:rowOff>126456</xdr:rowOff>
    </xdr:to>
    <xdr:sp macro="" textlink="">
      <xdr:nvSpPr>
        <xdr:cNvPr id="305" name="楕円 304">
          <a:extLst>
            <a:ext uri="{FF2B5EF4-FFF2-40B4-BE49-F238E27FC236}">
              <a16:creationId xmlns:a16="http://schemas.microsoft.com/office/drawing/2014/main" id="{71DBE296-3735-401F-95FF-572E919C80E5}"/>
            </a:ext>
          </a:extLst>
        </xdr:cNvPr>
        <xdr:cNvSpPr/>
      </xdr:nvSpPr>
      <xdr:spPr>
        <a:xfrm>
          <a:off x="4584700" y="147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111233</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561F4F8-EA6F-4BD5-A99F-EECD7E6721CC}"/>
            </a:ext>
          </a:extLst>
        </xdr:cNvPr>
        <xdr:cNvSpPr txBox="1"/>
      </xdr:nvSpPr>
      <xdr:spPr>
        <a:xfrm>
          <a:off x="4673600" y="14684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155484</xdr:rowOff>
    </xdr:from>
    <xdr:to>
      <xdr:col>20</xdr:col>
      <xdr:colOff>38100</xdr:colOff>
      <xdr:row>86</xdr:row>
      <xdr:rowOff>85634</xdr:rowOff>
    </xdr:to>
    <xdr:sp macro="" textlink="">
      <xdr:nvSpPr>
        <xdr:cNvPr id="307" name="楕円 306">
          <a:extLst>
            <a:ext uri="{FF2B5EF4-FFF2-40B4-BE49-F238E27FC236}">
              <a16:creationId xmlns:a16="http://schemas.microsoft.com/office/drawing/2014/main" id="{E5D68C19-620F-426A-A70F-ED70E782AEC5}"/>
            </a:ext>
          </a:extLst>
        </xdr:cNvPr>
        <xdr:cNvSpPr/>
      </xdr:nvSpPr>
      <xdr:spPr>
        <a:xfrm>
          <a:off x="3746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34834</xdr:rowOff>
    </xdr:from>
    <xdr:to>
      <xdr:col>24</xdr:col>
      <xdr:colOff>63500</xdr:colOff>
      <xdr:row>86</xdr:row>
      <xdr:rowOff>75656</xdr:rowOff>
    </xdr:to>
    <xdr:cxnSp macro="">
      <xdr:nvCxnSpPr>
        <xdr:cNvPr id="308" name="直線コネクタ 307">
          <a:extLst>
            <a:ext uri="{FF2B5EF4-FFF2-40B4-BE49-F238E27FC236}">
              <a16:creationId xmlns:a16="http://schemas.microsoft.com/office/drawing/2014/main" id="{22DCB3DF-532E-4A9B-A681-D9CB0FE5C527}"/>
            </a:ext>
          </a:extLst>
        </xdr:cNvPr>
        <xdr:cNvCxnSpPr/>
      </xdr:nvCxnSpPr>
      <xdr:spPr>
        <a:xfrm>
          <a:off x="3797300" y="1477953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137523</xdr:rowOff>
    </xdr:from>
    <xdr:to>
      <xdr:col>15</xdr:col>
      <xdr:colOff>101600</xdr:colOff>
      <xdr:row>86</xdr:row>
      <xdr:rowOff>67673</xdr:rowOff>
    </xdr:to>
    <xdr:sp macro="" textlink="">
      <xdr:nvSpPr>
        <xdr:cNvPr id="309" name="楕円 308">
          <a:extLst>
            <a:ext uri="{FF2B5EF4-FFF2-40B4-BE49-F238E27FC236}">
              <a16:creationId xmlns:a16="http://schemas.microsoft.com/office/drawing/2014/main" id="{777DF9B6-81A6-4419-B700-C4D37606AE56}"/>
            </a:ext>
          </a:extLst>
        </xdr:cNvPr>
        <xdr:cNvSpPr/>
      </xdr:nvSpPr>
      <xdr:spPr>
        <a:xfrm>
          <a:off x="28575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16873</xdr:rowOff>
    </xdr:from>
    <xdr:to>
      <xdr:col>19</xdr:col>
      <xdr:colOff>177800</xdr:colOff>
      <xdr:row>86</xdr:row>
      <xdr:rowOff>34834</xdr:rowOff>
    </xdr:to>
    <xdr:cxnSp macro="">
      <xdr:nvCxnSpPr>
        <xdr:cNvPr id="310" name="直線コネクタ 309">
          <a:extLst>
            <a:ext uri="{FF2B5EF4-FFF2-40B4-BE49-F238E27FC236}">
              <a16:creationId xmlns:a16="http://schemas.microsoft.com/office/drawing/2014/main" id="{F11AE3AC-1185-47B3-9534-9BA4356D1A37}"/>
            </a:ext>
          </a:extLst>
        </xdr:cNvPr>
        <xdr:cNvCxnSpPr/>
      </xdr:nvCxnSpPr>
      <xdr:spPr>
        <a:xfrm>
          <a:off x="2908300" y="1476157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116295</xdr:rowOff>
    </xdr:from>
    <xdr:to>
      <xdr:col>10</xdr:col>
      <xdr:colOff>165100</xdr:colOff>
      <xdr:row>86</xdr:row>
      <xdr:rowOff>46445</xdr:rowOff>
    </xdr:to>
    <xdr:sp macro="" textlink="">
      <xdr:nvSpPr>
        <xdr:cNvPr id="311" name="楕円 310">
          <a:extLst>
            <a:ext uri="{FF2B5EF4-FFF2-40B4-BE49-F238E27FC236}">
              <a16:creationId xmlns:a16="http://schemas.microsoft.com/office/drawing/2014/main" id="{B550DC21-22D2-4C5E-87E4-AE5058247D80}"/>
            </a:ext>
          </a:extLst>
        </xdr:cNvPr>
        <xdr:cNvSpPr/>
      </xdr:nvSpPr>
      <xdr:spPr>
        <a:xfrm>
          <a:off x="1968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167095</xdr:rowOff>
    </xdr:from>
    <xdr:to>
      <xdr:col>15</xdr:col>
      <xdr:colOff>50800</xdr:colOff>
      <xdr:row>86</xdr:row>
      <xdr:rowOff>16873</xdr:rowOff>
    </xdr:to>
    <xdr:cxnSp macro="">
      <xdr:nvCxnSpPr>
        <xdr:cNvPr id="312" name="直線コネクタ 311">
          <a:extLst>
            <a:ext uri="{FF2B5EF4-FFF2-40B4-BE49-F238E27FC236}">
              <a16:creationId xmlns:a16="http://schemas.microsoft.com/office/drawing/2014/main" id="{B339B666-59C9-4A5A-AD34-D6BD54E7B2FE}"/>
            </a:ext>
          </a:extLst>
        </xdr:cNvPr>
        <xdr:cNvCxnSpPr/>
      </xdr:nvCxnSpPr>
      <xdr:spPr>
        <a:xfrm>
          <a:off x="2019300" y="1474034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91802</xdr:rowOff>
    </xdr:from>
    <xdr:to>
      <xdr:col>6</xdr:col>
      <xdr:colOff>38100</xdr:colOff>
      <xdr:row>86</xdr:row>
      <xdr:rowOff>21952</xdr:rowOff>
    </xdr:to>
    <xdr:sp macro="" textlink="">
      <xdr:nvSpPr>
        <xdr:cNvPr id="313" name="楕円 312">
          <a:extLst>
            <a:ext uri="{FF2B5EF4-FFF2-40B4-BE49-F238E27FC236}">
              <a16:creationId xmlns:a16="http://schemas.microsoft.com/office/drawing/2014/main" id="{EE3C8116-11C0-4CFC-8901-12583A9AE3E5}"/>
            </a:ext>
          </a:extLst>
        </xdr:cNvPr>
        <xdr:cNvSpPr/>
      </xdr:nvSpPr>
      <xdr:spPr>
        <a:xfrm>
          <a:off x="10795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142602</xdr:rowOff>
    </xdr:from>
    <xdr:to>
      <xdr:col>10</xdr:col>
      <xdr:colOff>114300</xdr:colOff>
      <xdr:row>85</xdr:row>
      <xdr:rowOff>167095</xdr:rowOff>
    </xdr:to>
    <xdr:cxnSp macro="">
      <xdr:nvCxnSpPr>
        <xdr:cNvPr id="314" name="直線コネクタ 313">
          <a:extLst>
            <a:ext uri="{FF2B5EF4-FFF2-40B4-BE49-F238E27FC236}">
              <a16:creationId xmlns:a16="http://schemas.microsoft.com/office/drawing/2014/main" id="{3823D248-0F25-4BC0-AF68-889CDCDF33AE}"/>
            </a:ext>
          </a:extLst>
        </xdr:cNvPr>
        <xdr:cNvCxnSpPr/>
      </xdr:nvCxnSpPr>
      <xdr:spPr>
        <a:xfrm>
          <a:off x="1130300" y="1471585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30756197-8B12-4073-A441-C1BD1DB5FC75}"/>
            </a:ext>
          </a:extLst>
        </xdr:cNvPr>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a:extLst>
            <a:ext uri="{FF2B5EF4-FFF2-40B4-BE49-F238E27FC236}">
              <a16:creationId xmlns:a16="http://schemas.microsoft.com/office/drawing/2014/main" id="{4E56065C-656D-4192-97EA-5BAA24DFB5F0}"/>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1AF8246A-A44B-4BF2-BC69-9448550FCC92}"/>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870342CD-CBBD-47B4-9005-6EBDDF5EFBCA}"/>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76761</xdr:rowOff>
    </xdr:from>
    <xdr:ext cx="405111" cy="259045"/>
    <xdr:sp macro="" textlink="">
      <xdr:nvSpPr>
        <xdr:cNvPr id="319" name="n_1mainValue【公営住宅】&#10;有形固定資産減価償却率">
          <a:extLst>
            <a:ext uri="{FF2B5EF4-FFF2-40B4-BE49-F238E27FC236}">
              <a16:creationId xmlns:a16="http://schemas.microsoft.com/office/drawing/2014/main" id="{2265F5C0-0928-4D0A-BB7F-9BC5E5D18DAA}"/>
            </a:ext>
          </a:extLst>
        </xdr:cNvPr>
        <xdr:cNvSpPr txBox="1"/>
      </xdr:nvSpPr>
      <xdr:spPr>
        <a:xfrm>
          <a:off x="3582044" y="1482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58800</xdr:rowOff>
    </xdr:from>
    <xdr:ext cx="405111" cy="259045"/>
    <xdr:sp macro="" textlink="">
      <xdr:nvSpPr>
        <xdr:cNvPr id="320" name="n_2mainValue【公営住宅】&#10;有形固定資産減価償却率">
          <a:extLst>
            <a:ext uri="{FF2B5EF4-FFF2-40B4-BE49-F238E27FC236}">
              <a16:creationId xmlns:a16="http://schemas.microsoft.com/office/drawing/2014/main" id="{F9D495D1-0DE4-428E-9A1B-E7B65C11A25D}"/>
            </a:ext>
          </a:extLst>
        </xdr:cNvPr>
        <xdr:cNvSpPr txBox="1"/>
      </xdr:nvSpPr>
      <xdr:spPr>
        <a:xfrm>
          <a:off x="2705744" y="1480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37572</xdr:rowOff>
    </xdr:from>
    <xdr:ext cx="405111" cy="259045"/>
    <xdr:sp macro="" textlink="">
      <xdr:nvSpPr>
        <xdr:cNvPr id="321" name="n_3mainValue【公営住宅】&#10;有形固定資産減価償却率">
          <a:extLst>
            <a:ext uri="{FF2B5EF4-FFF2-40B4-BE49-F238E27FC236}">
              <a16:creationId xmlns:a16="http://schemas.microsoft.com/office/drawing/2014/main" id="{17AF66C8-23D7-4CB9-9448-D9EC6CD84998}"/>
            </a:ext>
          </a:extLst>
        </xdr:cNvPr>
        <xdr:cNvSpPr txBox="1"/>
      </xdr:nvSpPr>
      <xdr:spPr>
        <a:xfrm>
          <a:off x="181674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13079</xdr:rowOff>
    </xdr:from>
    <xdr:ext cx="405111" cy="259045"/>
    <xdr:sp macro="" textlink="">
      <xdr:nvSpPr>
        <xdr:cNvPr id="322" name="n_4mainValue【公営住宅】&#10;有形固定資産減価償却率">
          <a:extLst>
            <a:ext uri="{FF2B5EF4-FFF2-40B4-BE49-F238E27FC236}">
              <a16:creationId xmlns:a16="http://schemas.microsoft.com/office/drawing/2014/main" id="{60A24C0E-0406-432E-B5BB-22ECD67DF9DC}"/>
            </a:ext>
          </a:extLst>
        </xdr:cNvPr>
        <xdr:cNvSpPr txBox="1"/>
      </xdr:nvSpPr>
      <xdr:spPr>
        <a:xfrm>
          <a:off x="927744" y="1475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1B9791D-6DF0-4D2B-A403-C41248AB011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A1ACF5B-EF13-46A3-861A-D43B4DEFE1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6D9B412-1679-43C4-A5CE-60527963109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EB4F9FB-AE61-41D5-ADF1-7BA376670ED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6B4F88B-2395-4315-AEF1-5F6E6EEBA0A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749EE64-AF24-484F-BA4A-2116B9FE4E8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1292E91-671E-497A-9922-80CD4FA438F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E768D34-A373-4D6C-B417-9A7BCEB3F46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8F44C68-283D-4E09-B509-B9513EB01B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DCC04F2D-DAA2-4FC9-9E28-BCEC6E4CF8E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BF0808EE-EBFB-46BC-A907-7AD6BA3E0CD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7CBE1BD5-D989-4F19-AD27-675FEF04927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16BB47F0-CE5A-4EB0-859A-9642A0022E8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F26A6FAD-7E95-413A-AC3B-FEA20D86F30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094D3E33-7660-4519-8DA7-2451BE78CC6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4AAC2439-209A-435C-89B5-83FF824041B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2F956AF3-A500-425A-96B1-F3F5B9C4940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466E77E5-90A0-4C9C-B5C5-3B347550CBF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A527EA2D-2A18-47F6-8ED4-DDB6F298BCD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37E0629C-7E47-49C0-9BE5-0533DA95E65A}"/>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06162AFC-5C20-447F-80D9-F4038C6F5DD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FAD04AC7-FFE0-4BA1-9002-B3A20F9EEB3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F011A2D6-1880-4989-8682-578C4D0F8EF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C3A5DE86-2DB1-4338-B2B6-4E51831F814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EA8E4031-5F13-4AA1-9141-E5F0306796D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4150441B-6047-4B5B-BEDC-CFC4A721D12A}"/>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B0E3D2FF-C11F-467A-99B5-E9EF586ACAD2}"/>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8BC97ACF-CE24-40B2-ACE6-21EBDE51DC53}"/>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CDB59044-849A-41CC-9547-33BF01B91408}"/>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629DD96B-4DF8-4045-A65C-CFFC9C6B8238}"/>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5CF66769-FB2A-45BE-94E3-129F3DD6AEBE}"/>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363C4318-FFB1-4247-86DA-9C20EBACFEE8}"/>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C601954E-BB1E-4C50-B1CA-9BAB1ABB541A}"/>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BFB0A9F4-BDED-4026-9595-FAA0FD893B5D}"/>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B4ED930D-1FDF-4842-BFDA-6C1ED2A47530}"/>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68D15FE0-EC8B-4045-BBF5-66555B458075}"/>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65016AE-D30D-4CD9-82D6-E58370AF28E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3D8B0D1-5CF2-4F09-85AC-11FEB157985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C4E3797-3B70-41F4-96C9-A21EAC4F05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57EB0FF-1A26-477A-90A6-4CF35C4BE38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16DF4A1-483C-4C09-B4A4-A1242AB13C3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167568</xdr:rowOff>
    </xdr:from>
    <xdr:to>
      <xdr:col>55</xdr:col>
      <xdr:colOff>50800</xdr:colOff>
      <xdr:row>86</xdr:row>
      <xdr:rowOff>97718</xdr:rowOff>
    </xdr:to>
    <xdr:sp macro="" textlink="">
      <xdr:nvSpPr>
        <xdr:cNvPr id="364" name="楕円 363">
          <a:extLst>
            <a:ext uri="{FF2B5EF4-FFF2-40B4-BE49-F238E27FC236}">
              <a16:creationId xmlns:a16="http://schemas.microsoft.com/office/drawing/2014/main" id="{29BFEE55-3982-4B40-80E0-728A881AA015}"/>
            </a:ext>
          </a:extLst>
        </xdr:cNvPr>
        <xdr:cNvSpPr/>
      </xdr:nvSpPr>
      <xdr:spPr>
        <a:xfrm>
          <a:off x="10426700" y="1474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82495</xdr:rowOff>
    </xdr:from>
    <xdr:ext cx="469744" cy="259045"/>
    <xdr:sp macro="" textlink="">
      <xdr:nvSpPr>
        <xdr:cNvPr id="365" name="【公営住宅】&#10;一人当たり面積該当値テキスト">
          <a:extLst>
            <a:ext uri="{FF2B5EF4-FFF2-40B4-BE49-F238E27FC236}">
              <a16:creationId xmlns:a16="http://schemas.microsoft.com/office/drawing/2014/main" id="{62932D7E-C498-4268-90CF-440F4EE253EA}"/>
            </a:ext>
          </a:extLst>
        </xdr:cNvPr>
        <xdr:cNvSpPr txBox="1"/>
      </xdr:nvSpPr>
      <xdr:spPr>
        <a:xfrm>
          <a:off x="10515600" y="1465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166805</xdr:rowOff>
    </xdr:from>
    <xdr:to>
      <xdr:col>50</xdr:col>
      <xdr:colOff>165100</xdr:colOff>
      <xdr:row>86</xdr:row>
      <xdr:rowOff>96955</xdr:rowOff>
    </xdr:to>
    <xdr:sp macro="" textlink="">
      <xdr:nvSpPr>
        <xdr:cNvPr id="366" name="楕円 365">
          <a:extLst>
            <a:ext uri="{FF2B5EF4-FFF2-40B4-BE49-F238E27FC236}">
              <a16:creationId xmlns:a16="http://schemas.microsoft.com/office/drawing/2014/main" id="{624BF0B7-E0CE-4F15-8814-DB81FA8B62F4}"/>
            </a:ext>
          </a:extLst>
        </xdr:cNvPr>
        <xdr:cNvSpPr/>
      </xdr:nvSpPr>
      <xdr:spPr>
        <a:xfrm>
          <a:off x="9588500" y="1474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46155</xdr:rowOff>
    </xdr:from>
    <xdr:to>
      <xdr:col>55</xdr:col>
      <xdr:colOff>0</xdr:colOff>
      <xdr:row>86</xdr:row>
      <xdr:rowOff>46918</xdr:rowOff>
    </xdr:to>
    <xdr:cxnSp macro="">
      <xdr:nvCxnSpPr>
        <xdr:cNvPr id="367" name="直線コネクタ 366">
          <a:extLst>
            <a:ext uri="{FF2B5EF4-FFF2-40B4-BE49-F238E27FC236}">
              <a16:creationId xmlns:a16="http://schemas.microsoft.com/office/drawing/2014/main" id="{894DF0D9-C268-4BA8-933E-7BB30E30E111}"/>
            </a:ext>
          </a:extLst>
        </xdr:cNvPr>
        <xdr:cNvCxnSpPr/>
      </xdr:nvCxnSpPr>
      <xdr:spPr>
        <a:xfrm>
          <a:off x="9639300" y="14790855"/>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168982</xdr:rowOff>
    </xdr:from>
    <xdr:to>
      <xdr:col>46</xdr:col>
      <xdr:colOff>38100</xdr:colOff>
      <xdr:row>86</xdr:row>
      <xdr:rowOff>99132</xdr:rowOff>
    </xdr:to>
    <xdr:sp macro="" textlink="">
      <xdr:nvSpPr>
        <xdr:cNvPr id="368" name="楕円 367">
          <a:extLst>
            <a:ext uri="{FF2B5EF4-FFF2-40B4-BE49-F238E27FC236}">
              <a16:creationId xmlns:a16="http://schemas.microsoft.com/office/drawing/2014/main" id="{E38BB7CE-B34C-479F-815F-B12212C18E8C}"/>
            </a:ext>
          </a:extLst>
        </xdr:cNvPr>
        <xdr:cNvSpPr/>
      </xdr:nvSpPr>
      <xdr:spPr>
        <a:xfrm>
          <a:off x="8699500" y="147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46155</xdr:rowOff>
    </xdr:from>
    <xdr:to>
      <xdr:col>50</xdr:col>
      <xdr:colOff>114300</xdr:colOff>
      <xdr:row>86</xdr:row>
      <xdr:rowOff>48332</xdr:rowOff>
    </xdr:to>
    <xdr:cxnSp macro="">
      <xdr:nvCxnSpPr>
        <xdr:cNvPr id="369" name="直線コネクタ 368">
          <a:extLst>
            <a:ext uri="{FF2B5EF4-FFF2-40B4-BE49-F238E27FC236}">
              <a16:creationId xmlns:a16="http://schemas.microsoft.com/office/drawing/2014/main" id="{7F1E934A-CEB6-48E8-A184-471269605379}"/>
            </a:ext>
          </a:extLst>
        </xdr:cNvPr>
        <xdr:cNvCxnSpPr/>
      </xdr:nvCxnSpPr>
      <xdr:spPr>
        <a:xfrm flipV="1">
          <a:off x="8750300" y="14790855"/>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907</xdr:rowOff>
    </xdr:from>
    <xdr:to>
      <xdr:col>41</xdr:col>
      <xdr:colOff>101600</xdr:colOff>
      <xdr:row>86</xdr:row>
      <xdr:rowOff>102507</xdr:rowOff>
    </xdr:to>
    <xdr:sp macro="" textlink="">
      <xdr:nvSpPr>
        <xdr:cNvPr id="370" name="楕円 369">
          <a:extLst>
            <a:ext uri="{FF2B5EF4-FFF2-40B4-BE49-F238E27FC236}">
              <a16:creationId xmlns:a16="http://schemas.microsoft.com/office/drawing/2014/main" id="{EE556112-9036-462C-8448-0701C03E537E}"/>
            </a:ext>
          </a:extLst>
        </xdr:cNvPr>
        <xdr:cNvSpPr/>
      </xdr:nvSpPr>
      <xdr:spPr>
        <a:xfrm>
          <a:off x="7810500" y="147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48332</xdr:rowOff>
    </xdr:from>
    <xdr:to>
      <xdr:col>45</xdr:col>
      <xdr:colOff>177800</xdr:colOff>
      <xdr:row>86</xdr:row>
      <xdr:rowOff>51707</xdr:rowOff>
    </xdr:to>
    <xdr:cxnSp macro="">
      <xdr:nvCxnSpPr>
        <xdr:cNvPr id="371" name="直線コネクタ 370">
          <a:extLst>
            <a:ext uri="{FF2B5EF4-FFF2-40B4-BE49-F238E27FC236}">
              <a16:creationId xmlns:a16="http://schemas.microsoft.com/office/drawing/2014/main" id="{57697877-AB16-49DD-8CEA-397A318DEDE1}"/>
            </a:ext>
          </a:extLst>
        </xdr:cNvPr>
        <xdr:cNvCxnSpPr/>
      </xdr:nvCxnSpPr>
      <xdr:spPr>
        <a:xfrm flipV="1">
          <a:off x="7861300" y="14793032"/>
          <a:ext cx="889000" cy="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4609</xdr:rowOff>
    </xdr:from>
    <xdr:to>
      <xdr:col>36</xdr:col>
      <xdr:colOff>165100</xdr:colOff>
      <xdr:row>86</xdr:row>
      <xdr:rowOff>106209</xdr:rowOff>
    </xdr:to>
    <xdr:sp macro="" textlink="">
      <xdr:nvSpPr>
        <xdr:cNvPr id="372" name="楕円 371">
          <a:extLst>
            <a:ext uri="{FF2B5EF4-FFF2-40B4-BE49-F238E27FC236}">
              <a16:creationId xmlns:a16="http://schemas.microsoft.com/office/drawing/2014/main" id="{24A7B09C-216C-4ACE-9625-C636C1831E32}"/>
            </a:ext>
          </a:extLst>
        </xdr:cNvPr>
        <xdr:cNvSpPr/>
      </xdr:nvSpPr>
      <xdr:spPr>
        <a:xfrm>
          <a:off x="6921500" y="1474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51707</xdr:rowOff>
    </xdr:from>
    <xdr:to>
      <xdr:col>41</xdr:col>
      <xdr:colOff>50800</xdr:colOff>
      <xdr:row>86</xdr:row>
      <xdr:rowOff>55409</xdr:rowOff>
    </xdr:to>
    <xdr:cxnSp macro="">
      <xdr:nvCxnSpPr>
        <xdr:cNvPr id="373" name="直線コネクタ 372">
          <a:extLst>
            <a:ext uri="{FF2B5EF4-FFF2-40B4-BE49-F238E27FC236}">
              <a16:creationId xmlns:a16="http://schemas.microsoft.com/office/drawing/2014/main" id="{CE57E49D-F12D-4E1D-8FE1-EA12D4AE7C30}"/>
            </a:ext>
          </a:extLst>
        </xdr:cNvPr>
        <xdr:cNvCxnSpPr/>
      </xdr:nvCxnSpPr>
      <xdr:spPr>
        <a:xfrm flipV="1">
          <a:off x="6972300" y="14796407"/>
          <a:ext cx="8890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CF428B0F-2264-44B7-A434-5DEDD85485F9}"/>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6230863C-D422-4F4B-BC3D-326E7488674D}"/>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FCA1CF80-0F48-4310-91DE-F303660ED0AB}"/>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29ECEC98-9A9D-4102-919A-77B5ED3962F0}"/>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88082</xdr:rowOff>
    </xdr:from>
    <xdr:ext cx="469744" cy="259045"/>
    <xdr:sp macro="" textlink="">
      <xdr:nvSpPr>
        <xdr:cNvPr id="378" name="n_1mainValue【公営住宅】&#10;一人当たり面積">
          <a:extLst>
            <a:ext uri="{FF2B5EF4-FFF2-40B4-BE49-F238E27FC236}">
              <a16:creationId xmlns:a16="http://schemas.microsoft.com/office/drawing/2014/main" id="{09E35955-F6F9-4ABE-A74F-B5F3E06E680B}"/>
            </a:ext>
          </a:extLst>
        </xdr:cNvPr>
        <xdr:cNvSpPr txBox="1"/>
      </xdr:nvSpPr>
      <xdr:spPr>
        <a:xfrm>
          <a:off x="9391727" y="1483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90259</xdr:rowOff>
    </xdr:from>
    <xdr:ext cx="469744" cy="259045"/>
    <xdr:sp macro="" textlink="">
      <xdr:nvSpPr>
        <xdr:cNvPr id="379" name="n_2mainValue【公営住宅】&#10;一人当たり面積">
          <a:extLst>
            <a:ext uri="{FF2B5EF4-FFF2-40B4-BE49-F238E27FC236}">
              <a16:creationId xmlns:a16="http://schemas.microsoft.com/office/drawing/2014/main" id="{D2634473-E5CF-4218-B05E-1E9752B48CBB}"/>
            </a:ext>
          </a:extLst>
        </xdr:cNvPr>
        <xdr:cNvSpPr txBox="1"/>
      </xdr:nvSpPr>
      <xdr:spPr>
        <a:xfrm>
          <a:off x="8515427" y="1483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93634</xdr:rowOff>
    </xdr:from>
    <xdr:ext cx="469744" cy="259045"/>
    <xdr:sp macro="" textlink="">
      <xdr:nvSpPr>
        <xdr:cNvPr id="380" name="n_3mainValue【公営住宅】&#10;一人当たり面積">
          <a:extLst>
            <a:ext uri="{FF2B5EF4-FFF2-40B4-BE49-F238E27FC236}">
              <a16:creationId xmlns:a16="http://schemas.microsoft.com/office/drawing/2014/main" id="{0562B7A2-67C2-42FB-B1B2-FC2BB4278E5F}"/>
            </a:ext>
          </a:extLst>
        </xdr:cNvPr>
        <xdr:cNvSpPr txBox="1"/>
      </xdr:nvSpPr>
      <xdr:spPr>
        <a:xfrm>
          <a:off x="7626427" y="1483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97336</xdr:rowOff>
    </xdr:from>
    <xdr:ext cx="469744" cy="259045"/>
    <xdr:sp macro="" textlink="">
      <xdr:nvSpPr>
        <xdr:cNvPr id="381" name="n_4mainValue【公営住宅】&#10;一人当たり面積">
          <a:extLst>
            <a:ext uri="{FF2B5EF4-FFF2-40B4-BE49-F238E27FC236}">
              <a16:creationId xmlns:a16="http://schemas.microsoft.com/office/drawing/2014/main" id="{0FBCBC02-1449-4C2C-8285-ED057DA6FE28}"/>
            </a:ext>
          </a:extLst>
        </xdr:cNvPr>
        <xdr:cNvSpPr txBox="1"/>
      </xdr:nvSpPr>
      <xdr:spPr>
        <a:xfrm>
          <a:off x="6737427" y="1484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B1C4862D-ECA4-4D30-8279-AB356AD30B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F4BC7992-8D3B-4EEA-A880-9F34AB36884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6A8DF920-14F5-46A1-BDA8-6A293E62E20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61FB8450-7A5F-4017-813F-29E43F652EF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9C00EE01-7E60-4A30-8C69-5C4C6C49802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F608633B-486B-470E-99E7-4C183B6F62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4F8AA962-A54E-4FDB-92AA-B48CA7CFAA9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F57EC5A2-1875-47B8-BBC5-F4247D6252A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72EB3A62-0B54-4538-B874-D663216A40E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F6D6A564-817D-4B6C-A240-6A26C7AEF08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9C17DC81-1A68-4BF5-8D3C-CEEBAAC16A3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A98B30BD-2EE7-4C82-B20F-D4731460EED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A74C12E-27BF-4830-9E96-D9F194CE151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C05F678B-7EB6-499B-B7E6-81C0C31989A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D0A0B370-4E6C-4E9D-8E93-2BD68AB5D8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5464E5BF-E9D6-42C9-8A3B-3D36FCF8F0E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F9BAEDAD-C02C-4F28-B51D-E7CD7D4244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6784FED5-65C6-43CC-A614-8E1284CA02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C2922B2F-2DE1-4437-8D6C-BA0D1005B7B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B480995A-0B95-461B-B0CF-90907BC12C4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F2A0D215-77D3-4A26-8D09-B4EC0B07881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9422D26F-AA23-471A-9286-8C1C4CB78F0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7744D861-1162-4CC4-B73E-089E1B30DF9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6809B24B-4654-4A24-B740-7F105D713F4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FC83AD24-730D-4DC4-B4D5-C17F7A5B9F3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267AF71C-E88A-438B-9CFF-09ED6E8F52B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3E24574D-3B2C-43FA-AD15-10727C20DC5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FDC69D9B-BF05-4879-B7B8-D0B64600092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390B5D78-3508-4665-8013-0ADA728A1E5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983CF883-C7FF-4135-AA00-1A9A801EEBE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B2A1449A-2EA4-40C2-8E6D-5F2E4FB6E8A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24AFE7E0-68DD-49BA-AE6B-FE8CCF08114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11204AB6-72CF-4989-B88E-C0CAADD8266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F3963C23-4F4E-48F6-B899-02B65B27480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C1CECA5A-5A87-4A48-B6D9-F232D108A0E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0DBEB14C-48D9-4BF9-BDA1-7CAAF562263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1D516A58-51ED-4FEB-BBB8-86881BC9DFE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76CC2F5D-7F83-49C5-9E25-87ACFB9C5DA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C2925CCA-5597-492B-B18C-B87BC126106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389C963D-666C-4446-9008-1A2E34C5582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B2141D08-33C2-45A7-9213-C1013FC7BDA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E3B3AC0A-6D2A-4D39-8C2E-388F8F244BAE}"/>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D206897A-81AF-45A1-876E-9AB5D2229D8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B61A0CC4-5A9B-42F0-BFED-CE78FB25605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EAB1CC93-12B7-4D67-A58C-A335AE3274E1}"/>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CABB9103-E5F0-4B69-A401-739C35DA31EC}"/>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BCEFF1A7-12F6-4710-B257-A3B29DF176B5}"/>
            </a:ext>
          </a:extLst>
        </xdr:cNvPr>
        <xdr:cNvSpPr txBox="1"/>
      </xdr:nvSpPr>
      <xdr:spPr>
        <a:xfrm>
          <a:off x="16357600" y="656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B6C172BD-C2C9-4281-841A-FD4FA66D3DC0}"/>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91DBD77A-445F-4EE0-905F-A21F440D632D}"/>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FB97342F-8966-4194-A43D-E10AFE331B3F}"/>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BC999D7A-CCAC-4EDC-BDC1-53E40608DDE9}"/>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5A69A0F2-66F3-4BAE-A4AB-0639746FEC55}"/>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2C2AE26-8A52-49FE-A124-BEC4B9841BA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A366A6E-9090-4813-B3AB-B5AA6F27887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9E4A14C-BF29-4833-9BE0-C94E81B0855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AD0C786E-F3B6-4B23-AC12-7CE47CD2C89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196777BF-1766-4C6E-B798-CBB8EE1F2EE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39" name="楕円 438">
          <a:extLst>
            <a:ext uri="{FF2B5EF4-FFF2-40B4-BE49-F238E27FC236}">
              <a16:creationId xmlns:a16="http://schemas.microsoft.com/office/drawing/2014/main" id="{DE778881-80EA-4ABA-AD10-C5C55AB5CCE7}"/>
            </a:ext>
          </a:extLst>
        </xdr:cNvPr>
        <xdr:cNvSpPr/>
      </xdr:nvSpPr>
      <xdr:spPr>
        <a:xfrm>
          <a:off x="16268700" y="6424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103794</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68F67F70-148F-4177-BBCF-895020F4E07C}"/>
            </a:ext>
          </a:extLst>
        </xdr:cNvPr>
        <xdr:cNvSpPr txBox="1"/>
      </xdr:nvSpPr>
      <xdr:spPr>
        <a:xfrm>
          <a:off x="16357600" y="6275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23767</xdr:rowOff>
    </xdr:from>
    <xdr:to>
      <xdr:col>81</xdr:col>
      <xdr:colOff>101600</xdr:colOff>
      <xdr:row>37</xdr:row>
      <xdr:rowOff>125367</xdr:rowOff>
    </xdr:to>
    <xdr:sp macro="" textlink="">
      <xdr:nvSpPr>
        <xdr:cNvPr id="441" name="楕円 440">
          <a:extLst>
            <a:ext uri="{FF2B5EF4-FFF2-40B4-BE49-F238E27FC236}">
              <a16:creationId xmlns:a16="http://schemas.microsoft.com/office/drawing/2014/main" id="{97EA0918-F93A-4291-BB8C-3F4EAFB5373C}"/>
            </a:ext>
          </a:extLst>
        </xdr:cNvPr>
        <xdr:cNvSpPr/>
      </xdr:nvSpPr>
      <xdr:spPr>
        <a:xfrm>
          <a:off x="15430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74567</xdr:rowOff>
    </xdr:from>
    <xdr:to>
      <xdr:col>85</xdr:col>
      <xdr:colOff>127000</xdr:colOff>
      <xdr:row>37</xdr:row>
      <xdr:rowOff>131717</xdr:rowOff>
    </xdr:to>
    <xdr:cxnSp macro="">
      <xdr:nvCxnSpPr>
        <xdr:cNvPr id="442" name="直線コネクタ 441">
          <a:extLst>
            <a:ext uri="{FF2B5EF4-FFF2-40B4-BE49-F238E27FC236}">
              <a16:creationId xmlns:a16="http://schemas.microsoft.com/office/drawing/2014/main" id="{67508EFC-981B-48BC-9C02-115D782124BC}"/>
            </a:ext>
          </a:extLst>
        </xdr:cNvPr>
        <xdr:cNvCxnSpPr/>
      </xdr:nvCxnSpPr>
      <xdr:spPr>
        <a:xfrm>
          <a:off x="15481300" y="6418217"/>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167458</xdr:rowOff>
    </xdr:from>
    <xdr:to>
      <xdr:col>76</xdr:col>
      <xdr:colOff>165100</xdr:colOff>
      <xdr:row>37</xdr:row>
      <xdr:rowOff>97608</xdr:rowOff>
    </xdr:to>
    <xdr:sp macro="" textlink="">
      <xdr:nvSpPr>
        <xdr:cNvPr id="443" name="楕円 442">
          <a:extLst>
            <a:ext uri="{FF2B5EF4-FFF2-40B4-BE49-F238E27FC236}">
              <a16:creationId xmlns:a16="http://schemas.microsoft.com/office/drawing/2014/main" id="{59FEE4F0-919A-4F91-8F85-B57E5E7D662C}"/>
            </a:ext>
          </a:extLst>
        </xdr:cNvPr>
        <xdr:cNvSpPr/>
      </xdr:nvSpPr>
      <xdr:spPr>
        <a:xfrm>
          <a:off x="14541500" y="633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46808</xdr:rowOff>
    </xdr:from>
    <xdr:to>
      <xdr:col>81</xdr:col>
      <xdr:colOff>50800</xdr:colOff>
      <xdr:row>37</xdr:row>
      <xdr:rowOff>74567</xdr:rowOff>
    </xdr:to>
    <xdr:cxnSp macro="">
      <xdr:nvCxnSpPr>
        <xdr:cNvPr id="444" name="直線コネクタ 443">
          <a:extLst>
            <a:ext uri="{FF2B5EF4-FFF2-40B4-BE49-F238E27FC236}">
              <a16:creationId xmlns:a16="http://schemas.microsoft.com/office/drawing/2014/main" id="{C56F6A73-9AEF-4574-A925-E515CA24649D}"/>
            </a:ext>
          </a:extLst>
        </xdr:cNvPr>
        <xdr:cNvCxnSpPr/>
      </xdr:nvCxnSpPr>
      <xdr:spPr>
        <a:xfrm>
          <a:off x="14592300" y="639045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110308</xdr:rowOff>
    </xdr:from>
    <xdr:to>
      <xdr:col>72</xdr:col>
      <xdr:colOff>38100</xdr:colOff>
      <xdr:row>37</xdr:row>
      <xdr:rowOff>40458</xdr:rowOff>
    </xdr:to>
    <xdr:sp macro="" textlink="">
      <xdr:nvSpPr>
        <xdr:cNvPr id="445" name="楕円 444">
          <a:extLst>
            <a:ext uri="{FF2B5EF4-FFF2-40B4-BE49-F238E27FC236}">
              <a16:creationId xmlns:a16="http://schemas.microsoft.com/office/drawing/2014/main" id="{71BD1C3A-0336-46E4-A444-E0FFCA086140}"/>
            </a:ext>
          </a:extLst>
        </xdr:cNvPr>
        <xdr:cNvSpPr/>
      </xdr:nvSpPr>
      <xdr:spPr>
        <a:xfrm>
          <a:off x="13652500" y="62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161108</xdr:rowOff>
    </xdr:from>
    <xdr:to>
      <xdr:col>76</xdr:col>
      <xdr:colOff>114300</xdr:colOff>
      <xdr:row>37</xdr:row>
      <xdr:rowOff>46808</xdr:rowOff>
    </xdr:to>
    <xdr:cxnSp macro="">
      <xdr:nvCxnSpPr>
        <xdr:cNvPr id="446" name="直線コネクタ 445">
          <a:extLst>
            <a:ext uri="{FF2B5EF4-FFF2-40B4-BE49-F238E27FC236}">
              <a16:creationId xmlns:a16="http://schemas.microsoft.com/office/drawing/2014/main" id="{FA7180C8-8DE4-4859-88D5-C569780E5D7E}"/>
            </a:ext>
          </a:extLst>
        </xdr:cNvPr>
        <xdr:cNvCxnSpPr/>
      </xdr:nvCxnSpPr>
      <xdr:spPr>
        <a:xfrm>
          <a:off x="13703300" y="633330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54792</xdr:rowOff>
    </xdr:from>
    <xdr:to>
      <xdr:col>67</xdr:col>
      <xdr:colOff>101600</xdr:colOff>
      <xdr:row>36</xdr:row>
      <xdr:rowOff>156392</xdr:rowOff>
    </xdr:to>
    <xdr:sp macro="" textlink="">
      <xdr:nvSpPr>
        <xdr:cNvPr id="447" name="楕円 446">
          <a:extLst>
            <a:ext uri="{FF2B5EF4-FFF2-40B4-BE49-F238E27FC236}">
              <a16:creationId xmlns:a16="http://schemas.microsoft.com/office/drawing/2014/main" id="{9CB39E4C-FD15-4D3C-8125-C2F367B7A200}"/>
            </a:ext>
          </a:extLst>
        </xdr:cNvPr>
        <xdr:cNvSpPr/>
      </xdr:nvSpPr>
      <xdr:spPr>
        <a:xfrm>
          <a:off x="127635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105592</xdr:rowOff>
    </xdr:from>
    <xdr:to>
      <xdr:col>71</xdr:col>
      <xdr:colOff>177800</xdr:colOff>
      <xdr:row>36</xdr:row>
      <xdr:rowOff>161108</xdr:rowOff>
    </xdr:to>
    <xdr:cxnSp macro="">
      <xdr:nvCxnSpPr>
        <xdr:cNvPr id="448" name="直線コネクタ 447">
          <a:extLst>
            <a:ext uri="{FF2B5EF4-FFF2-40B4-BE49-F238E27FC236}">
              <a16:creationId xmlns:a16="http://schemas.microsoft.com/office/drawing/2014/main" id="{64DBCB3F-6B84-40BD-891F-8999F97ED948}"/>
            </a:ext>
          </a:extLst>
        </xdr:cNvPr>
        <xdr:cNvCxnSpPr/>
      </xdr:nvCxnSpPr>
      <xdr:spPr>
        <a:xfrm>
          <a:off x="12814300" y="627779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136089</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881E9087-6FDE-4BEC-8CB0-BBD6E521F909}"/>
            </a:ext>
          </a:extLst>
        </xdr:cNvPr>
        <xdr:cNvSpPr txBox="1"/>
      </xdr:nvSpPr>
      <xdr:spPr>
        <a:xfrm>
          <a:off x="152660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32F32660-AD01-4A51-907F-39264BD59877}"/>
            </a:ext>
          </a:extLst>
        </xdr:cNvPr>
        <xdr:cNvSpPr txBox="1"/>
      </xdr:nvSpPr>
      <xdr:spPr>
        <a:xfrm>
          <a:off x="14389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8E913CC6-EC4D-429E-91AC-E380FCA78B20}"/>
            </a:ext>
          </a:extLst>
        </xdr:cNvPr>
        <xdr:cNvSpPr txBox="1"/>
      </xdr:nvSpPr>
      <xdr:spPr>
        <a:xfrm>
          <a:off x="13500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0539CA8F-950F-46A2-A72A-F77D1F2C13E0}"/>
            </a:ext>
          </a:extLst>
        </xdr:cNvPr>
        <xdr:cNvSpPr txBox="1"/>
      </xdr:nvSpPr>
      <xdr:spPr>
        <a:xfrm>
          <a:off x="12611744" y="6618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141894</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E16F19B2-A7C7-422D-9E06-4B252DD549F0}"/>
            </a:ext>
          </a:extLst>
        </xdr:cNvPr>
        <xdr:cNvSpPr txBox="1"/>
      </xdr:nvSpPr>
      <xdr:spPr>
        <a:xfrm>
          <a:off x="152660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114135</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BFA537C6-78D0-41C5-A0C9-769C28017D16}"/>
            </a:ext>
          </a:extLst>
        </xdr:cNvPr>
        <xdr:cNvSpPr txBox="1"/>
      </xdr:nvSpPr>
      <xdr:spPr>
        <a:xfrm>
          <a:off x="143897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56985</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6930A46F-370E-468D-9714-030FBDB474F0}"/>
            </a:ext>
          </a:extLst>
        </xdr:cNvPr>
        <xdr:cNvSpPr txBox="1"/>
      </xdr:nvSpPr>
      <xdr:spPr>
        <a:xfrm>
          <a:off x="13500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1469</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ED4461BE-4AC5-4791-BA21-BBD9195D254D}"/>
            </a:ext>
          </a:extLst>
        </xdr:cNvPr>
        <xdr:cNvSpPr txBox="1"/>
      </xdr:nvSpPr>
      <xdr:spPr>
        <a:xfrm>
          <a:off x="126117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E4D08F30-F4D5-4A4F-8D7F-5A5880498ED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74DD1DC9-334C-4FD9-AF4A-ED73B1BA396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2FBB05EB-F4D8-477F-A719-700AF46782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BA5E7B58-B706-4818-BBF5-00E589D140B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2D9141DA-9BD7-41F6-BACB-5B6277EA274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E344E182-2C1C-45AF-A845-B1ACBFA6ED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87D6AA1A-7D0B-4C43-B64A-16F385479A3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77AC4C93-A79F-4657-92D8-60B3A45DB44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7FE896B9-F9B7-4ED1-A4FE-5FFACBDF7FE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6FF8114D-20F6-4D1D-ABC7-7DB1EA35EE0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06FDA0D8-B469-4C50-93F6-302256BE50C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458CE69B-F2E0-4F8D-A36A-EC6437FFF47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815ECC3B-5C5B-4FD0-AA96-B80F9A4C0B9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7CE5FDE3-7066-4D56-87D4-ADCB54A4D22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0FBDB065-08D4-4BFE-8186-6EDE2F5184D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6A57242D-6A4C-4597-8A05-6F96B7B3577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48FCA1CA-B17E-438F-9F5E-95E4400BCA25}"/>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FD75019E-D32B-4FA5-A069-36C589467D8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F140491D-7EEF-4899-BA76-578C39419A3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0ED614D9-F66D-4D74-90E3-02F3747A6BA8}"/>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C087648C-1E90-4589-A384-4FC809CAB9F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4ABE3249-AECA-432C-8A9D-6E9E092733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D9EC8DAE-B048-40E5-B78E-50C90CD69B3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AA11F279-C44B-4B29-B742-1CC0B3A30E0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6E984DA0-4255-46E6-91D1-FA5A2FD6812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DAB32C6A-3F27-406E-A2D4-30D3587BB9C0}"/>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DE0E58E9-89E1-4B39-BDCC-D2E6E58835CF}"/>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1D01579D-F34C-4EF1-8181-601E8288BB34}"/>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D8ECB548-2DDF-4319-B79D-3D3CE6EAC498}"/>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DFB95566-BCE7-4356-A4E0-643CFB63665E}"/>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A6BF0526-B3E6-4AE4-BC7B-D08BCCA183C0}"/>
            </a:ext>
          </a:extLst>
        </xdr:cNvPr>
        <xdr:cNvSpPr txBox="1"/>
      </xdr:nvSpPr>
      <xdr:spPr>
        <a:xfrm>
          <a:off x="22199600" y="669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55168E1E-14D1-4923-B68D-C794A255F7F3}"/>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D04D3888-7D54-401D-8F8B-74271089BF58}"/>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A4DEAAA4-4055-407F-93BD-4AF441860225}"/>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EFE6DE01-D251-4776-A698-672E890D2692}"/>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977E4A93-0E34-4FA7-8B7B-880D7770387E}"/>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ACAC074-946D-4D53-A7B8-3E850C9E825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FBEC754-4BFD-4928-A301-FF115CAAC9E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D14F1FC-0110-4293-88A3-4811A94930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D7394ED-AFDB-40D6-93B9-DED73D2F0E4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74601441-68DA-4B2B-B3AC-C18DB97FEF3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57513</xdr:rowOff>
    </xdr:from>
    <xdr:to>
      <xdr:col>116</xdr:col>
      <xdr:colOff>114300</xdr:colOff>
      <xdr:row>35</xdr:row>
      <xdr:rowOff>159113</xdr:rowOff>
    </xdr:to>
    <xdr:sp macro="" textlink="">
      <xdr:nvSpPr>
        <xdr:cNvPr id="498" name="楕円 497">
          <a:extLst>
            <a:ext uri="{FF2B5EF4-FFF2-40B4-BE49-F238E27FC236}">
              <a16:creationId xmlns:a16="http://schemas.microsoft.com/office/drawing/2014/main" id="{2EE7A1C6-C83D-4BE5-B405-668DF601F119}"/>
            </a:ext>
          </a:extLst>
        </xdr:cNvPr>
        <xdr:cNvSpPr/>
      </xdr:nvSpPr>
      <xdr:spPr>
        <a:xfrm>
          <a:off x="22110700" y="60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80390</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1392A145-5897-48B6-A3EC-4C65A4DDEAE6}"/>
            </a:ext>
          </a:extLst>
        </xdr:cNvPr>
        <xdr:cNvSpPr txBox="1"/>
      </xdr:nvSpPr>
      <xdr:spPr>
        <a:xfrm>
          <a:off x="22199600" y="59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101056</xdr:rowOff>
    </xdr:from>
    <xdr:to>
      <xdr:col>112</xdr:col>
      <xdr:colOff>38100</xdr:colOff>
      <xdr:row>36</xdr:row>
      <xdr:rowOff>31206</xdr:rowOff>
    </xdr:to>
    <xdr:sp macro="" textlink="">
      <xdr:nvSpPr>
        <xdr:cNvPr id="500" name="楕円 499">
          <a:extLst>
            <a:ext uri="{FF2B5EF4-FFF2-40B4-BE49-F238E27FC236}">
              <a16:creationId xmlns:a16="http://schemas.microsoft.com/office/drawing/2014/main" id="{1E69FDE8-4CFA-45A9-8155-FFF66DD6C8EC}"/>
            </a:ext>
          </a:extLst>
        </xdr:cNvPr>
        <xdr:cNvSpPr/>
      </xdr:nvSpPr>
      <xdr:spPr>
        <a:xfrm>
          <a:off x="21272500" y="610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108313</xdr:rowOff>
    </xdr:from>
    <xdr:to>
      <xdr:col>116</xdr:col>
      <xdr:colOff>63500</xdr:colOff>
      <xdr:row>35</xdr:row>
      <xdr:rowOff>151856</xdr:rowOff>
    </xdr:to>
    <xdr:cxnSp macro="">
      <xdr:nvCxnSpPr>
        <xdr:cNvPr id="501" name="直線コネクタ 500">
          <a:extLst>
            <a:ext uri="{FF2B5EF4-FFF2-40B4-BE49-F238E27FC236}">
              <a16:creationId xmlns:a16="http://schemas.microsoft.com/office/drawing/2014/main" id="{C75A6D27-55CE-488A-AEF8-4D95F1071343}"/>
            </a:ext>
          </a:extLst>
        </xdr:cNvPr>
        <xdr:cNvCxnSpPr/>
      </xdr:nvCxnSpPr>
      <xdr:spPr>
        <a:xfrm flipV="1">
          <a:off x="21323300" y="6109063"/>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121739</xdr:rowOff>
    </xdr:from>
    <xdr:to>
      <xdr:col>107</xdr:col>
      <xdr:colOff>101600</xdr:colOff>
      <xdr:row>36</xdr:row>
      <xdr:rowOff>51889</xdr:rowOff>
    </xdr:to>
    <xdr:sp macro="" textlink="">
      <xdr:nvSpPr>
        <xdr:cNvPr id="502" name="楕円 501">
          <a:extLst>
            <a:ext uri="{FF2B5EF4-FFF2-40B4-BE49-F238E27FC236}">
              <a16:creationId xmlns:a16="http://schemas.microsoft.com/office/drawing/2014/main" id="{17F49A41-C2AB-446F-AB13-02430E9E90B0}"/>
            </a:ext>
          </a:extLst>
        </xdr:cNvPr>
        <xdr:cNvSpPr/>
      </xdr:nvSpPr>
      <xdr:spPr>
        <a:xfrm>
          <a:off x="20383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151856</xdr:rowOff>
    </xdr:from>
    <xdr:to>
      <xdr:col>111</xdr:col>
      <xdr:colOff>177800</xdr:colOff>
      <xdr:row>36</xdr:row>
      <xdr:rowOff>1089</xdr:rowOff>
    </xdr:to>
    <xdr:cxnSp macro="">
      <xdr:nvCxnSpPr>
        <xdr:cNvPr id="503" name="直線コネクタ 502">
          <a:extLst>
            <a:ext uri="{FF2B5EF4-FFF2-40B4-BE49-F238E27FC236}">
              <a16:creationId xmlns:a16="http://schemas.microsoft.com/office/drawing/2014/main" id="{DC41B557-923D-41FD-907C-A3BA8321443D}"/>
            </a:ext>
          </a:extLst>
        </xdr:cNvPr>
        <xdr:cNvCxnSpPr/>
      </xdr:nvCxnSpPr>
      <xdr:spPr>
        <a:xfrm flipV="1">
          <a:off x="20434300" y="615260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152219</xdr:rowOff>
    </xdr:from>
    <xdr:to>
      <xdr:col>102</xdr:col>
      <xdr:colOff>165100</xdr:colOff>
      <xdr:row>36</xdr:row>
      <xdr:rowOff>82369</xdr:rowOff>
    </xdr:to>
    <xdr:sp macro="" textlink="">
      <xdr:nvSpPr>
        <xdr:cNvPr id="504" name="楕円 503">
          <a:extLst>
            <a:ext uri="{FF2B5EF4-FFF2-40B4-BE49-F238E27FC236}">
              <a16:creationId xmlns:a16="http://schemas.microsoft.com/office/drawing/2014/main" id="{4CBFBE4E-4648-434D-AABC-5DD1CA2CA74F}"/>
            </a:ext>
          </a:extLst>
        </xdr:cNvPr>
        <xdr:cNvSpPr/>
      </xdr:nvSpPr>
      <xdr:spPr>
        <a:xfrm>
          <a:off x="19494500" y="61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1089</xdr:rowOff>
    </xdr:from>
    <xdr:to>
      <xdr:col>107</xdr:col>
      <xdr:colOff>50800</xdr:colOff>
      <xdr:row>36</xdr:row>
      <xdr:rowOff>31569</xdr:rowOff>
    </xdr:to>
    <xdr:cxnSp macro="">
      <xdr:nvCxnSpPr>
        <xdr:cNvPr id="505" name="直線コネクタ 504">
          <a:extLst>
            <a:ext uri="{FF2B5EF4-FFF2-40B4-BE49-F238E27FC236}">
              <a16:creationId xmlns:a16="http://schemas.microsoft.com/office/drawing/2014/main" id="{67B7969D-424E-40F8-B826-70F97A9A8F05}"/>
            </a:ext>
          </a:extLst>
        </xdr:cNvPr>
        <xdr:cNvCxnSpPr/>
      </xdr:nvCxnSpPr>
      <xdr:spPr>
        <a:xfrm flipV="1">
          <a:off x="19545300" y="6173289"/>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15603</xdr:rowOff>
    </xdr:from>
    <xdr:to>
      <xdr:col>98</xdr:col>
      <xdr:colOff>38100</xdr:colOff>
      <xdr:row>36</xdr:row>
      <xdr:rowOff>117203</xdr:rowOff>
    </xdr:to>
    <xdr:sp macro="" textlink="">
      <xdr:nvSpPr>
        <xdr:cNvPr id="506" name="楕円 505">
          <a:extLst>
            <a:ext uri="{FF2B5EF4-FFF2-40B4-BE49-F238E27FC236}">
              <a16:creationId xmlns:a16="http://schemas.microsoft.com/office/drawing/2014/main" id="{D3B3380E-4412-4C3C-A4CF-1619F1096E31}"/>
            </a:ext>
          </a:extLst>
        </xdr:cNvPr>
        <xdr:cNvSpPr/>
      </xdr:nvSpPr>
      <xdr:spPr>
        <a:xfrm>
          <a:off x="18605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31569</xdr:rowOff>
    </xdr:from>
    <xdr:to>
      <xdr:col>102</xdr:col>
      <xdr:colOff>114300</xdr:colOff>
      <xdr:row>36</xdr:row>
      <xdr:rowOff>66403</xdr:rowOff>
    </xdr:to>
    <xdr:cxnSp macro="">
      <xdr:nvCxnSpPr>
        <xdr:cNvPr id="507" name="直線コネクタ 506">
          <a:extLst>
            <a:ext uri="{FF2B5EF4-FFF2-40B4-BE49-F238E27FC236}">
              <a16:creationId xmlns:a16="http://schemas.microsoft.com/office/drawing/2014/main" id="{5D1E28CE-8E90-4097-AC6A-DF651E0F8181}"/>
            </a:ext>
          </a:extLst>
        </xdr:cNvPr>
        <xdr:cNvCxnSpPr/>
      </xdr:nvCxnSpPr>
      <xdr:spPr>
        <a:xfrm flipV="1">
          <a:off x="18656300" y="6203769"/>
          <a:ext cx="88900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E3975E2E-5261-453A-84B4-A9C193E7EB8C}"/>
            </a:ext>
          </a:extLst>
        </xdr:cNvPr>
        <xdr:cNvSpPr txBox="1"/>
      </xdr:nvSpPr>
      <xdr:spPr>
        <a:xfrm>
          <a:off x="21075727" y="681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432F06EE-F72A-46F4-B3BB-E134F41F874D}"/>
            </a:ext>
          </a:extLst>
        </xdr:cNvPr>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BD09F575-E2BA-443F-B10E-AFF61D9012AE}"/>
            </a:ext>
          </a:extLst>
        </xdr:cNvPr>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D1186963-1D22-4C09-A770-643AFFED3B4A}"/>
            </a:ext>
          </a:extLst>
        </xdr:cNvPr>
        <xdr:cNvSpPr txBox="1"/>
      </xdr:nvSpPr>
      <xdr:spPr>
        <a:xfrm>
          <a:off x="18421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47733</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605CCB26-A58E-4FDB-A6BE-1F6938328E0B}"/>
            </a:ext>
          </a:extLst>
        </xdr:cNvPr>
        <xdr:cNvSpPr txBox="1"/>
      </xdr:nvSpPr>
      <xdr:spPr>
        <a:xfrm>
          <a:off x="21075727" y="587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68416</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4B8605CF-75BE-4B78-8D0C-B5C664C4FB46}"/>
            </a:ext>
          </a:extLst>
        </xdr:cNvPr>
        <xdr:cNvSpPr txBox="1"/>
      </xdr:nvSpPr>
      <xdr:spPr>
        <a:xfrm>
          <a:off x="20199427" y="589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98896</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89DC69AE-FA31-4A77-B5A4-38185E25D94C}"/>
            </a:ext>
          </a:extLst>
        </xdr:cNvPr>
        <xdr:cNvSpPr txBox="1"/>
      </xdr:nvSpPr>
      <xdr:spPr>
        <a:xfrm>
          <a:off x="19310427" y="592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133730</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3A731F52-FADB-4AB8-B125-D8187B818210}"/>
            </a:ext>
          </a:extLst>
        </xdr:cNvPr>
        <xdr:cNvSpPr txBox="1"/>
      </xdr:nvSpPr>
      <xdr:spPr>
        <a:xfrm>
          <a:off x="18421427" y="596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1D0256ED-091D-47F8-B92E-DF71EB1746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CFC8728D-8340-488B-B709-9ABD4860489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5ABFB201-FFBB-4363-96D0-2CCA5C2633A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45F268CE-0B47-4A37-87BC-34A62E3D49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7EE95CD4-8650-4AE3-B4E1-EAF5C33B1A0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0FB8CEC0-AE09-485F-8D3C-78B802349AE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1846554D-D8CF-4A3A-920C-795B102923E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015F37BB-CB41-48F8-9E06-9FC943AF350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C554F32C-1B6C-4C57-AD02-A2BA152F438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8017F418-AF33-4DD5-8CD2-17D484D1DEF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497FF61-C057-4A1C-9B3F-536D5052543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BE8765B6-257D-41C7-9F71-04F86D7D658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F56BBEDE-20D4-403A-AA4A-0952B1997D6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FC7AD289-4F0A-48A5-87AA-25F8A572F32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CF344885-155F-4FB6-A2D9-FD8E9B673E8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DCC19B5E-8621-48CA-8395-1F854A702C7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0CC04C5C-25C9-471D-8436-DFCCBA18AFC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ED4AA346-48C1-4ED1-82E1-E09929C7591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F9E8B5F6-D8E5-4A3C-A403-0BD118575BB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EFE68850-9F9C-4A0A-960E-931760CB89D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6AEAF087-1F66-4172-AA2F-D8C51933B95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BFC66B8A-E402-4EE5-AA6B-4E7B2A04609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6E88152F-E362-4288-84FB-5872F85E08F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7F7D8E14-FAEA-4CBC-99BB-57BE44B02D0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7140D97F-429A-476D-B0AD-2C981B12A1A7}"/>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BC654057-D6CA-40B9-BE3F-438384FA34A0}"/>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7913C9D5-CCCB-4A49-A042-B0E30446AED5}"/>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AF474FAB-E4ED-4435-B406-8EB1B6862FFE}"/>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9C66B2EB-7C2E-4BC9-9BBD-D6CA4BEEDFED}"/>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38CF5BFD-5839-4BE2-8EBB-E4ADBFED05C0}"/>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1DE973CC-F8EA-46BA-877B-BB2447794FC8}"/>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75F01A6D-BAB2-4B26-817B-B57119EAF656}"/>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7E173385-FF0A-4964-8E6C-1DB8D6D189E4}"/>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AF6618D8-1AD5-4224-948E-1DC36F98C257}"/>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7972277C-5764-4165-B474-2E567EF5413F}"/>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C4ED4D1-7808-48DD-89F4-2CD89A73E7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E89C1BB-125E-45B1-B63B-0D8B89CE281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F0719477-98ED-45DD-AE9E-6E331C469C6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CDC8073-6422-4A1D-9691-19066F0151E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9E13FA7C-21AB-491C-B5F3-28276C14708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15875</xdr:rowOff>
    </xdr:from>
    <xdr:to>
      <xdr:col>85</xdr:col>
      <xdr:colOff>177800</xdr:colOff>
      <xdr:row>57</xdr:row>
      <xdr:rowOff>117475</xdr:rowOff>
    </xdr:to>
    <xdr:sp macro="" textlink="">
      <xdr:nvSpPr>
        <xdr:cNvPr id="556" name="楕円 555">
          <a:extLst>
            <a:ext uri="{FF2B5EF4-FFF2-40B4-BE49-F238E27FC236}">
              <a16:creationId xmlns:a16="http://schemas.microsoft.com/office/drawing/2014/main" id="{C5540998-1A6D-40FD-9393-1C77E432357C}"/>
            </a:ext>
          </a:extLst>
        </xdr:cNvPr>
        <xdr:cNvSpPr/>
      </xdr:nvSpPr>
      <xdr:spPr>
        <a:xfrm>
          <a:off x="1626870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102252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E3748E7D-3D4B-49E2-BE8D-518243B2E937}"/>
            </a:ext>
          </a:extLst>
        </xdr:cNvPr>
        <xdr:cNvSpPr txBox="1"/>
      </xdr:nvSpPr>
      <xdr:spPr>
        <a:xfrm>
          <a:off x="16357600" y="970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139700</xdr:rowOff>
    </xdr:from>
    <xdr:to>
      <xdr:col>81</xdr:col>
      <xdr:colOff>101600</xdr:colOff>
      <xdr:row>57</xdr:row>
      <xdr:rowOff>69850</xdr:rowOff>
    </xdr:to>
    <xdr:sp macro="" textlink="">
      <xdr:nvSpPr>
        <xdr:cNvPr id="558" name="楕円 557">
          <a:extLst>
            <a:ext uri="{FF2B5EF4-FFF2-40B4-BE49-F238E27FC236}">
              <a16:creationId xmlns:a16="http://schemas.microsoft.com/office/drawing/2014/main" id="{54035249-1B24-45F1-8288-8EEF28604364}"/>
            </a:ext>
          </a:extLst>
        </xdr:cNvPr>
        <xdr:cNvSpPr/>
      </xdr:nvSpPr>
      <xdr:spPr>
        <a:xfrm>
          <a:off x="15430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19050</xdr:rowOff>
    </xdr:from>
    <xdr:to>
      <xdr:col>85</xdr:col>
      <xdr:colOff>127000</xdr:colOff>
      <xdr:row>57</xdr:row>
      <xdr:rowOff>66675</xdr:rowOff>
    </xdr:to>
    <xdr:cxnSp macro="">
      <xdr:nvCxnSpPr>
        <xdr:cNvPr id="559" name="直線コネクタ 558">
          <a:extLst>
            <a:ext uri="{FF2B5EF4-FFF2-40B4-BE49-F238E27FC236}">
              <a16:creationId xmlns:a16="http://schemas.microsoft.com/office/drawing/2014/main" id="{199EBD20-6FC7-43F3-9B36-E9FD1013FD2A}"/>
            </a:ext>
          </a:extLst>
        </xdr:cNvPr>
        <xdr:cNvCxnSpPr/>
      </xdr:nvCxnSpPr>
      <xdr:spPr>
        <a:xfrm>
          <a:off x="15481300" y="97917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93980</xdr:rowOff>
    </xdr:from>
    <xdr:to>
      <xdr:col>76</xdr:col>
      <xdr:colOff>165100</xdr:colOff>
      <xdr:row>57</xdr:row>
      <xdr:rowOff>24130</xdr:rowOff>
    </xdr:to>
    <xdr:sp macro="" textlink="">
      <xdr:nvSpPr>
        <xdr:cNvPr id="560" name="楕円 559">
          <a:extLst>
            <a:ext uri="{FF2B5EF4-FFF2-40B4-BE49-F238E27FC236}">
              <a16:creationId xmlns:a16="http://schemas.microsoft.com/office/drawing/2014/main" id="{103533E4-AAA8-49C2-A838-10BDC2B0CF69}"/>
            </a:ext>
          </a:extLst>
        </xdr:cNvPr>
        <xdr:cNvSpPr/>
      </xdr:nvSpPr>
      <xdr:spPr>
        <a:xfrm>
          <a:off x="14541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144780</xdr:rowOff>
    </xdr:from>
    <xdr:to>
      <xdr:col>81</xdr:col>
      <xdr:colOff>50800</xdr:colOff>
      <xdr:row>57</xdr:row>
      <xdr:rowOff>19050</xdr:rowOff>
    </xdr:to>
    <xdr:cxnSp macro="">
      <xdr:nvCxnSpPr>
        <xdr:cNvPr id="561" name="直線コネクタ 560">
          <a:extLst>
            <a:ext uri="{FF2B5EF4-FFF2-40B4-BE49-F238E27FC236}">
              <a16:creationId xmlns:a16="http://schemas.microsoft.com/office/drawing/2014/main" id="{A14FFF44-31B4-409F-A636-6E551E57C606}"/>
            </a:ext>
          </a:extLst>
        </xdr:cNvPr>
        <xdr:cNvCxnSpPr/>
      </xdr:nvCxnSpPr>
      <xdr:spPr>
        <a:xfrm>
          <a:off x="14592300" y="9745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48260</xdr:rowOff>
    </xdr:from>
    <xdr:to>
      <xdr:col>72</xdr:col>
      <xdr:colOff>38100</xdr:colOff>
      <xdr:row>56</xdr:row>
      <xdr:rowOff>149860</xdr:rowOff>
    </xdr:to>
    <xdr:sp macro="" textlink="">
      <xdr:nvSpPr>
        <xdr:cNvPr id="562" name="楕円 561">
          <a:extLst>
            <a:ext uri="{FF2B5EF4-FFF2-40B4-BE49-F238E27FC236}">
              <a16:creationId xmlns:a16="http://schemas.microsoft.com/office/drawing/2014/main" id="{AF8B2DC5-DD38-4B17-BDBC-EF5ED3D2C33A}"/>
            </a:ext>
          </a:extLst>
        </xdr:cNvPr>
        <xdr:cNvSpPr/>
      </xdr:nvSpPr>
      <xdr:spPr>
        <a:xfrm>
          <a:off x="136525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99060</xdr:rowOff>
    </xdr:from>
    <xdr:to>
      <xdr:col>76</xdr:col>
      <xdr:colOff>114300</xdr:colOff>
      <xdr:row>56</xdr:row>
      <xdr:rowOff>144780</xdr:rowOff>
    </xdr:to>
    <xdr:cxnSp macro="">
      <xdr:nvCxnSpPr>
        <xdr:cNvPr id="563" name="直線コネクタ 562">
          <a:extLst>
            <a:ext uri="{FF2B5EF4-FFF2-40B4-BE49-F238E27FC236}">
              <a16:creationId xmlns:a16="http://schemas.microsoft.com/office/drawing/2014/main" id="{CBD466D6-62B5-4D39-ADBF-A6C521BBE690}"/>
            </a:ext>
          </a:extLst>
        </xdr:cNvPr>
        <xdr:cNvCxnSpPr/>
      </xdr:nvCxnSpPr>
      <xdr:spPr>
        <a:xfrm>
          <a:off x="13703300" y="9700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8255</xdr:rowOff>
    </xdr:from>
    <xdr:to>
      <xdr:col>67</xdr:col>
      <xdr:colOff>101600</xdr:colOff>
      <xdr:row>56</xdr:row>
      <xdr:rowOff>109855</xdr:rowOff>
    </xdr:to>
    <xdr:sp macro="" textlink="">
      <xdr:nvSpPr>
        <xdr:cNvPr id="564" name="楕円 563">
          <a:extLst>
            <a:ext uri="{FF2B5EF4-FFF2-40B4-BE49-F238E27FC236}">
              <a16:creationId xmlns:a16="http://schemas.microsoft.com/office/drawing/2014/main" id="{FFDDD63A-86D8-4228-8F7E-65E1624DDD0E}"/>
            </a:ext>
          </a:extLst>
        </xdr:cNvPr>
        <xdr:cNvSpPr/>
      </xdr:nvSpPr>
      <xdr:spPr>
        <a:xfrm>
          <a:off x="12763500" y="960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59055</xdr:rowOff>
    </xdr:from>
    <xdr:to>
      <xdr:col>71</xdr:col>
      <xdr:colOff>177800</xdr:colOff>
      <xdr:row>56</xdr:row>
      <xdr:rowOff>99060</xdr:rowOff>
    </xdr:to>
    <xdr:cxnSp macro="">
      <xdr:nvCxnSpPr>
        <xdr:cNvPr id="565" name="直線コネクタ 564">
          <a:extLst>
            <a:ext uri="{FF2B5EF4-FFF2-40B4-BE49-F238E27FC236}">
              <a16:creationId xmlns:a16="http://schemas.microsoft.com/office/drawing/2014/main" id="{7D9DDF58-5858-4FE5-BA2B-DE46BAC20E48}"/>
            </a:ext>
          </a:extLst>
        </xdr:cNvPr>
        <xdr:cNvCxnSpPr/>
      </xdr:nvCxnSpPr>
      <xdr:spPr>
        <a:xfrm>
          <a:off x="12814300" y="96602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566" name="n_1aveValue【学校施設】&#10;有形固定資産減価償却率">
          <a:extLst>
            <a:ext uri="{FF2B5EF4-FFF2-40B4-BE49-F238E27FC236}">
              <a16:creationId xmlns:a16="http://schemas.microsoft.com/office/drawing/2014/main" id="{E8A5233A-FDDF-4E26-98B4-AED28D40E7DF}"/>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567" name="n_2aveValue【学校施設】&#10;有形固定資産減価償却率">
          <a:extLst>
            <a:ext uri="{FF2B5EF4-FFF2-40B4-BE49-F238E27FC236}">
              <a16:creationId xmlns:a16="http://schemas.microsoft.com/office/drawing/2014/main" id="{C73873F3-D366-44A1-BA64-66FEEE74821E}"/>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568" name="n_3aveValue【学校施設】&#10;有形固定資産減価償却率">
          <a:extLst>
            <a:ext uri="{FF2B5EF4-FFF2-40B4-BE49-F238E27FC236}">
              <a16:creationId xmlns:a16="http://schemas.microsoft.com/office/drawing/2014/main" id="{DC0F6390-CD09-44F5-A549-CADBAAF5FB7A}"/>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569" name="n_4aveValue【学校施設】&#10;有形固定資産減価償却率">
          <a:extLst>
            <a:ext uri="{FF2B5EF4-FFF2-40B4-BE49-F238E27FC236}">
              <a16:creationId xmlns:a16="http://schemas.microsoft.com/office/drawing/2014/main" id="{61671BAB-D24C-4A1D-ABB5-DA3762CE596D}"/>
            </a:ext>
          </a:extLst>
        </xdr:cNvPr>
        <xdr:cNvSpPr txBox="1"/>
      </xdr:nvSpPr>
      <xdr:spPr>
        <a:xfrm>
          <a:off x="12611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86377</xdr:rowOff>
    </xdr:from>
    <xdr:ext cx="405111" cy="259045"/>
    <xdr:sp macro="" textlink="">
      <xdr:nvSpPr>
        <xdr:cNvPr id="570" name="n_1mainValue【学校施設】&#10;有形固定資産減価償却率">
          <a:extLst>
            <a:ext uri="{FF2B5EF4-FFF2-40B4-BE49-F238E27FC236}">
              <a16:creationId xmlns:a16="http://schemas.microsoft.com/office/drawing/2014/main" id="{E3F71FD3-72FA-4EF5-B1C1-52FC67942024}"/>
            </a:ext>
          </a:extLst>
        </xdr:cNvPr>
        <xdr:cNvSpPr txBox="1"/>
      </xdr:nvSpPr>
      <xdr:spPr>
        <a:xfrm>
          <a:off x="152660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40657</xdr:rowOff>
    </xdr:from>
    <xdr:ext cx="405111" cy="259045"/>
    <xdr:sp macro="" textlink="">
      <xdr:nvSpPr>
        <xdr:cNvPr id="571" name="n_2mainValue【学校施設】&#10;有形固定資産減価償却率">
          <a:extLst>
            <a:ext uri="{FF2B5EF4-FFF2-40B4-BE49-F238E27FC236}">
              <a16:creationId xmlns:a16="http://schemas.microsoft.com/office/drawing/2014/main" id="{40321ED6-D5FC-4894-91A7-FAF9E0CC4147}"/>
            </a:ext>
          </a:extLst>
        </xdr:cNvPr>
        <xdr:cNvSpPr txBox="1"/>
      </xdr:nvSpPr>
      <xdr:spPr>
        <a:xfrm>
          <a:off x="14389744" y="947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166387</xdr:rowOff>
    </xdr:from>
    <xdr:ext cx="405111" cy="259045"/>
    <xdr:sp macro="" textlink="">
      <xdr:nvSpPr>
        <xdr:cNvPr id="572" name="n_3mainValue【学校施設】&#10;有形固定資産減価償却率">
          <a:extLst>
            <a:ext uri="{FF2B5EF4-FFF2-40B4-BE49-F238E27FC236}">
              <a16:creationId xmlns:a16="http://schemas.microsoft.com/office/drawing/2014/main" id="{1091A810-EA62-4E8C-AE25-5915E6DC07E1}"/>
            </a:ext>
          </a:extLst>
        </xdr:cNvPr>
        <xdr:cNvSpPr txBox="1"/>
      </xdr:nvSpPr>
      <xdr:spPr>
        <a:xfrm>
          <a:off x="13500744" y="942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126382</xdr:rowOff>
    </xdr:from>
    <xdr:ext cx="405111" cy="259045"/>
    <xdr:sp macro="" textlink="">
      <xdr:nvSpPr>
        <xdr:cNvPr id="573" name="n_4mainValue【学校施設】&#10;有形固定資産減価償却率">
          <a:extLst>
            <a:ext uri="{FF2B5EF4-FFF2-40B4-BE49-F238E27FC236}">
              <a16:creationId xmlns:a16="http://schemas.microsoft.com/office/drawing/2014/main" id="{B02FBF10-5C1E-41EC-BD12-4959D1CD0C8C}"/>
            </a:ext>
          </a:extLst>
        </xdr:cNvPr>
        <xdr:cNvSpPr txBox="1"/>
      </xdr:nvSpPr>
      <xdr:spPr>
        <a:xfrm>
          <a:off x="12611744" y="938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015D5DDE-65E3-4742-AC7B-B208DA8CDE7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AFCC63C2-2EB5-45D8-A286-CEAC0D24DF1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E7B82F6C-2B0E-4F3D-8A0F-716ADA171B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85F44827-F451-41F1-8790-598670D01D8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CF92C969-ECC2-4B17-B503-A92E2DF5F8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84DD5444-4DA7-433E-84D3-D95FF7C5012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5E17AD0E-C88C-4EDC-8DD5-DC9AA2302B5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B3F5CCE3-4AB8-4FE0-8EB2-8380005BDAE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380907F5-3CB6-477A-9F29-FFEA789DCC3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5A31E97A-C892-4E58-8FE1-08DCBF0634B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CDDAC950-46C9-425B-B183-1212F6D795E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8F67368F-3964-4980-83B3-18D7826A7A2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34C8E37E-B65D-412C-A19E-0F70B803787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8E24F756-E486-48D8-B063-0AF07A25B7D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6FDA8D89-9D7C-43B5-B43A-A096531379D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998AF7A3-0621-47DF-ABB7-DA5F965F686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0566040D-E216-408D-BD53-CFA5BD35927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2FC40D84-BAFD-4055-8D1B-B979911F0A2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B4FC3FDC-4DB5-4CCC-A987-A11ECF23A91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ABCD508D-E6CA-4E59-BC88-C8684E0E69DA}"/>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5148CB68-C943-408A-B711-7FDD407FCCB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DDABF33D-01AA-488C-9A62-A188C538F238}"/>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27B7109F-F8C7-4540-8F71-348B63697DD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5FB41B50-8B1A-4A62-9996-85EC3B22F6D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D9E68680-EA56-4DD6-82E6-50A0C854077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7E009DF4-25DF-44CD-8E08-C09F53E58752}"/>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C5ADBF3D-C229-4F24-8076-8D575324903C}"/>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38008B7B-F2B4-42F8-8E43-918AE6BB9969}"/>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893A8773-8F89-436F-AD00-B44D82061E20}"/>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26590B4C-099F-4661-A04E-3B20019D80DC}"/>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604" name="【学校施設】&#10;一人当たり面積平均値テキスト">
          <a:extLst>
            <a:ext uri="{FF2B5EF4-FFF2-40B4-BE49-F238E27FC236}">
              <a16:creationId xmlns:a16="http://schemas.microsoft.com/office/drawing/2014/main" id="{9FD003EF-DE6B-4E85-94A4-60AE9DA0E88B}"/>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01D42A90-AB57-44D9-9068-CAE8C3AAD3E7}"/>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1E5701A2-2EC7-493A-9D73-993B2834D847}"/>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8CDDD086-8D68-4154-8DD1-D3D3135C1D3E}"/>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16F62CBD-0ECE-40A0-891C-42D9C7495E23}"/>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0FD48D9C-26AD-49DE-B726-6F89E020D794}"/>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292154D-D0A4-4D53-8160-0CCCE40D6DF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E348065-B0FD-49B1-BDB2-06FB700E9F4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1E985E42-C2B7-4422-87A0-02896126B41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FE6E0DB-327A-4C17-B30E-ADBE04048B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23EF0858-9A3F-4C1F-880D-214775F39A6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12011</xdr:rowOff>
    </xdr:from>
    <xdr:to>
      <xdr:col>116</xdr:col>
      <xdr:colOff>114300</xdr:colOff>
      <xdr:row>62</xdr:row>
      <xdr:rowOff>113611</xdr:rowOff>
    </xdr:to>
    <xdr:sp macro="" textlink="">
      <xdr:nvSpPr>
        <xdr:cNvPr id="615" name="楕円 614">
          <a:extLst>
            <a:ext uri="{FF2B5EF4-FFF2-40B4-BE49-F238E27FC236}">
              <a16:creationId xmlns:a16="http://schemas.microsoft.com/office/drawing/2014/main" id="{19BCBD86-0272-41D2-B19F-FD4F05F05478}"/>
            </a:ext>
          </a:extLst>
        </xdr:cNvPr>
        <xdr:cNvSpPr/>
      </xdr:nvSpPr>
      <xdr:spPr>
        <a:xfrm>
          <a:off x="22110700" y="1064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161888</xdr:rowOff>
    </xdr:from>
    <xdr:ext cx="469744" cy="259045"/>
    <xdr:sp macro="" textlink="">
      <xdr:nvSpPr>
        <xdr:cNvPr id="616" name="【学校施設】&#10;一人当たり面積該当値テキスト">
          <a:extLst>
            <a:ext uri="{FF2B5EF4-FFF2-40B4-BE49-F238E27FC236}">
              <a16:creationId xmlns:a16="http://schemas.microsoft.com/office/drawing/2014/main" id="{C58F65C9-DCA3-4A0E-AE39-90FCC797322D}"/>
            </a:ext>
          </a:extLst>
        </xdr:cNvPr>
        <xdr:cNvSpPr txBox="1"/>
      </xdr:nvSpPr>
      <xdr:spPr>
        <a:xfrm>
          <a:off x="22199600" y="1062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27250</xdr:rowOff>
    </xdr:from>
    <xdr:to>
      <xdr:col>112</xdr:col>
      <xdr:colOff>38100</xdr:colOff>
      <xdr:row>62</xdr:row>
      <xdr:rowOff>128850</xdr:rowOff>
    </xdr:to>
    <xdr:sp macro="" textlink="">
      <xdr:nvSpPr>
        <xdr:cNvPr id="617" name="楕円 616">
          <a:extLst>
            <a:ext uri="{FF2B5EF4-FFF2-40B4-BE49-F238E27FC236}">
              <a16:creationId xmlns:a16="http://schemas.microsoft.com/office/drawing/2014/main" id="{D119BBDF-BE56-48E7-830B-BB428D04E65F}"/>
            </a:ext>
          </a:extLst>
        </xdr:cNvPr>
        <xdr:cNvSpPr/>
      </xdr:nvSpPr>
      <xdr:spPr>
        <a:xfrm>
          <a:off x="21272500" y="1065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62811</xdr:rowOff>
    </xdr:from>
    <xdr:to>
      <xdr:col>116</xdr:col>
      <xdr:colOff>63500</xdr:colOff>
      <xdr:row>62</xdr:row>
      <xdr:rowOff>78050</xdr:rowOff>
    </xdr:to>
    <xdr:cxnSp macro="">
      <xdr:nvCxnSpPr>
        <xdr:cNvPr id="618" name="直線コネクタ 617">
          <a:extLst>
            <a:ext uri="{FF2B5EF4-FFF2-40B4-BE49-F238E27FC236}">
              <a16:creationId xmlns:a16="http://schemas.microsoft.com/office/drawing/2014/main" id="{E905DE7B-F37F-45BD-B7CF-0F287097279C}"/>
            </a:ext>
          </a:extLst>
        </xdr:cNvPr>
        <xdr:cNvCxnSpPr/>
      </xdr:nvCxnSpPr>
      <xdr:spPr>
        <a:xfrm flipV="1">
          <a:off x="21323300" y="1069271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34327</xdr:rowOff>
    </xdr:from>
    <xdr:to>
      <xdr:col>107</xdr:col>
      <xdr:colOff>101600</xdr:colOff>
      <xdr:row>62</xdr:row>
      <xdr:rowOff>135927</xdr:rowOff>
    </xdr:to>
    <xdr:sp macro="" textlink="">
      <xdr:nvSpPr>
        <xdr:cNvPr id="619" name="楕円 618">
          <a:extLst>
            <a:ext uri="{FF2B5EF4-FFF2-40B4-BE49-F238E27FC236}">
              <a16:creationId xmlns:a16="http://schemas.microsoft.com/office/drawing/2014/main" id="{79B5ADB5-06F2-4966-94FD-6BA162374A9D}"/>
            </a:ext>
          </a:extLst>
        </xdr:cNvPr>
        <xdr:cNvSpPr/>
      </xdr:nvSpPr>
      <xdr:spPr>
        <a:xfrm>
          <a:off x="20383500" y="1066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78050</xdr:rowOff>
    </xdr:from>
    <xdr:to>
      <xdr:col>111</xdr:col>
      <xdr:colOff>177800</xdr:colOff>
      <xdr:row>62</xdr:row>
      <xdr:rowOff>85127</xdr:rowOff>
    </xdr:to>
    <xdr:cxnSp macro="">
      <xdr:nvCxnSpPr>
        <xdr:cNvPr id="620" name="直線コネクタ 619">
          <a:extLst>
            <a:ext uri="{FF2B5EF4-FFF2-40B4-BE49-F238E27FC236}">
              <a16:creationId xmlns:a16="http://schemas.microsoft.com/office/drawing/2014/main" id="{086E113D-ABCF-4025-B81F-A5AF9A6BAAB6}"/>
            </a:ext>
          </a:extLst>
        </xdr:cNvPr>
        <xdr:cNvCxnSpPr/>
      </xdr:nvCxnSpPr>
      <xdr:spPr>
        <a:xfrm flipV="1">
          <a:off x="20434300" y="10707950"/>
          <a:ext cx="889000" cy="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44994</xdr:rowOff>
    </xdr:from>
    <xdr:to>
      <xdr:col>102</xdr:col>
      <xdr:colOff>165100</xdr:colOff>
      <xdr:row>62</xdr:row>
      <xdr:rowOff>146594</xdr:rowOff>
    </xdr:to>
    <xdr:sp macro="" textlink="">
      <xdr:nvSpPr>
        <xdr:cNvPr id="621" name="楕円 620">
          <a:extLst>
            <a:ext uri="{FF2B5EF4-FFF2-40B4-BE49-F238E27FC236}">
              <a16:creationId xmlns:a16="http://schemas.microsoft.com/office/drawing/2014/main" id="{518EB6A8-DF4F-4B0A-84E7-E05189DDDDD6}"/>
            </a:ext>
          </a:extLst>
        </xdr:cNvPr>
        <xdr:cNvSpPr/>
      </xdr:nvSpPr>
      <xdr:spPr>
        <a:xfrm>
          <a:off x="19494500" y="1067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85127</xdr:rowOff>
    </xdr:from>
    <xdr:to>
      <xdr:col>107</xdr:col>
      <xdr:colOff>50800</xdr:colOff>
      <xdr:row>62</xdr:row>
      <xdr:rowOff>95794</xdr:rowOff>
    </xdr:to>
    <xdr:cxnSp macro="">
      <xdr:nvCxnSpPr>
        <xdr:cNvPr id="622" name="直線コネクタ 621">
          <a:extLst>
            <a:ext uri="{FF2B5EF4-FFF2-40B4-BE49-F238E27FC236}">
              <a16:creationId xmlns:a16="http://schemas.microsoft.com/office/drawing/2014/main" id="{002072B8-C218-4A7C-974D-762EC16BF2CA}"/>
            </a:ext>
          </a:extLst>
        </xdr:cNvPr>
        <xdr:cNvCxnSpPr/>
      </xdr:nvCxnSpPr>
      <xdr:spPr>
        <a:xfrm flipV="1">
          <a:off x="19545300" y="10715027"/>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56969</xdr:rowOff>
    </xdr:from>
    <xdr:to>
      <xdr:col>98</xdr:col>
      <xdr:colOff>38100</xdr:colOff>
      <xdr:row>62</xdr:row>
      <xdr:rowOff>158569</xdr:rowOff>
    </xdr:to>
    <xdr:sp macro="" textlink="">
      <xdr:nvSpPr>
        <xdr:cNvPr id="623" name="楕円 622">
          <a:extLst>
            <a:ext uri="{FF2B5EF4-FFF2-40B4-BE49-F238E27FC236}">
              <a16:creationId xmlns:a16="http://schemas.microsoft.com/office/drawing/2014/main" id="{E3CC048E-DF54-4124-A520-E23205D8018C}"/>
            </a:ext>
          </a:extLst>
        </xdr:cNvPr>
        <xdr:cNvSpPr/>
      </xdr:nvSpPr>
      <xdr:spPr>
        <a:xfrm>
          <a:off x="18605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95794</xdr:rowOff>
    </xdr:from>
    <xdr:to>
      <xdr:col>102</xdr:col>
      <xdr:colOff>114300</xdr:colOff>
      <xdr:row>62</xdr:row>
      <xdr:rowOff>107769</xdr:rowOff>
    </xdr:to>
    <xdr:cxnSp macro="">
      <xdr:nvCxnSpPr>
        <xdr:cNvPr id="624" name="直線コネクタ 623">
          <a:extLst>
            <a:ext uri="{FF2B5EF4-FFF2-40B4-BE49-F238E27FC236}">
              <a16:creationId xmlns:a16="http://schemas.microsoft.com/office/drawing/2014/main" id="{B632CE46-F639-48D4-BAE9-F015D0DB8028}"/>
            </a:ext>
          </a:extLst>
        </xdr:cNvPr>
        <xdr:cNvCxnSpPr/>
      </xdr:nvCxnSpPr>
      <xdr:spPr>
        <a:xfrm flipV="1">
          <a:off x="18656300" y="1072569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625" name="n_1aveValue【学校施設】&#10;一人当たり面積">
          <a:extLst>
            <a:ext uri="{FF2B5EF4-FFF2-40B4-BE49-F238E27FC236}">
              <a16:creationId xmlns:a16="http://schemas.microsoft.com/office/drawing/2014/main" id="{30E70DF1-55E7-4FEB-BC88-52FE56032DF8}"/>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1F7DFFC4-8D28-46ED-8DC1-641A943A4DC9}"/>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A191458A-02A4-47A5-8FB9-D784824871EA}"/>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28" name="n_4aveValue【学校施設】&#10;一人当たり面積">
          <a:extLst>
            <a:ext uri="{FF2B5EF4-FFF2-40B4-BE49-F238E27FC236}">
              <a16:creationId xmlns:a16="http://schemas.microsoft.com/office/drawing/2014/main" id="{121E43FE-C514-45C1-9C05-5564B6B37ABE}"/>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119977</xdr:rowOff>
    </xdr:from>
    <xdr:ext cx="469744" cy="259045"/>
    <xdr:sp macro="" textlink="">
      <xdr:nvSpPr>
        <xdr:cNvPr id="629" name="n_1mainValue【学校施設】&#10;一人当たり面積">
          <a:extLst>
            <a:ext uri="{FF2B5EF4-FFF2-40B4-BE49-F238E27FC236}">
              <a16:creationId xmlns:a16="http://schemas.microsoft.com/office/drawing/2014/main" id="{624536AC-3ABB-49D5-A4AC-52E1A658FE00}"/>
            </a:ext>
          </a:extLst>
        </xdr:cNvPr>
        <xdr:cNvSpPr txBox="1"/>
      </xdr:nvSpPr>
      <xdr:spPr>
        <a:xfrm>
          <a:off x="21075727" y="1074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152454</xdr:rowOff>
    </xdr:from>
    <xdr:ext cx="469744" cy="259045"/>
    <xdr:sp macro="" textlink="">
      <xdr:nvSpPr>
        <xdr:cNvPr id="630" name="n_2mainValue【学校施設】&#10;一人当たり面積">
          <a:extLst>
            <a:ext uri="{FF2B5EF4-FFF2-40B4-BE49-F238E27FC236}">
              <a16:creationId xmlns:a16="http://schemas.microsoft.com/office/drawing/2014/main" id="{C69C1423-B0DC-4410-A3C7-F2A320E58322}"/>
            </a:ext>
          </a:extLst>
        </xdr:cNvPr>
        <xdr:cNvSpPr txBox="1"/>
      </xdr:nvSpPr>
      <xdr:spPr>
        <a:xfrm>
          <a:off x="20199427" y="1043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163121</xdr:rowOff>
    </xdr:from>
    <xdr:ext cx="469744" cy="259045"/>
    <xdr:sp macro="" textlink="">
      <xdr:nvSpPr>
        <xdr:cNvPr id="631" name="n_3mainValue【学校施設】&#10;一人当たり面積">
          <a:extLst>
            <a:ext uri="{FF2B5EF4-FFF2-40B4-BE49-F238E27FC236}">
              <a16:creationId xmlns:a16="http://schemas.microsoft.com/office/drawing/2014/main" id="{79A00F66-4BD9-4C5F-86A8-4163D41AB7EE}"/>
            </a:ext>
          </a:extLst>
        </xdr:cNvPr>
        <xdr:cNvSpPr txBox="1"/>
      </xdr:nvSpPr>
      <xdr:spPr>
        <a:xfrm>
          <a:off x="19310427" y="104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149696</xdr:rowOff>
    </xdr:from>
    <xdr:ext cx="469744" cy="259045"/>
    <xdr:sp macro="" textlink="">
      <xdr:nvSpPr>
        <xdr:cNvPr id="632" name="n_4mainValue【学校施設】&#10;一人当たり面積">
          <a:extLst>
            <a:ext uri="{FF2B5EF4-FFF2-40B4-BE49-F238E27FC236}">
              <a16:creationId xmlns:a16="http://schemas.microsoft.com/office/drawing/2014/main" id="{ECD32B52-6AFC-4772-9117-C920B5913615}"/>
            </a:ext>
          </a:extLst>
        </xdr:cNvPr>
        <xdr:cNvSpPr txBox="1"/>
      </xdr:nvSpPr>
      <xdr:spPr>
        <a:xfrm>
          <a:off x="18421427" y="1077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B29FA0CB-D7F6-4474-9880-38BA28EC8A7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808FF6FF-E08B-4AEC-B8B5-A34F99C914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DFFD79F6-8637-429D-8796-5FB0F11DD0A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FBFB24E7-5E59-4C43-AB98-76DDBF96DC6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F4A8689C-2E2F-42D0-84B1-0BAFFAFB36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07943D98-C943-489B-A280-6CC072888C5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FA056187-EC1D-4D3A-B0BC-7CBD80673B0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5C0E3C7B-DC9A-4D00-95B1-2B0783E4A4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a:extLst>
            <a:ext uri="{FF2B5EF4-FFF2-40B4-BE49-F238E27FC236}">
              <a16:creationId xmlns:a16="http://schemas.microsoft.com/office/drawing/2014/main" id="{FC357142-F4BD-4364-A3D9-4B4440682E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a:extLst>
            <a:ext uri="{FF2B5EF4-FFF2-40B4-BE49-F238E27FC236}">
              <a16:creationId xmlns:a16="http://schemas.microsoft.com/office/drawing/2014/main" id="{C700EB08-536C-4E73-BE67-E9CE00BF7F4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a:extLst>
            <a:ext uri="{FF2B5EF4-FFF2-40B4-BE49-F238E27FC236}">
              <a16:creationId xmlns:a16="http://schemas.microsoft.com/office/drawing/2014/main" id="{694914E1-1B3C-4312-A453-6CF99AB82C4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a:extLst>
            <a:ext uri="{FF2B5EF4-FFF2-40B4-BE49-F238E27FC236}">
              <a16:creationId xmlns:a16="http://schemas.microsoft.com/office/drawing/2014/main" id="{B4B6AA21-E4B6-44BB-A3A5-95E9E4DAB6B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a:extLst>
            <a:ext uri="{FF2B5EF4-FFF2-40B4-BE49-F238E27FC236}">
              <a16:creationId xmlns:a16="http://schemas.microsoft.com/office/drawing/2014/main" id="{56724E37-8F59-4F45-B15F-B56D271CC7A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a:extLst>
            <a:ext uri="{FF2B5EF4-FFF2-40B4-BE49-F238E27FC236}">
              <a16:creationId xmlns:a16="http://schemas.microsoft.com/office/drawing/2014/main" id="{95029441-AFF1-4807-B384-EE0AC444BC2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a:extLst>
            <a:ext uri="{FF2B5EF4-FFF2-40B4-BE49-F238E27FC236}">
              <a16:creationId xmlns:a16="http://schemas.microsoft.com/office/drawing/2014/main" id="{2F83AEA1-B80C-4E57-B77B-AA932BA41E9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a:extLst>
            <a:ext uri="{FF2B5EF4-FFF2-40B4-BE49-F238E27FC236}">
              <a16:creationId xmlns:a16="http://schemas.microsoft.com/office/drawing/2014/main" id="{68AE83B3-52DC-4936-A30C-579DD7FECE0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a:extLst>
            <a:ext uri="{FF2B5EF4-FFF2-40B4-BE49-F238E27FC236}">
              <a16:creationId xmlns:a16="http://schemas.microsoft.com/office/drawing/2014/main" id="{9CC1DCD7-0C50-4C61-9A40-A99D2AFC92D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a:extLst>
            <a:ext uri="{FF2B5EF4-FFF2-40B4-BE49-F238E27FC236}">
              <a16:creationId xmlns:a16="http://schemas.microsoft.com/office/drawing/2014/main" id="{69E1EA49-471B-4D8F-8F9B-AB2D499E233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a:extLst>
            <a:ext uri="{FF2B5EF4-FFF2-40B4-BE49-F238E27FC236}">
              <a16:creationId xmlns:a16="http://schemas.microsoft.com/office/drawing/2014/main" id="{3B057478-8F26-496B-91F6-B31F9D5C230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a:extLst>
            <a:ext uri="{FF2B5EF4-FFF2-40B4-BE49-F238E27FC236}">
              <a16:creationId xmlns:a16="http://schemas.microsoft.com/office/drawing/2014/main" id="{18AA5375-CD89-4713-9F62-5D3E745890A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a:extLst>
            <a:ext uri="{FF2B5EF4-FFF2-40B4-BE49-F238E27FC236}">
              <a16:creationId xmlns:a16="http://schemas.microsoft.com/office/drawing/2014/main" id="{EBF3C800-DE85-46A1-BE19-06EEB307585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A30BBCC4-8E12-49FA-B8CD-CEF483AF23C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a:extLst>
            <a:ext uri="{FF2B5EF4-FFF2-40B4-BE49-F238E27FC236}">
              <a16:creationId xmlns:a16="http://schemas.microsoft.com/office/drawing/2014/main" id="{53F3B864-3A6D-4BC1-AC50-0FF4FD47002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児童館】&#10;有形固定資産減価償却率グラフ枠">
          <a:extLst>
            <a:ext uri="{FF2B5EF4-FFF2-40B4-BE49-F238E27FC236}">
              <a16:creationId xmlns:a16="http://schemas.microsoft.com/office/drawing/2014/main" id="{934303C2-705F-4584-93DD-7F59D676592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657" name="直線コネクタ 656">
          <a:extLst>
            <a:ext uri="{FF2B5EF4-FFF2-40B4-BE49-F238E27FC236}">
              <a16:creationId xmlns:a16="http://schemas.microsoft.com/office/drawing/2014/main" id="{92243576-94F6-423F-AD29-30D31147EA95}"/>
            </a:ext>
          </a:extLst>
        </xdr:cNvPr>
        <xdr:cNvCxnSpPr/>
      </xdr:nvCxnSpPr>
      <xdr:spPr>
        <a:xfrm flipV="1">
          <a:off x="16318864"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8" name="【児童館】&#10;有形固定資産減価償却率最小値テキスト">
          <a:extLst>
            <a:ext uri="{FF2B5EF4-FFF2-40B4-BE49-F238E27FC236}">
              <a16:creationId xmlns:a16="http://schemas.microsoft.com/office/drawing/2014/main" id="{EADD6BF0-172D-4EFA-80C4-DDDCA90358E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9" name="直線コネクタ 658">
          <a:extLst>
            <a:ext uri="{FF2B5EF4-FFF2-40B4-BE49-F238E27FC236}">
              <a16:creationId xmlns:a16="http://schemas.microsoft.com/office/drawing/2014/main" id="{816D9E40-0F72-48CB-A139-16B20B2ACFE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60" name="【児童館】&#10;有形固定資産減価償却率最大値テキスト">
          <a:extLst>
            <a:ext uri="{FF2B5EF4-FFF2-40B4-BE49-F238E27FC236}">
              <a16:creationId xmlns:a16="http://schemas.microsoft.com/office/drawing/2014/main" id="{E9498893-990E-41B1-BC9A-7A489449CE11}"/>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61" name="直線コネクタ 660">
          <a:extLst>
            <a:ext uri="{FF2B5EF4-FFF2-40B4-BE49-F238E27FC236}">
              <a16:creationId xmlns:a16="http://schemas.microsoft.com/office/drawing/2014/main" id="{11531CEB-3BC8-4528-A36E-90449993346C}"/>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52088</xdr:rowOff>
    </xdr:from>
    <xdr:ext cx="405111" cy="259045"/>
    <xdr:sp macro="" textlink="">
      <xdr:nvSpPr>
        <xdr:cNvPr id="662" name="【児童館】&#10;有形固定資産減価償却率平均値テキスト">
          <a:extLst>
            <a:ext uri="{FF2B5EF4-FFF2-40B4-BE49-F238E27FC236}">
              <a16:creationId xmlns:a16="http://schemas.microsoft.com/office/drawing/2014/main" id="{81BEA8EE-FE88-4CA6-9417-762122053597}"/>
            </a:ext>
          </a:extLst>
        </xdr:cNvPr>
        <xdr:cNvSpPr txBox="1"/>
      </xdr:nvSpPr>
      <xdr:spPr>
        <a:xfrm>
          <a:off x="16357600" y="13768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3" name="フローチャート: 判断 662">
          <a:extLst>
            <a:ext uri="{FF2B5EF4-FFF2-40B4-BE49-F238E27FC236}">
              <a16:creationId xmlns:a16="http://schemas.microsoft.com/office/drawing/2014/main" id="{84EBB0CC-B81F-433C-B60A-D87626BC2919}"/>
            </a:ext>
          </a:extLst>
        </xdr:cNvPr>
        <xdr:cNvSpPr/>
      </xdr:nvSpPr>
      <xdr:spPr>
        <a:xfrm>
          <a:off x="16268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664" name="フローチャート: 判断 663">
          <a:extLst>
            <a:ext uri="{FF2B5EF4-FFF2-40B4-BE49-F238E27FC236}">
              <a16:creationId xmlns:a16="http://schemas.microsoft.com/office/drawing/2014/main" id="{7CB28588-948C-45E7-9239-A99C6CF8440D}"/>
            </a:ext>
          </a:extLst>
        </xdr:cNvPr>
        <xdr:cNvSpPr/>
      </xdr:nvSpPr>
      <xdr:spPr>
        <a:xfrm>
          <a:off x="154305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665" name="フローチャート: 判断 664">
          <a:extLst>
            <a:ext uri="{FF2B5EF4-FFF2-40B4-BE49-F238E27FC236}">
              <a16:creationId xmlns:a16="http://schemas.microsoft.com/office/drawing/2014/main" id="{E265E20B-6270-4EDE-AC12-DBB7C2C8C7E8}"/>
            </a:ext>
          </a:extLst>
        </xdr:cNvPr>
        <xdr:cNvSpPr/>
      </xdr:nvSpPr>
      <xdr:spPr>
        <a:xfrm>
          <a:off x="14541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666" name="フローチャート: 判断 665">
          <a:extLst>
            <a:ext uri="{FF2B5EF4-FFF2-40B4-BE49-F238E27FC236}">
              <a16:creationId xmlns:a16="http://schemas.microsoft.com/office/drawing/2014/main" id="{29A787B3-CD36-4DC3-BEEE-2E67A15FD0CF}"/>
            </a:ext>
          </a:extLst>
        </xdr:cNvPr>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667" name="フローチャート: 判断 666">
          <a:extLst>
            <a:ext uri="{FF2B5EF4-FFF2-40B4-BE49-F238E27FC236}">
              <a16:creationId xmlns:a16="http://schemas.microsoft.com/office/drawing/2014/main" id="{44B0B332-4831-4C89-A267-EAFFD35C437B}"/>
            </a:ext>
          </a:extLst>
        </xdr:cNvPr>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7F56D7AC-38BF-415A-B691-F7DE1515E3D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CF10AF99-58EC-4BB9-BD67-A58C571BFE9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EFB1D907-73B7-4898-AD1F-C8F8F75D8A6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4EAABE78-FADC-4619-85DE-93FDBAB44CD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7491132B-3380-4386-B355-B25C1C6954A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109220</xdr:rowOff>
    </xdr:from>
    <xdr:to>
      <xdr:col>85</xdr:col>
      <xdr:colOff>177800</xdr:colOff>
      <xdr:row>83</xdr:row>
      <xdr:rowOff>39370</xdr:rowOff>
    </xdr:to>
    <xdr:sp macro="" textlink="">
      <xdr:nvSpPr>
        <xdr:cNvPr id="673" name="楕円 672">
          <a:extLst>
            <a:ext uri="{FF2B5EF4-FFF2-40B4-BE49-F238E27FC236}">
              <a16:creationId xmlns:a16="http://schemas.microsoft.com/office/drawing/2014/main" id="{AC2BA6EB-9887-4346-ACE9-7AFE4E3708F7}"/>
            </a:ext>
          </a:extLst>
        </xdr:cNvPr>
        <xdr:cNvSpPr/>
      </xdr:nvSpPr>
      <xdr:spPr>
        <a:xfrm>
          <a:off x="162687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87647</xdr:rowOff>
    </xdr:from>
    <xdr:ext cx="405111" cy="259045"/>
    <xdr:sp macro="" textlink="">
      <xdr:nvSpPr>
        <xdr:cNvPr id="674" name="【児童館】&#10;有形固定資産減価償却率該当値テキスト">
          <a:extLst>
            <a:ext uri="{FF2B5EF4-FFF2-40B4-BE49-F238E27FC236}">
              <a16:creationId xmlns:a16="http://schemas.microsoft.com/office/drawing/2014/main" id="{F224949C-7B41-4CAF-B272-CC9696711558}"/>
            </a:ext>
          </a:extLst>
        </xdr:cNvPr>
        <xdr:cNvSpPr txBox="1"/>
      </xdr:nvSpPr>
      <xdr:spPr>
        <a:xfrm>
          <a:off x="16357600"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67311</xdr:rowOff>
    </xdr:from>
    <xdr:to>
      <xdr:col>81</xdr:col>
      <xdr:colOff>101600</xdr:colOff>
      <xdr:row>82</xdr:row>
      <xdr:rowOff>168911</xdr:rowOff>
    </xdr:to>
    <xdr:sp macro="" textlink="">
      <xdr:nvSpPr>
        <xdr:cNvPr id="675" name="楕円 674">
          <a:extLst>
            <a:ext uri="{FF2B5EF4-FFF2-40B4-BE49-F238E27FC236}">
              <a16:creationId xmlns:a16="http://schemas.microsoft.com/office/drawing/2014/main" id="{BF25108E-5FD2-4B12-A494-D2E2E677318F}"/>
            </a:ext>
          </a:extLst>
        </xdr:cNvPr>
        <xdr:cNvSpPr/>
      </xdr:nvSpPr>
      <xdr:spPr>
        <a:xfrm>
          <a:off x="15430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118111</xdr:rowOff>
    </xdr:from>
    <xdr:to>
      <xdr:col>85</xdr:col>
      <xdr:colOff>127000</xdr:colOff>
      <xdr:row>82</xdr:row>
      <xdr:rowOff>160020</xdr:rowOff>
    </xdr:to>
    <xdr:cxnSp macro="">
      <xdr:nvCxnSpPr>
        <xdr:cNvPr id="676" name="直線コネクタ 675">
          <a:extLst>
            <a:ext uri="{FF2B5EF4-FFF2-40B4-BE49-F238E27FC236}">
              <a16:creationId xmlns:a16="http://schemas.microsoft.com/office/drawing/2014/main" id="{CB6E6811-38A3-4984-9B08-5E2636602AD8}"/>
            </a:ext>
          </a:extLst>
        </xdr:cNvPr>
        <xdr:cNvCxnSpPr/>
      </xdr:nvCxnSpPr>
      <xdr:spPr>
        <a:xfrm>
          <a:off x="15481300" y="141770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25400</xdr:rowOff>
    </xdr:from>
    <xdr:to>
      <xdr:col>76</xdr:col>
      <xdr:colOff>165100</xdr:colOff>
      <xdr:row>82</xdr:row>
      <xdr:rowOff>127000</xdr:rowOff>
    </xdr:to>
    <xdr:sp macro="" textlink="">
      <xdr:nvSpPr>
        <xdr:cNvPr id="677" name="楕円 676">
          <a:extLst>
            <a:ext uri="{FF2B5EF4-FFF2-40B4-BE49-F238E27FC236}">
              <a16:creationId xmlns:a16="http://schemas.microsoft.com/office/drawing/2014/main" id="{C53197C9-74F6-4530-81AC-69312482D07C}"/>
            </a:ext>
          </a:extLst>
        </xdr:cNvPr>
        <xdr:cNvSpPr/>
      </xdr:nvSpPr>
      <xdr:spPr>
        <a:xfrm>
          <a:off x="14541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76200</xdr:rowOff>
    </xdr:from>
    <xdr:to>
      <xdr:col>81</xdr:col>
      <xdr:colOff>50800</xdr:colOff>
      <xdr:row>82</xdr:row>
      <xdr:rowOff>118111</xdr:rowOff>
    </xdr:to>
    <xdr:cxnSp macro="">
      <xdr:nvCxnSpPr>
        <xdr:cNvPr id="678" name="直線コネクタ 677">
          <a:extLst>
            <a:ext uri="{FF2B5EF4-FFF2-40B4-BE49-F238E27FC236}">
              <a16:creationId xmlns:a16="http://schemas.microsoft.com/office/drawing/2014/main" id="{12149BAB-FC25-406C-868D-19458E0CA4C8}"/>
            </a:ext>
          </a:extLst>
        </xdr:cNvPr>
        <xdr:cNvCxnSpPr/>
      </xdr:nvCxnSpPr>
      <xdr:spPr>
        <a:xfrm>
          <a:off x="14592300" y="141351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154939</xdr:rowOff>
    </xdr:from>
    <xdr:to>
      <xdr:col>72</xdr:col>
      <xdr:colOff>38100</xdr:colOff>
      <xdr:row>82</xdr:row>
      <xdr:rowOff>85089</xdr:rowOff>
    </xdr:to>
    <xdr:sp macro="" textlink="">
      <xdr:nvSpPr>
        <xdr:cNvPr id="679" name="楕円 678">
          <a:extLst>
            <a:ext uri="{FF2B5EF4-FFF2-40B4-BE49-F238E27FC236}">
              <a16:creationId xmlns:a16="http://schemas.microsoft.com/office/drawing/2014/main" id="{27BD6EA2-369E-41A1-834D-7E50C414A00D}"/>
            </a:ext>
          </a:extLst>
        </xdr:cNvPr>
        <xdr:cNvSpPr/>
      </xdr:nvSpPr>
      <xdr:spPr>
        <a:xfrm>
          <a:off x="13652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34289</xdr:rowOff>
    </xdr:from>
    <xdr:to>
      <xdr:col>76</xdr:col>
      <xdr:colOff>114300</xdr:colOff>
      <xdr:row>82</xdr:row>
      <xdr:rowOff>76200</xdr:rowOff>
    </xdr:to>
    <xdr:cxnSp macro="">
      <xdr:nvCxnSpPr>
        <xdr:cNvPr id="680" name="直線コネクタ 679">
          <a:extLst>
            <a:ext uri="{FF2B5EF4-FFF2-40B4-BE49-F238E27FC236}">
              <a16:creationId xmlns:a16="http://schemas.microsoft.com/office/drawing/2014/main" id="{AC318B40-DC9E-44CD-8E7C-0BFB57B5B526}"/>
            </a:ext>
          </a:extLst>
        </xdr:cNvPr>
        <xdr:cNvCxnSpPr/>
      </xdr:nvCxnSpPr>
      <xdr:spPr>
        <a:xfrm>
          <a:off x="13703300" y="140931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113030</xdr:rowOff>
    </xdr:from>
    <xdr:to>
      <xdr:col>67</xdr:col>
      <xdr:colOff>101600</xdr:colOff>
      <xdr:row>82</xdr:row>
      <xdr:rowOff>43180</xdr:rowOff>
    </xdr:to>
    <xdr:sp macro="" textlink="">
      <xdr:nvSpPr>
        <xdr:cNvPr id="681" name="楕円 680">
          <a:extLst>
            <a:ext uri="{FF2B5EF4-FFF2-40B4-BE49-F238E27FC236}">
              <a16:creationId xmlns:a16="http://schemas.microsoft.com/office/drawing/2014/main" id="{87E187ED-0FBB-4205-BCF2-C3A1294A6497}"/>
            </a:ext>
          </a:extLst>
        </xdr:cNvPr>
        <xdr:cNvSpPr/>
      </xdr:nvSpPr>
      <xdr:spPr>
        <a:xfrm>
          <a:off x="12763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163830</xdr:rowOff>
    </xdr:from>
    <xdr:to>
      <xdr:col>71</xdr:col>
      <xdr:colOff>177800</xdr:colOff>
      <xdr:row>82</xdr:row>
      <xdr:rowOff>34289</xdr:rowOff>
    </xdr:to>
    <xdr:cxnSp macro="">
      <xdr:nvCxnSpPr>
        <xdr:cNvPr id="682" name="直線コネクタ 681">
          <a:extLst>
            <a:ext uri="{FF2B5EF4-FFF2-40B4-BE49-F238E27FC236}">
              <a16:creationId xmlns:a16="http://schemas.microsoft.com/office/drawing/2014/main" id="{FA507363-E224-4D05-87BC-09DB8FBE35FC}"/>
            </a:ext>
          </a:extLst>
        </xdr:cNvPr>
        <xdr:cNvCxnSpPr/>
      </xdr:nvCxnSpPr>
      <xdr:spPr>
        <a:xfrm>
          <a:off x="12814300" y="140512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92091</xdr:rowOff>
    </xdr:from>
    <xdr:ext cx="405111" cy="259045"/>
    <xdr:sp macro="" textlink="">
      <xdr:nvSpPr>
        <xdr:cNvPr id="683" name="n_1aveValue【児童館】&#10;有形固定資産減価償却率">
          <a:extLst>
            <a:ext uri="{FF2B5EF4-FFF2-40B4-BE49-F238E27FC236}">
              <a16:creationId xmlns:a16="http://schemas.microsoft.com/office/drawing/2014/main" id="{CC8901D2-CCF8-4202-8269-E4A789635DBE}"/>
            </a:ext>
          </a:extLst>
        </xdr:cNvPr>
        <xdr:cNvSpPr txBox="1"/>
      </xdr:nvSpPr>
      <xdr:spPr>
        <a:xfrm>
          <a:off x="152660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34941</xdr:rowOff>
    </xdr:from>
    <xdr:ext cx="405111" cy="259045"/>
    <xdr:sp macro="" textlink="">
      <xdr:nvSpPr>
        <xdr:cNvPr id="684" name="n_2aveValue【児童館】&#10;有形固定資産減価償却率">
          <a:extLst>
            <a:ext uri="{FF2B5EF4-FFF2-40B4-BE49-F238E27FC236}">
              <a16:creationId xmlns:a16="http://schemas.microsoft.com/office/drawing/2014/main" id="{90669AD0-CFB9-4D2B-9881-F447C8FB9A17}"/>
            </a:ext>
          </a:extLst>
        </xdr:cNvPr>
        <xdr:cNvSpPr txBox="1"/>
      </xdr:nvSpPr>
      <xdr:spPr>
        <a:xfrm>
          <a:off x="14389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114952</xdr:rowOff>
    </xdr:from>
    <xdr:ext cx="405111" cy="259045"/>
    <xdr:sp macro="" textlink="">
      <xdr:nvSpPr>
        <xdr:cNvPr id="685" name="n_3aveValue【児童館】&#10;有形固定資産減価償却率">
          <a:extLst>
            <a:ext uri="{FF2B5EF4-FFF2-40B4-BE49-F238E27FC236}">
              <a16:creationId xmlns:a16="http://schemas.microsoft.com/office/drawing/2014/main" id="{A1805874-D07B-4095-8ECC-BE7E2CB95B9B}"/>
            </a:ext>
          </a:extLst>
        </xdr:cNvPr>
        <xdr:cNvSpPr txBox="1"/>
      </xdr:nvSpPr>
      <xdr:spPr>
        <a:xfrm>
          <a:off x="13500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31132</xdr:rowOff>
    </xdr:from>
    <xdr:ext cx="405111" cy="259045"/>
    <xdr:sp macro="" textlink="">
      <xdr:nvSpPr>
        <xdr:cNvPr id="686" name="n_4aveValue【児童館】&#10;有形固定資産減価償却率">
          <a:extLst>
            <a:ext uri="{FF2B5EF4-FFF2-40B4-BE49-F238E27FC236}">
              <a16:creationId xmlns:a16="http://schemas.microsoft.com/office/drawing/2014/main" id="{4239125C-21FD-473D-8710-811A8EAF6A39}"/>
            </a:ext>
          </a:extLst>
        </xdr:cNvPr>
        <xdr:cNvSpPr txBox="1"/>
      </xdr:nvSpPr>
      <xdr:spPr>
        <a:xfrm>
          <a:off x="12611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160038</xdr:rowOff>
    </xdr:from>
    <xdr:ext cx="405111" cy="259045"/>
    <xdr:sp macro="" textlink="">
      <xdr:nvSpPr>
        <xdr:cNvPr id="687" name="n_1mainValue【児童館】&#10;有形固定資産減価償却率">
          <a:extLst>
            <a:ext uri="{FF2B5EF4-FFF2-40B4-BE49-F238E27FC236}">
              <a16:creationId xmlns:a16="http://schemas.microsoft.com/office/drawing/2014/main" id="{3EAC4781-ACBC-48AC-A655-6A37DF7B5D59}"/>
            </a:ext>
          </a:extLst>
        </xdr:cNvPr>
        <xdr:cNvSpPr txBox="1"/>
      </xdr:nvSpPr>
      <xdr:spPr>
        <a:xfrm>
          <a:off x="152660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118127</xdr:rowOff>
    </xdr:from>
    <xdr:ext cx="405111" cy="259045"/>
    <xdr:sp macro="" textlink="">
      <xdr:nvSpPr>
        <xdr:cNvPr id="688" name="n_2mainValue【児童館】&#10;有形固定資産減価償却率">
          <a:extLst>
            <a:ext uri="{FF2B5EF4-FFF2-40B4-BE49-F238E27FC236}">
              <a16:creationId xmlns:a16="http://schemas.microsoft.com/office/drawing/2014/main" id="{FEBA5B59-417B-4064-ADFE-842F7AA27B75}"/>
            </a:ext>
          </a:extLst>
        </xdr:cNvPr>
        <xdr:cNvSpPr txBox="1"/>
      </xdr:nvSpPr>
      <xdr:spPr>
        <a:xfrm>
          <a:off x="14389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76216</xdr:rowOff>
    </xdr:from>
    <xdr:ext cx="405111" cy="259045"/>
    <xdr:sp macro="" textlink="">
      <xdr:nvSpPr>
        <xdr:cNvPr id="689" name="n_3mainValue【児童館】&#10;有形固定資産減価償却率">
          <a:extLst>
            <a:ext uri="{FF2B5EF4-FFF2-40B4-BE49-F238E27FC236}">
              <a16:creationId xmlns:a16="http://schemas.microsoft.com/office/drawing/2014/main" id="{2573BC88-A9E2-4DFD-9060-ABC81BC2EBA9}"/>
            </a:ext>
          </a:extLst>
        </xdr:cNvPr>
        <xdr:cNvSpPr txBox="1"/>
      </xdr:nvSpPr>
      <xdr:spPr>
        <a:xfrm>
          <a:off x="13500744"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90" name="n_4mainValue【児童館】&#10;有形固定資産減価償却率">
          <a:extLst>
            <a:ext uri="{FF2B5EF4-FFF2-40B4-BE49-F238E27FC236}">
              <a16:creationId xmlns:a16="http://schemas.microsoft.com/office/drawing/2014/main" id="{B5F98DCD-8055-4A40-B930-5D92933A39AE}"/>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a:extLst>
            <a:ext uri="{FF2B5EF4-FFF2-40B4-BE49-F238E27FC236}">
              <a16:creationId xmlns:a16="http://schemas.microsoft.com/office/drawing/2014/main" id="{BCE05A0D-71D1-4BB7-A37E-9FCA12DBE59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a:extLst>
            <a:ext uri="{FF2B5EF4-FFF2-40B4-BE49-F238E27FC236}">
              <a16:creationId xmlns:a16="http://schemas.microsoft.com/office/drawing/2014/main" id="{522494F0-341C-4BF1-BA68-8C5A1012FD6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a:extLst>
            <a:ext uri="{FF2B5EF4-FFF2-40B4-BE49-F238E27FC236}">
              <a16:creationId xmlns:a16="http://schemas.microsoft.com/office/drawing/2014/main" id="{90B32D38-4330-4C5B-A4DC-8FBFDE0978C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a:extLst>
            <a:ext uri="{FF2B5EF4-FFF2-40B4-BE49-F238E27FC236}">
              <a16:creationId xmlns:a16="http://schemas.microsoft.com/office/drawing/2014/main" id="{0A809122-F502-4B9B-99AC-38000AAF15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a:extLst>
            <a:ext uri="{FF2B5EF4-FFF2-40B4-BE49-F238E27FC236}">
              <a16:creationId xmlns:a16="http://schemas.microsoft.com/office/drawing/2014/main" id="{D5A5A1F4-E244-4DC0-97FF-1009CD5E71A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a:extLst>
            <a:ext uri="{FF2B5EF4-FFF2-40B4-BE49-F238E27FC236}">
              <a16:creationId xmlns:a16="http://schemas.microsoft.com/office/drawing/2014/main" id="{4D674D84-D9E6-44D9-904F-4F9BC2B2984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a:extLst>
            <a:ext uri="{FF2B5EF4-FFF2-40B4-BE49-F238E27FC236}">
              <a16:creationId xmlns:a16="http://schemas.microsoft.com/office/drawing/2014/main" id="{F02D6755-5532-4F1B-9BCD-A693B72E143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a:extLst>
            <a:ext uri="{FF2B5EF4-FFF2-40B4-BE49-F238E27FC236}">
              <a16:creationId xmlns:a16="http://schemas.microsoft.com/office/drawing/2014/main" id="{8B019BDA-8158-4F3E-BC50-AA82DAEE052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a:extLst>
            <a:ext uri="{FF2B5EF4-FFF2-40B4-BE49-F238E27FC236}">
              <a16:creationId xmlns:a16="http://schemas.microsoft.com/office/drawing/2014/main" id="{E35E31EA-A117-4F39-BF65-E139AFE905F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a:extLst>
            <a:ext uri="{FF2B5EF4-FFF2-40B4-BE49-F238E27FC236}">
              <a16:creationId xmlns:a16="http://schemas.microsoft.com/office/drawing/2014/main" id="{9E0DFA25-9C9D-4875-B4E9-ADDC608658F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01" name="直線コネクタ 700">
          <a:extLst>
            <a:ext uri="{FF2B5EF4-FFF2-40B4-BE49-F238E27FC236}">
              <a16:creationId xmlns:a16="http://schemas.microsoft.com/office/drawing/2014/main" id="{9726ADD8-0798-4E3A-AF63-DBA55F17939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2" name="テキスト ボックス 701">
          <a:extLst>
            <a:ext uri="{FF2B5EF4-FFF2-40B4-BE49-F238E27FC236}">
              <a16:creationId xmlns:a16="http://schemas.microsoft.com/office/drawing/2014/main" id="{3F141519-B17F-4112-852D-1CD78488846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3" name="直線コネクタ 702">
          <a:extLst>
            <a:ext uri="{FF2B5EF4-FFF2-40B4-BE49-F238E27FC236}">
              <a16:creationId xmlns:a16="http://schemas.microsoft.com/office/drawing/2014/main" id="{CEA452AC-A762-471A-ABC2-E8C2C89FEC9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4" name="テキスト ボックス 703">
          <a:extLst>
            <a:ext uri="{FF2B5EF4-FFF2-40B4-BE49-F238E27FC236}">
              <a16:creationId xmlns:a16="http://schemas.microsoft.com/office/drawing/2014/main" id="{1A8472C6-B709-4C6B-A402-51ACE253CA7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5" name="直線コネクタ 704">
          <a:extLst>
            <a:ext uri="{FF2B5EF4-FFF2-40B4-BE49-F238E27FC236}">
              <a16:creationId xmlns:a16="http://schemas.microsoft.com/office/drawing/2014/main" id="{D05C0C8C-8A73-42F8-A6AA-E7337A8FCE9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6" name="テキスト ボックス 705">
          <a:extLst>
            <a:ext uri="{FF2B5EF4-FFF2-40B4-BE49-F238E27FC236}">
              <a16:creationId xmlns:a16="http://schemas.microsoft.com/office/drawing/2014/main" id="{29D8FB8F-F8E9-4A43-BAE8-22CD82C0FF0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7" name="直線コネクタ 706">
          <a:extLst>
            <a:ext uri="{FF2B5EF4-FFF2-40B4-BE49-F238E27FC236}">
              <a16:creationId xmlns:a16="http://schemas.microsoft.com/office/drawing/2014/main" id="{7E365AA4-B5D6-4FEC-9FD4-F9CBE1B5768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8" name="テキスト ボックス 707">
          <a:extLst>
            <a:ext uri="{FF2B5EF4-FFF2-40B4-BE49-F238E27FC236}">
              <a16:creationId xmlns:a16="http://schemas.microsoft.com/office/drawing/2014/main" id="{32CBF193-CD2E-4764-A03B-55F7E0108CA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9" name="直線コネクタ 708">
          <a:extLst>
            <a:ext uri="{FF2B5EF4-FFF2-40B4-BE49-F238E27FC236}">
              <a16:creationId xmlns:a16="http://schemas.microsoft.com/office/drawing/2014/main" id="{3365C744-14F7-479D-B39C-8C94B63B8AD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10" name="テキスト ボックス 709">
          <a:extLst>
            <a:ext uri="{FF2B5EF4-FFF2-40B4-BE49-F238E27FC236}">
              <a16:creationId xmlns:a16="http://schemas.microsoft.com/office/drawing/2014/main" id="{BA9EBF9D-EF58-47B3-AAB6-FB4B855E363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13110C08-C814-4AEC-B3E5-640FC3C62A3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E30E5425-7691-4D65-830B-9614D900A1E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21CE8EE3-A49A-4A0B-8B40-98D3136D05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714" name="直線コネクタ 713">
          <a:extLst>
            <a:ext uri="{FF2B5EF4-FFF2-40B4-BE49-F238E27FC236}">
              <a16:creationId xmlns:a16="http://schemas.microsoft.com/office/drawing/2014/main" id="{A35076D2-7AC2-4FA3-85CC-DA9C181FFB83}"/>
            </a:ext>
          </a:extLst>
        </xdr:cNvPr>
        <xdr:cNvCxnSpPr/>
      </xdr:nvCxnSpPr>
      <xdr:spPr>
        <a:xfrm flipV="1">
          <a:off x="22160864"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715" name="【児童館】&#10;一人当たり面積最小値テキスト">
          <a:extLst>
            <a:ext uri="{FF2B5EF4-FFF2-40B4-BE49-F238E27FC236}">
              <a16:creationId xmlns:a16="http://schemas.microsoft.com/office/drawing/2014/main" id="{00AD03EF-615B-47C8-B4AA-A20095AA4F85}"/>
            </a:ext>
          </a:extLst>
        </xdr:cNvPr>
        <xdr:cNvSpPr txBox="1"/>
      </xdr:nvSpPr>
      <xdr:spPr>
        <a:xfrm>
          <a:off x="22199600"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716" name="直線コネクタ 715">
          <a:extLst>
            <a:ext uri="{FF2B5EF4-FFF2-40B4-BE49-F238E27FC236}">
              <a16:creationId xmlns:a16="http://schemas.microsoft.com/office/drawing/2014/main" id="{4AD9CA46-6702-41D9-B000-761B09A76219}"/>
            </a:ext>
          </a:extLst>
        </xdr:cNvPr>
        <xdr:cNvCxnSpPr/>
      </xdr:nvCxnSpPr>
      <xdr:spPr>
        <a:xfrm>
          <a:off x="22072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717" name="【児童館】&#10;一人当たり面積最大値テキスト">
          <a:extLst>
            <a:ext uri="{FF2B5EF4-FFF2-40B4-BE49-F238E27FC236}">
              <a16:creationId xmlns:a16="http://schemas.microsoft.com/office/drawing/2014/main" id="{30FD24EA-28C2-4DB5-853B-04F8225F16C5}"/>
            </a:ext>
          </a:extLst>
        </xdr:cNvPr>
        <xdr:cNvSpPr txBox="1"/>
      </xdr:nvSpPr>
      <xdr:spPr>
        <a:xfrm>
          <a:off x="2219960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718" name="直線コネクタ 717">
          <a:extLst>
            <a:ext uri="{FF2B5EF4-FFF2-40B4-BE49-F238E27FC236}">
              <a16:creationId xmlns:a16="http://schemas.microsoft.com/office/drawing/2014/main" id="{8AF1DB6F-147F-440B-ADE8-014AED5329BB}"/>
            </a:ext>
          </a:extLst>
        </xdr:cNvPr>
        <xdr:cNvCxnSpPr/>
      </xdr:nvCxnSpPr>
      <xdr:spPr>
        <a:xfrm>
          <a:off x="22072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12082</xdr:rowOff>
    </xdr:from>
    <xdr:ext cx="469744" cy="259045"/>
    <xdr:sp macro="" textlink="">
      <xdr:nvSpPr>
        <xdr:cNvPr id="719" name="【児童館】&#10;一人当たり面積平均値テキスト">
          <a:extLst>
            <a:ext uri="{FF2B5EF4-FFF2-40B4-BE49-F238E27FC236}">
              <a16:creationId xmlns:a16="http://schemas.microsoft.com/office/drawing/2014/main" id="{D1CD3FFC-26D8-47AD-9627-AA880D093BA9}"/>
            </a:ext>
          </a:extLst>
        </xdr:cNvPr>
        <xdr:cNvSpPr txBox="1"/>
      </xdr:nvSpPr>
      <xdr:spPr>
        <a:xfrm>
          <a:off x="2219960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720" name="フローチャート: 判断 719">
          <a:extLst>
            <a:ext uri="{FF2B5EF4-FFF2-40B4-BE49-F238E27FC236}">
              <a16:creationId xmlns:a16="http://schemas.microsoft.com/office/drawing/2014/main" id="{CCA50B5C-749C-4299-AE9C-796B7C8F0527}"/>
            </a:ext>
          </a:extLst>
        </xdr:cNvPr>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721" name="フローチャート: 判断 720">
          <a:extLst>
            <a:ext uri="{FF2B5EF4-FFF2-40B4-BE49-F238E27FC236}">
              <a16:creationId xmlns:a16="http://schemas.microsoft.com/office/drawing/2014/main" id="{0AF22C35-8896-4141-B503-9172E0F6CA49}"/>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22" name="フローチャート: 判断 721">
          <a:extLst>
            <a:ext uri="{FF2B5EF4-FFF2-40B4-BE49-F238E27FC236}">
              <a16:creationId xmlns:a16="http://schemas.microsoft.com/office/drawing/2014/main" id="{58A76973-6924-415F-9F72-DCBB5EE40EB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723" name="フローチャート: 判断 722">
          <a:extLst>
            <a:ext uri="{FF2B5EF4-FFF2-40B4-BE49-F238E27FC236}">
              <a16:creationId xmlns:a16="http://schemas.microsoft.com/office/drawing/2014/main" id="{6174430E-B770-47D5-9AE3-38E2E60877A5}"/>
            </a:ext>
          </a:extLst>
        </xdr:cNvPr>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724" name="フローチャート: 判断 723">
          <a:extLst>
            <a:ext uri="{FF2B5EF4-FFF2-40B4-BE49-F238E27FC236}">
              <a16:creationId xmlns:a16="http://schemas.microsoft.com/office/drawing/2014/main" id="{85D82C3B-0656-4B8C-9353-2821136F8B1A}"/>
            </a:ext>
          </a:extLst>
        </xdr:cNvPr>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F22150C4-F516-4D25-9165-75F7C80E79D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12863AC9-896D-4D54-A02B-A460F333012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704E03DE-8006-437B-AE95-264E8A585A7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F237178F-6D03-4214-93FF-71C64B1703B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B455BBAF-75F2-4060-8A73-3BD3291353F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30" name="楕円 729">
          <a:extLst>
            <a:ext uri="{FF2B5EF4-FFF2-40B4-BE49-F238E27FC236}">
              <a16:creationId xmlns:a16="http://schemas.microsoft.com/office/drawing/2014/main" id="{98932118-BD0E-4501-8A19-ED04FD482574}"/>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139082</xdr:rowOff>
    </xdr:from>
    <xdr:ext cx="469744" cy="259045"/>
    <xdr:sp macro="" textlink="">
      <xdr:nvSpPr>
        <xdr:cNvPr id="731" name="【児童館】&#10;一人当たり面積該当値テキスト">
          <a:extLst>
            <a:ext uri="{FF2B5EF4-FFF2-40B4-BE49-F238E27FC236}">
              <a16:creationId xmlns:a16="http://schemas.microsoft.com/office/drawing/2014/main" id="{C0A6D55B-C697-4F98-BC3C-957CDB6A7868}"/>
            </a:ext>
          </a:extLst>
        </xdr:cNvPr>
        <xdr:cNvSpPr txBox="1"/>
      </xdr:nvSpPr>
      <xdr:spPr>
        <a:xfrm>
          <a:off x="22199600" y="1454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50164</xdr:rowOff>
    </xdr:from>
    <xdr:to>
      <xdr:col>112</xdr:col>
      <xdr:colOff>38100</xdr:colOff>
      <xdr:row>85</xdr:row>
      <xdr:rowOff>151764</xdr:rowOff>
    </xdr:to>
    <xdr:sp macro="" textlink="">
      <xdr:nvSpPr>
        <xdr:cNvPr id="732" name="楕円 731">
          <a:extLst>
            <a:ext uri="{FF2B5EF4-FFF2-40B4-BE49-F238E27FC236}">
              <a16:creationId xmlns:a16="http://schemas.microsoft.com/office/drawing/2014/main" id="{00CAF632-D2B1-4D16-870A-84CDC737DCD9}"/>
            </a:ext>
          </a:extLst>
        </xdr:cNvPr>
        <xdr:cNvSpPr/>
      </xdr:nvSpPr>
      <xdr:spPr>
        <a:xfrm>
          <a:off x="21272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100964</xdr:rowOff>
    </xdr:to>
    <xdr:cxnSp macro="">
      <xdr:nvCxnSpPr>
        <xdr:cNvPr id="733" name="直線コネクタ 732">
          <a:extLst>
            <a:ext uri="{FF2B5EF4-FFF2-40B4-BE49-F238E27FC236}">
              <a16:creationId xmlns:a16="http://schemas.microsoft.com/office/drawing/2014/main" id="{3FBA6B37-4510-4E98-8A63-3DCE2A4CB8B5}"/>
            </a:ext>
          </a:extLst>
        </xdr:cNvPr>
        <xdr:cNvCxnSpPr/>
      </xdr:nvCxnSpPr>
      <xdr:spPr>
        <a:xfrm flipV="1">
          <a:off x="21323300" y="1466850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53975</xdr:rowOff>
    </xdr:from>
    <xdr:to>
      <xdr:col>107</xdr:col>
      <xdr:colOff>101600</xdr:colOff>
      <xdr:row>85</xdr:row>
      <xdr:rowOff>155575</xdr:rowOff>
    </xdr:to>
    <xdr:sp macro="" textlink="">
      <xdr:nvSpPr>
        <xdr:cNvPr id="734" name="楕円 733">
          <a:extLst>
            <a:ext uri="{FF2B5EF4-FFF2-40B4-BE49-F238E27FC236}">
              <a16:creationId xmlns:a16="http://schemas.microsoft.com/office/drawing/2014/main" id="{7099559A-C5F5-4A26-AAC9-A5804F7747FD}"/>
            </a:ext>
          </a:extLst>
        </xdr:cNvPr>
        <xdr:cNvSpPr/>
      </xdr:nvSpPr>
      <xdr:spPr>
        <a:xfrm>
          <a:off x="203835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100964</xdr:rowOff>
    </xdr:from>
    <xdr:to>
      <xdr:col>111</xdr:col>
      <xdr:colOff>177800</xdr:colOff>
      <xdr:row>85</xdr:row>
      <xdr:rowOff>104775</xdr:rowOff>
    </xdr:to>
    <xdr:cxnSp macro="">
      <xdr:nvCxnSpPr>
        <xdr:cNvPr id="735" name="直線コネクタ 734">
          <a:extLst>
            <a:ext uri="{FF2B5EF4-FFF2-40B4-BE49-F238E27FC236}">
              <a16:creationId xmlns:a16="http://schemas.microsoft.com/office/drawing/2014/main" id="{289FF409-B5C1-4B6E-8831-8ED4779E31C9}"/>
            </a:ext>
          </a:extLst>
        </xdr:cNvPr>
        <xdr:cNvCxnSpPr/>
      </xdr:nvCxnSpPr>
      <xdr:spPr>
        <a:xfrm flipV="1">
          <a:off x="20434300" y="1467421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59689</xdr:rowOff>
    </xdr:from>
    <xdr:to>
      <xdr:col>102</xdr:col>
      <xdr:colOff>165100</xdr:colOff>
      <xdr:row>85</xdr:row>
      <xdr:rowOff>161289</xdr:rowOff>
    </xdr:to>
    <xdr:sp macro="" textlink="">
      <xdr:nvSpPr>
        <xdr:cNvPr id="736" name="楕円 735">
          <a:extLst>
            <a:ext uri="{FF2B5EF4-FFF2-40B4-BE49-F238E27FC236}">
              <a16:creationId xmlns:a16="http://schemas.microsoft.com/office/drawing/2014/main" id="{FC541EF7-47D6-4C88-8A01-E226333255DE}"/>
            </a:ext>
          </a:extLst>
        </xdr:cNvPr>
        <xdr:cNvSpPr/>
      </xdr:nvSpPr>
      <xdr:spPr>
        <a:xfrm>
          <a:off x="19494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104775</xdr:rowOff>
    </xdr:from>
    <xdr:to>
      <xdr:col>107</xdr:col>
      <xdr:colOff>50800</xdr:colOff>
      <xdr:row>85</xdr:row>
      <xdr:rowOff>110489</xdr:rowOff>
    </xdr:to>
    <xdr:cxnSp macro="">
      <xdr:nvCxnSpPr>
        <xdr:cNvPr id="737" name="直線コネクタ 736">
          <a:extLst>
            <a:ext uri="{FF2B5EF4-FFF2-40B4-BE49-F238E27FC236}">
              <a16:creationId xmlns:a16="http://schemas.microsoft.com/office/drawing/2014/main" id="{E6B30680-0113-41F6-BBD1-4FCF05C35C7E}"/>
            </a:ext>
          </a:extLst>
        </xdr:cNvPr>
        <xdr:cNvCxnSpPr/>
      </xdr:nvCxnSpPr>
      <xdr:spPr>
        <a:xfrm flipV="1">
          <a:off x="19545300" y="146780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65405</xdr:rowOff>
    </xdr:from>
    <xdr:to>
      <xdr:col>98</xdr:col>
      <xdr:colOff>38100</xdr:colOff>
      <xdr:row>85</xdr:row>
      <xdr:rowOff>167005</xdr:rowOff>
    </xdr:to>
    <xdr:sp macro="" textlink="">
      <xdr:nvSpPr>
        <xdr:cNvPr id="738" name="楕円 737">
          <a:extLst>
            <a:ext uri="{FF2B5EF4-FFF2-40B4-BE49-F238E27FC236}">
              <a16:creationId xmlns:a16="http://schemas.microsoft.com/office/drawing/2014/main" id="{04F15AB2-6CA9-4904-B736-C34EEAB1E4B0}"/>
            </a:ext>
          </a:extLst>
        </xdr:cNvPr>
        <xdr:cNvSpPr/>
      </xdr:nvSpPr>
      <xdr:spPr>
        <a:xfrm>
          <a:off x="18605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110489</xdr:rowOff>
    </xdr:from>
    <xdr:to>
      <xdr:col>102</xdr:col>
      <xdr:colOff>114300</xdr:colOff>
      <xdr:row>85</xdr:row>
      <xdr:rowOff>116205</xdr:rowOff>
    </xdr:to>
    <xdr:cxnSp macro="">
      <xdr:nvCxnSpPr>
        <xdr:cNvPr id="739" name="直線コネクタ 738">
          <a:extLst>
            <a:ext uri="{FF2B5EF4-FFF2-40B4-BE49-F238E27FC236}">
              <a16:creationId xmlns:a16="http://schemas.microsoft.com/office/drawing/2014/main" id="{0B2DB7D2-84C8-4062-8973-BD9B34D6080F}"/>
            </a:ext>
          </a:extLst>
        </xdr:cNvPr>
        <xdr:cNvCxnSpPr/>
      </xdr:nvCxnSpPr>
      <xdr:spPr>
        <a:xfrm flipV="1">
          <a:off x="18656300" y="146837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101616</xdr:rowOff>
    </xdr:from>
    <xdr:ext cx="469744" cy="259045"/>
    <xdr:sp macro="" textlink="">
      <xdr:nvSpPr>
        <xdr:cNvPr id="740" name="n_1aveValue【児童館】&#10;一人当たり面積">
          <a:extLst>
            <a:ext uri="{FF2B5EF4-FFF2-40B4-BE49-F238E27FC236}">
              <a16:creationId xmlns:a16="http://schemas.microsoft.com/office/drawing/2014/main" id="{F7A98B58-50EE-4802-920D-0FF5720A028C}"/>
            </a:ext>
          </a:extLst>
        </xdr:cNvPr>
        <xdr:cNvSpPr txBox="1"/>
      </xdr:nvSpPr>
      <xdr:spPr>
        <a:xfrm>
          <a:off x="210757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741" name="n_2aveValue【児童館】&#10;一人当たり面積">
          <a:extLst>
            <a:ext uri="{FF2B5EF4-FFF2-40B4-BE49-F238E27FC236}">
              <a16:creationId xmlns:a16="http://schemas.microsoft.com/office/drawing/2014/main" id="{6CB7761A-A659-4F29-8EF4-0F3C97419D9A}"/>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107332</xdr:rowOff>
    </xdr:from>
    <xdr:ext cx="469744" cy="259045"/>
    <xdr:sp macro="" textlink="">
      <xdr:nvSpPr>
        <xdr:cNvPr id="742" name="n_3aveValue【児童館】&#10;一人当たり面積">
          <a:extLst>
            <a:ext uri="{FF2B5EF4-FFF2-40B4-BE49-F238E27FC236}">
              <a16:creationId xmlns:a16="http://schemas.microsoft.com/office/drawing/2014/main" id="{2441CFE1-3735-4517-BB4F-184C74999DEF}"/>
            </a:ext>
          </a:extLst>
        </xdr:cNvPr>
        <xdr:cNvSpPr txBox="1"/>
      </xdr:nvSpPr>
      <xdr:spPr>
        <a:xfrm>
          <a:off x="193104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31132</xdr:rowOff>
    </xdr:from>
    <xdr:ext cx="469744" cy="259045"/>
    <xdr:sp macro="" textlink="">
      <xdr:nvSpPr>
        <xdr:cNvPr id="743" name="n_4aveValue【児童館】&#10;一人当たり面積">
          <a:extLst>
            <a:ext uri="{FF2B5EF4-FFF2-40B4-BE49-F238E27FC236}">
              <a16:creationId xmlns:a16="http://schemas.microsoft.com/office/drawing/2014/main" id="{78C64BBC-B576-4396-A561-16608F53FBE6}"/>
            </a:ext>
          </a:extLst>
        </xdr:cNvPr>
        <xdr:cNvSpPr txBox="1"/>
      </xdr:nvSpPr>
      <xdr:spPr>
        <a:xfrm>
          <a:off x="18421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142891</xdr:rowOff>
    </xdr:from>
    <xdr:ext cx="469744" cy="259045"/>
    <xdr:sp macro="" textlink="">
      <xdr:nvSpPr>
        <xdr:cNvPr id="744" name="n_1mainValue【児童館】&#10;一人当たり面積">
          <a:extLst>
            <a:ext uri="{FF2B5EF4-FFF2-40B4-BE49-F238E27FC236}">
              <a16:creationId xmlns:a16="http://schemas.microsoft.com/office/drawing/2014/main" id="{EF6EABF5-41CC-4397-9BC8-ED2C98E343AD}"/>
            </a:ext>
          </a:extLst>
        </xdr:cNvPr>
        <xdr:cNvSpPr txBox="1"/>
      </xdr:nvSpPr>
      <xdr:spPr>
        <a:xfrm>
          <a:off x="210757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146702</xdr:rowOff>
    </xdr:from>
    <xdr:ext cx="469744" cy="259045"/>
    <xdr:sp macro="" textlink="">
      <xdr:nvSpPr>
        <xdr:cNvPr id="745" name="n_2mainValue【児童館】&#10;一人当たり面積">
          <a:extLst>
            <a:ext uri="{FF2B5EF4-FFF2-40B4-BE49-F238E27FC236}">
              <a16:creationId xmlns:a16="http://schemas.microsoft.com/office/drawing/2014/main" id="{73592F6C-855C-4982-BAF4-8E8424DBE679}"/>
            </a:ext>
          </a:extLst>
        </xdr:cNvPr>
        <xdr:cNvSpPr txBox="1"/>
      </xdr:nvSpPr>
      <xdr:spPr>
        <a:xfrm>
          <a:off x="20199427" y="1471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152416</xdr:rowOff>
    </xdr:from>
    <xdr:ext cx="469744" cy="259045"/>
    <xdr:sp macro="" textlink="">
      <xdr:nvSpPr>
        <xdr:cNvPr id="746" name="n_3mainValue【児童館】&#10;一人当たり面積">
          <a:extLst>
            <a:ext uri="{FF2B5EF4-FFF2-40B4-BE49-F238E27FC236}">
              <a16:creationId xmlns:a16="http://schemas.microsoft.com/office/drawing/2014/main" id="{0ED5F0E7-B03E-4E24-914B-D979F50DEC3F}"/>
            </a:ext>
          </a:extLst>
        </xdr:cNvPr>
        <xdr:cNvSpPr txBox="1"/>
      </xdr:nvSpPr>
      <xdr:spPr>
        <a:xfrm>
          <a:off x="193104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158132</xdr:rowOff>
    </xdr:from>
    <xdr:ext cx="469744" cy="259045"/>
    <xdr:sp macro="" textlink="">
      <xdr:nvSpPr>
        <xdr:cNvPr id="747" name="n_4mainValue【児童館】&#10;一人当たり面積">
          <a:extLst>
            <a:ext uri="{FF2B5EF4-FFF2-40B4-BE49-F238E27FC236}">
              <a16:creationId xmlns:a16="http://schemas.microsoft.com/office/drawing/2014/main" id="{5927BE1D-2413-4963-86CA-EF60AD69382D}"/>
            </a:ext>
          </a:extLst>
        </xdr:cNvPr>
        <xdr:cNvSpPr txBox="1"/>
      </xdr:nvSpPr>
      <xdr:spPr>
        <a:xfrm>
          <a:off x="1842142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82D7FEA0-D524-45E4-9ADF-A4F8F6A4823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A593BD94-6542-45C0-A579-6ADAFB968A8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CFA9532B-E0D9-447B-8132-EBB141DC59E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7064BF38-7992-4BBB-A95D-2FD4D9D07A8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AB183524-BC76-431C-B66C-9177DD66E01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FFBD0660-77BC-4AFF-A95E-C5C84E5063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CD81EA85-9D69-4D53-AFA7-CAA9E53D3E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8561674E-87A9-4E98-89C3-CECBB089DF1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1016FBFE-84B4-47DE-B97F-CBCE28FF095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3743AE8B-3B34-42FA-89DE-7ECF1F3C3B8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CFB6BA02-249E-494A-A9D3-C0A0A5B4A1B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807117F4-8FB5-45D9-883C-2931ACFF3DF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16767743-DDD6-4BC0-A499-815EBC2B959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17D70C58-66FF-40F5-8E8F-17E29454259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61ECB8BD-F3EF-425B-B3CE-BE248A4DDEB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462B72E7-2D15-42F7-90C1-4AFE5945409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9777C97C-783C-4CAC-B27D-B90B2D1FF11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ACDEB492-8CC2-496B-BF99-DE17C108536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4F5D99AF-28A8-43A3-94F1-7D3DA40E683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352A76CC-A80A-4379-A2F3-78AB88B0E5B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D2D7398A-4FF2-4939-8E9A-AB6806C0B1C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A451B687-3DE7-4954-8F69-336B6C2DA1B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F637BC42-A49E-4585-8B00-C707E18FDD7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F168F868-E3D2-4732-979E-7DD45628E0C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公民館】&#10;有形固定資産減価償却率グラフ枠">
          <a:extLst>
            <a:ext uri="{FF2B5EF4-FFF2-40B4-BE49-F238E27FC236}">
              <a16:creationId xmlns:a16="http://schemas.microsoft.com/office/drawing/2014/main" id="{016E572A-9A2D-4E0E-9941-AC835040028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773" name="直線コネクタ 772">
          <a:extLst>
            <a:ext uri="{FF2B5EF4-FFF2-40B4-BE49-F238E27FC236}">
              <a16:creationId xmlns:a16="http://schemas.microsoft.com/office/drawing/2014/main" id="{12B19971-9411-4826-AF4C-900B4C7B3E7E}"/>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4" name="【公民館】&#10;有形固定資産減価償却率最小値テキスト">
          <a:extLst>
            <a:ext uri="{FF2B5EF4-FFF2-40B4-BE49-F238E27FC236}">
              <a16:creationId xmlns:a16="http://schemas.microsoft.com/office/drawing/2014/main" id="{DBDB4E4A-7F9F-41B7-80DB-838E47BD8DE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5" name="直線コネクタ 774">
          <a:extLst>
            <a:ext uri="{FF2B5EF4-FFF2-40B4-BE49-F238E27FC236}">
              <a16:creationId xmlns:a16="http://schemas.microsoft.com/office/drawing/2014/main" id="{56424EC6-BB00-4F91-AAEB-6EC077ED1B8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776" name="【公民館】&#10;有形固定資産減価償却率最大値テキスト">
          <a:extLst>
            <a:ext uri="{FF2B5EF4-FFF2-40B4-BE49-F238E27FC236}">
              <a16:creationId xmlns:a16="http://schemas.microsoft.com/office/drawing/2014/main" id="{5C3923FD-5547-4BAE-8C87-0045B1A61163}"/>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777" name="直線コネクタ 776">
          <a:extLst>
            <a:ext uri="{FF2B5EF4-FFF2-40B4-BE49-F238E27FC236}">
              <a16:creationId xmlns:a16="http://schemas.microsoft.com/office/drawing/2014/main" id="{38F3DDB6-F860-4575-B0AC-306F713C622B}"/>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778" name="【公民館】&#10;有形固定資産減価償却率平均値テキスト">
          <a:extLst>
            <a:ext uri="{FF2B5EF4-FFF2-40B4-BE49-F238E27FC236}">
              <a16:creationId xmlns:a16="http://schemas.microsoft.com/office/drawing/2014/main" id="{EBC6D02B-431E-41E3-949C-F52B5CD4638A}"/>
            </a:ext>
          </a:extLst>
        </xdr:cNvPr>
        <xdr:cNvSpPr txBox="1"/>
      </xdr:nvSpPr>
      <xdr:spPr>
        <a:xfrm>
          <a:off x="16357600" y="18215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779" name="フローチャート: 判断 778">
          <a:extLst>
            <a:ext uri="{FF2B5EF4-FFF2-40B4-BE49-F238E27FC236}">
              <a16:creationId xmlns:a16="http://schemas.microsoft.com/office/drawing/2014/main" id="{4E2486DC-3CD7-43C6-9948-43438AA7E04A}"/>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780" name="フローチャート: 判断 779">
          <a:extLst>
            <a:ext uri="{FF2B5EF4-FFF2-40B4-BE49-F238E27FC236}">
              <a16:creationId xmlns:a16="http://schemas.microsoft.com/office/drawing/2014/main" id="{B0003B7F-88E0-473D-BAFF-2E03AFBC49F3}"/>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781" name="フローチャート: 判断 780">
          <a:extLst>
            <a:ext uri="{FF2B5EF4-FFF2-40B4-BE49-F238E27FC236}">
              <a16:creationId xmlns:a16="http://schemas.microsoft.com/office/drawing/2014/main" id="{F545B2A8-781C-44F8-977C-E04282DA7120}"/>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2" name="フローチャート: 判断 781">
          <a:extLst>
            <a:ext uri="{FF2B5EF4-FFF2-40B4-BE49-F238E27FC236}">
              <a16:creationId xmlns:a16="http://schemas.microsoft.com/office/drawing/2014/main" id="{661F95BA-7C92-452F-A3C9-9E94D454D057}"/>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783" name="フローチャート: 判断 782">
          <a:extLst>
            <a:ext uri="{FF2B5EF4-FFF2-40B4-BE49-F238E27FC236}">
              <a16:creationId xmlns:a16="http://schemas.microsoft.com/office/drawing/2014/main" id="{0B9629B6-0A90-425C-B15C-150237D168EF}"/>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98A7F2F9-35ED-4F01-928F-76A4483C559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DF8109E-A8D9-444E-8DF9-F96CF75AA52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1A09DF31-AEA0-4568-94CD-5F0EE7D7A4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105CC36A-F359-4AC6-A33C-BC6B3E40031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E546B79C-DDEC-48DA-B9A4-8B9226E35F2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789" name="楕円 788">
          <a:extLst>
            <a:ext uri="{FF2B5EF4-FFF2-40B4-BE49-F238E27FC236}">
              <a16:creationId xmlns:a16="http://schemas.microsoft.com/office/drawing/2014/main" id="{71A88805-875F-4C1F-899E-E605501F7AF8}"/>
            </a:ext>
          </a:extLst>
        </xdr:cNvPr>
        <xdr:cNvSpPr/>
      </xdr:nvSpPr>
      <xdr:spPr>
        <a:xfrm>
          <a:off x="162687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46645</xdr:rowOff>
    </xdr:from>
    <xdr:ext cx="405111" cy="259045"/>
    <xdr:sp macro="" textlink="">
      <xdr:nvSpPr>
        <xdr:cNvPr id="790" name="【公民館】&#10;有形固定資産減価償却率該当値テキスト">
          <a:extLst>
            <a:ext uri="{FF2B5EF4-FFF2-40B4-BE49-F238E27FC236}">
              <a16:creationId xmlns:a16="http://schemas.microsoft.com/office/drawing/2014/main" id="{8169D882-E7A7-4E68-8388-0021B9B005BB}"/>
            </a:ext>
          </a:extLst>
        </xdr:cNvPr>
        <xdr:cNvSpPr txBox="1"/>
      </xdr:nvSpPr>
      <xdr:spPr>
        <a:xfrm>
          <a:off x="16357600" y="17877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51526</xdr:rowOff>
    </xdr:from>
    <xdr:to>
      <xdr:col>81</xdr:col>
      <xdr:colOff>101600</xdr:colOff>
      <xdr:row>105</xdr:row>
      <xdr:rowOff>153126</xdr:rowOff>
    </xdr:to>
    <xdr:sp macro="" textlink="">
      <xdr:nvSpPr>
        <xdr:cNvPr id="791" name="楕円 790">
          <a:extLst>
            <a:ext uri="{FF2B5EF4-FFF2-40B4-BE49-F238E27FC236}">
              <a16:creationId xmlns:a16="http://schemas.microsoft.com/office/drawing/2014/main" id="{F48EB8F2-B6D1-4D30-8A91-C7065D21778D}"/>
            </a:ext>
          </a:extLst>
        </xdr:cNvPr>
        <xdr:cNvSpPr/>
      </xdr:nvSpPr>
      <xdr:spPr>
        <a:xfrm>
          <a:off x="15430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105</xdr:row>
      <xdr:rowOff>102326</xdr:rowOff>
    </xdr:to>
    <xdr:cxnSp macro="">
      <xdr:nvCxnSpPr>
        <xdr:cNvPr id="792" name="直線コネクタ 791">
          <a:extLst>
            <a:ext uri="{FF2B5EF4-FFF2-40B4-BE49-F238E27FC236}">
              <a16:creationId xmlns:a16="http://schemas.microsoft.com/office/drawing/2014/main" id="{8028F5E9-7ACE-4100-9448-2B14E71C9D02}"/>
            </a:ext>
          </a:extLst>
        </xdr:cNvPr>
        <xdr:cNvCxnSpPr/>
      </xdr:nvCxnSpPr>
      <xdr:spPr>
        <a:xfrm flipV="1">
          <a:off x="15481300" y="18076818"/>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15602</xdr:rowOff>
    </xdr:from>
    <xdr:to>
      <xdr:col>76</xdr:col>
      <xdr:colOff>165100</xdr:colOff>
      <xdr:row>105</xdr:row>
      <xdr:rowOff>117202</xdr:rowOff>
    </xdr:to>
    <xdr:sp macro="" textlink="">
      <xdr:nvSpPr>
        <xdr:cNvPr id="793" name="楕円 792">
          <a:extLst>
            <a:ext uri="{FF2B5EF4-FFF2-40B4-BE49-F238E27FC236}">
              <a16:creationId xmlns:a16="http://schemas.microsoft.com/office/drawing/2014/main" id="{1286C4DF-47E8-482F-BE35-52AEC714B52E}"/>
            </a:ext>
          </a:extLst>
        </xdr:cNvPr>
        <xdr:cNvSpPr/>
      </xdr:nvSpPr>
      <xdr:spPr>
        <a:xfrm>
          <a:off x="14541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66402</xdr:rowOff>
    </xdr:from>
    <xdr:to>
      <xdr:col>81</xdr:col>
      <xdr:colOff>50800</xdr:colOff>
      <xdr:row>105</xdr:row>
      <xdr:rowOff>102326</xdr:rowOff>
    </xdr:to>
    <xdr:cxnSp macro="">
      <xdr:nvCxnSpPr>
        <xdr:cNvPr id="794" name="直線コネクタ 793">
          <a:extLst>
            <a:ext uri="{FF2B5EF4-FFF2-40B4-BE49-F238E27FC236}">
              <a16:creationId xmlns:a16="http://schemas.microsoft.com/office/drawing/2014/main" id="{BAA6D427-7767-4009-9019-8817909D1F17}"/>
            </a:ext>
          </a:extLst>
        </xdr:cNvPr>
        <xdr:cNvCxnSpPr/>
      </xdr:nvCxnSpPr>
      <xdr:spPr>
        <a:xfrm>
          <a:off x="14592300" y="1806865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152763</xdr:rowOff>
    </xdr:from>
    <xdr:to>
      <xdr:col>72</xdr:col>
      <xdr:colOff>38100</xdr:colOff>
      <xdr:row>105</xdr:row>
      <xdr:rowOff>82913</xdr:rowOff>
    </xdr:to>
    <xdr:sp macro="" textlink="">
      <xdr:nvSpPr>
        <xdr:cNvPr id="795" name="楕円 794">
          <a:extLst>
            <a:ext uri="{FF2B5EF4-FFF2-40B4-BE49-F238E27FC236}">
              <a16:creationId xmlns:a16="http://schemas.microsoft.com/office/drawing/2014/main" id="{34C14D07-CDF9-4BCD-8F46-CFEBD3342F14}"/>
            </a:ext>
          </a:extLst>
        </xdr:cNvPr>
        <xdr:cNvSpPr/>
      </xdr:nvSpPr>
      <xdr:spPr>
        <a:xfrm>
          <a:off x="13652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32113</xdr:rowOff>
    </xdr:from>
    <xdr:to>
      <xdr:col>76</xdr:col>
      <xdr:colOff>114300</xdr:colOff>
      <xdr:row>105</xdr:row>
      <xdr:rowOff>66402</xdr:rowOff>
    </xdr:to>
    <xdr:cxnSp macro="">
      <xdr:nvCxnSpPr>
        <xdr:cNvPr id="796" name="直線コネクタ 795">
          <a:extLst>
            <a:ext uri="{FF2B5EF4-FFF2-40B4-BE49-F238E27FC236}">
              <a16:creationId xmlns:a16="http://schemas.microsoft.com/office/drawing/2014/main" id="{AE80A653-B616-4614-9939-D27BA68FF870}"/>
            </a:ext>
          </a:extLst>
        </xdr:cNvPr>
        <xdr:cNvCxnSpPr/>
      </xdr:nvCxnSpPr>
      <xdr:spPr>
        <a:xfrm>
          <a:off x="13703300" y="180343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797" name="楕円 796">
          <a:extLst>
            <a:ext uri="{FF2B5EF4-FFF2-40B4-BE49-F238E27FC236}">
              <a16:creationId xmlns:a16="http://schemas.microsoft.com/office/drawing/2014/main" id="{F53C2ED2-00D4-46C8-87AF-E6784235B357}"/>
            </a:ext>
          </a:extLst>
        </xdr:cNvPr>
        <xdr:cNvSpPr/>
      </xdr:nvSpPr>
      <xdr:spPr>
        <a:xfrm>
          <a:off x="12763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32113</xdr:rowOff>
    </xdr:to>
    <xdr:cxnSp macro="">
      <xdr:nvCxnSpPr>
        <xdr:cNvPr id="798" name="直線コネクタ 797">
          <a:extLst>
            <a:ext uri="{FF2B5EF4-FFF2-40B4-BE49-F238E27FC236}">
              <a16:creationId xmlns:a16="http://schemas.microsoft.com/office/drawing/2014/main" id="{C50B037A-130E-40B5-A896-C5F5CFC49314}"/>
            </a:ext>
          </a:extLst>
        </xdr:cNvPr>
        <xdr:cNvCxnSpPr/>
      </xdr:nvCxnSpPr>
      <xdr:spPr>
        <a:xfrm>
          <a:off x="12814300" y="18034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799" name="n_1aveValue【公民館】&#10;有形固定資産減価償却率">
          <a:extLst>
            <a:ext uri="{FF2B5EF4-FFF2-40B4-BE49-F238E27FC236}">
              <a16:creationId xmlns:a16="http://schemas.microsoft.com/office/drawing/2014/main" id="{8DDC70F9-9AD7-4DB5-9EDB-31413EEF43DF}"/>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800" name="n_2aveValue【公民館】&#10;有形固定資産減価償却率">
          <a:extLst>
            <a:ext uri="{FF2B5EF4-FFF2-40B4-BE49-F238E27FC236}">
              <a16:creationId xmlns:a16="http://schemas.microsoft.com/office/drawing/2014/main" id="{F50D710E-83EC-40CA-819D-EFB326DBACB2}"/>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801" name="n_3aveValue【公民館】&#10;有形固定資産減価償却率">
          <a:extLst>
            <a:ext uri="{FF2B5EF4-FFF2-40B4-BE49-F238E27FC236}">
              <a16:creationId xmlns:a16="http://schemas.microsoft.com/office/drawing/2014/main" id="{17D771A8-2415-4753-A191-C3F968E45A39}"/>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802" name="n_4aveValue【公民館】&#10;有形固定資産減価償却率">
          <a:extLst>
            <a:ext uri="{FF2B5EF4-FFF2-40B4-BE49-F238E27FC236}">
              <a16:creationId xmlns:a16="http://schemas.microsoft.com/office/drawing/2014/main" id="{749010BE-9ADD-4FFC-8EB5-C32B6D5931BF}"/>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169653</xdr:rowOff>
    </xdr:from>
    <xdr:ext cx="405111" cy="259045"/>
    <xdr:sp macro="" textlink="">
      <xdr:nvSpPr>
        <xdr:cNvPr id="803" name="n_1mainValue【公民館】&#10;有形固定資産減価償却率">
          <a:extLst>
            <a:ext uri="{FF2B5EF4-FFF2-40B4-BE49-F238E27FC236}">
              <a16:creationId xmlns:a16="http://schemas.microsoft.com/office/drawing/2014/main" id="{9ADD1586-791F-432C-AC3F-B145DF0B89FB}"/>
            </a:ext>
          </a:extLst>
        </xdr:cNvPr>
        <xdr:cNvSpPr txBox="1"/>
      </xdr:nvSpPr>
      <xdr:spPr>
        <a:xfrm>
          <a:off x="152660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133729</xdr:rowOff>
    </xdr:from>
    <xdr:ext cx="405111" cy="259045"/>
    <xdr:sp macro="" textlink="">
      <xdr:nvSpPr>
        <xdr:cNvPr id="804" name="n_2mainValue【公民館】&#10;有形固定資産減価償却率">
          <a:extLst>
            <a:ext uri="{FF2B5EF4-FFF2-40B4-BE49-F238E27FC236}">
              <a16:creationId xmlns:a16="http://schemas.microsoft.com/office/drawing/2014/main" id="{5907A7D1-3B92-4C97-BC8C-C6569F383EB1}"/>
            </a:ext>
          </a:extLst>
        </xdr:cNvPr>
        <xdr:cNvSpPr txBox="1"/>
      </xdr:nvSpPr>
      <xdr:spPr>
        <a:xfrm>
          <a:off x="143897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99440</xdr:rowOff>
    </xdr:from>
    <xdr:ext cx="405111" cy="259045"/>
    <xdr:sp macro="" textlink="">
      <xdr:nvSpPr>
        <xdr:cNvPr id="805" name="n_3mainValue【公民館】&#10;有形固定資産減価償却率">
          <a:extLst>
            <a:ext uri="{FF2B5EF4-FFF2-40B4-BE49-F238E27FC236}">
              <a16:creationId xmlns:a16="http://schemas.microsoft.com/office/drawing/2014/main" id="{9BFF96D7-84FF-49EA-B554-5F8F6A7F5300}"/>
            </a:ext>
          </a:extLst>
        </xdr:cNvPr>
        <xdr:cNvSpPr txBox="1"/>
      </xdr:nvSpPr>
      <xdr:spPr>
        <a:xfrm>
          <a:off x="13500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99440</xdr:rowOff>
    </xdr:from>
    <xdr:ext cx="405111" cy="259045"/>
    <xdr:sp macro="" textlink="">
      <xdr:nvSpPr>
        <xdr:cNvPr id="806" name="n_4mainValue【公民館】&#10;有形固定資産減価償却率">
          <a:extLst>
            <a:ext uri="{FF2B5EF4-FFF2-40B4-BE49-F238E27FC236}">
              <a16:creationId xmlns:a16="http://schemas.microsoft.com/office/drawing/2014/main" id="{2029827C-0C5B-4028-8563-AB0BCEE6ED62}"/>
            </a:ext>
          </a:extLst>
        </xdr:cNvPr>
        <xdr:cNvSpPr txBox="1"/>
      </xdr:nvSpPr>
      <xdr:spPr>
        <a:xfrm>
          <a:off x="12611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6D23C8A5-EAB3-4DB5-88D4-96B3284CBA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FA60B6B2-28CD-4182-B566-5D01705C794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010329EA-DB70-46B0-BA95-C85EAE024A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12315628-4959-42AF-8A19-3E175DCBB95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CA7C80D9-F5FD-40F8-8DD0-95A477EFCC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756E094A-57F2-4EC7-9B61-566CB6FA32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4C972FD8-E1E6-49DA-808B-56FD939EBCA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CC784227-E8A7-4390-9DEE-A528C554E58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F630F55A-85E4-442D-9A90-1C0DA9769A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6F069C53-61E6-4325-BE89-E737F860D74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a:extLst>
            <a:ext uri="{FF2B5EF4-FFF2-40B4-BE49-F238E27FC236}">
              <a16:creationId xmlns:a16="http://schemas.microsoft.com/office/drawing/2014/main" id="{83BB6976-4A80-4020-965D-E6E77489691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a:extLst>
            <a:ext uri="{FF2B5EF4-FFF2-40B4-BE49-F238E27FC236}">
              <a16:creationId xmlns:a16="http://schemas.microsoft.com/office/drawing/2014/main" id="{73584F09-9B46-468A-B0A8-D5540EE06C7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a:extLst>
            <a:ext uri="{FF2B5EF4-FFF2-40B4-BE49-F238E27FC236}">
              <a16:creationId xmlns:a16="http://schemas.microsoft.com/office/drawing/2014/main" id="{0D3922AD-BE8C-4B91-87E6-729F23D207E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a:extLst>
            <a:ext uri="{FF2B5EF4-FFF2-40B4-BE49-F238E27FC236}">
              <a16:creationId xmlns:a16="http://schemas.microsoft.com/office/drawing/2014/main" id="{96A6D8D2-D6AC-4A25-BCDF-93F715CD100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a:extLst>
            <a:ext uri="{FF2B5EF4-FFF2-40B4-BE49-F238E27FC236}">
              <a16:creationId xmlns:a16="http://schemas.microsoft.com/office/drawing/2014/main" id="{DEF91879-0198-42C7-B8D6-AC37BE808C5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a:extLst>
            <a:ext uri="{FF2B5EF4-FFF2-40B4-BE49-F238E27FC236}">
              <a16:creationId xmlns:a16="http://schemas.microsoft.com/office/drawing/2014/main" id="{5CC24E12-F6FE-4808-B4E7-639013EBCD4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a:extLst>
            <a:ext uri="{FF2B5EF4-FFF2-40B4-BE49-F238E27FC236}">
              <a16:creationId xmlns:a16="http://schemas.microsoft.com/office/drawing/2014/main" id="{F63CCED0-912A-4878-8C0A-AA0B4A843C6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a:extLst>
            <a:ext uri="{FF2B5EF4-FFF2-40B4-BE49-F238E27FC236}">
              <a16:creationId xmlns:a16="http://schemas.microsoft.com/office/drawing/2014/main" id="{86FDEB74-DBCB-4032-AFCA-B18771F53BD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a:extLst>
            <a:ext uri="{FF2B5EF4-FFF2-40B4-BE49-F238E27FC236}">
              <a16:creationId xmlns:a16="http://schemas.microsoft.com/office/drawing/2014/main" id="{9DAA23BB-AD5C-4C37-9D22-4CD5EECD301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a:extLst>
            <a:ext uri="{FF2B5EF4-FFF2-40B4-BE49-F238E27FC236}">
              <a16:creationId xmlns:a16="http://schemas.microsoft.com/office/drawing/2014/main" id="{CB56B819-7F1C-4382-B505-54691A28784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DC3896E6-0185-41F1-BE8F-C62CFE7E77D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8" name="テキスト ボックス 827">
          <a:extLst>
            <a:ext uri="{FF2B5EF4-FFF2-40B4-BE49-F238E27FC236}">
              <a16:creationId xmlns:a16="http://schemas.microsoft.com/office/drawing/2014/main" id="{0E92C061-E0DF-4E5C-83E7-9B777C1E5F6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87812DC8-37BC-49D8-B616-8304B88998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830" name="直線コネクタ 829">
          <a:extLst>
            <a:ext uri="{FF2B5EF4-FFF2-40B4-BE49-F238E27FC236}">
              <a16:creationId xmlns:a16="http://schemas.microsoft.com/office/drawing/2014/main" id="{6CA9A599-786B-4156-9E5C-CF3DA62F51BA}"/>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831" name="【公民館】&#10;一人当たり面積最小値テキスト">
          <a:extLst>
            <a:ext uri="{FF2B5EF4-FFF2-40B4-BE49-F238E27FC236}">
              <a16:creationId xmlns:a16="http://schemas.microsoft.com/office/drawing/2014/main" id="{F5C1761F-DA36-43E7-BEAF-C4A804CDDFB3}"/>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832" name="直線コネクタ 831">
          <a:extLst>
            <a:ext uri="{FF2B5EF4-FFF2-40B4-BE49-F238E27FC236}">
              <a16:creationId xmlns:a16="http://schemas.microsoft.com/office/drawing/2014/main" id="{DB7409FF-C63B-4382-BA0D-549ED95F2561}"/>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833" name="【公民館】&#10;一人当たり面積最大値テキスト">
          <a:extLst>
            <a:ext uri="{FF2B5EF4-FFF2-40B4-BE49-F238E27FC236}">
              <a16:creationId xmlns:a16="http://schemas.microsoft.com/office/drawing/2014/main" id="{4FAD0DE6-82CF-4184-A5F5-D7FD6710DC02}"/>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834" name="直線コネクタ 833">
          <a:extLst>
            <a:ext uri="{FF2B5EF4-FFF2-40B4-BE49-F238E27FC236}">
              <a16:creationId xmlns:a16="http://schemas.microsoft.com/office/drawing/2014/main" id="{3BDBBCB5-8FAE-4D27-B2A6-9EA89894703C}"/>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835" name="【公民館】&#10;一人当たり面積平均値テキスト">
          <a:extLst>
            <a:ext uri="{FF2B5EF4-FFF2-40B4-BE49-F238E27FC236}">
              <a16:creationId xmlns:a16="http://schemas.microsoft.com/office/drawing/2014/main" id="{A4EC9EEF-2491-431A-ABC9-311B7DD7EA24}"/>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836" name="フローチャート: 判断 835">
          <a:extLst>
            <a:ext uri="{FF2B5EF4-FFF2-40B4-BE49-F238E27FC236}">
              <a16:creationId xmlns:a16="http://schemas.microsoft.com/office/drawing/2014/main" id="{2A5291FF-2F64-416B-BC7E-FACA50900B0A}"/>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837" name="フローチャート: 判断 836">
          <a:extLst>
            <a:ext uri="{FF2B5EF4-FFF2-40B4-BE49-F238E27FC236}">
              <a16:creationId xmlns:a16="http://schemas.microsoft.com/office/drawing/2014/main" id="{B6CD65E9-C1B8-4B49-BEF3-C5972F2C076C}"/>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838" name="フローチャート: 判断 837">
          <a:extLst>
            <a:ext uri="{FF2B5EF4-FFF2-40B4-BE49-F238E27FC236}">
              <a16:creationId xmlns:a16="http://schemas.microsoft.com/office/drawing/2014/main" id="{4CF4472B-42BC-4AA1-B89E-E82D44D50386}"/>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839" name="フローチャート: 判断 838">
          <a:extLst>
            <a:ext uri="{FF2B5EF4-FFF2-40B4-BE49-F238E27FC236}">
              <a16:creationId xmlns:a16="http://schemas.microsoft.com/office/drawing/2014/main" id="{C044B90F-1B8C-468E-A931-D9F3BC6DDD49}"/>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840" name="フローチャート: 判断 839">
          <a:extLst>
            <a:ext uri="{FF2B5EF4-FFF2-40B4-BE49-F238E27FC236}">
              <a16:creationId xmlns:a16="http://schemas.microsoft.com/office/drawing/2014/main" id="{97A620E9-41C8-491F-AF2B-FB3936CD50FC}"/>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6669E68-75A4-41E1-B7CE-2236283A20B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F73340F9-6BDE-4B54-B943-7CF7E275DD8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80F79A51-9E4D-46A1-9E1D-84A0585D7C5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AEBDCD1F-5838-4F25-A71D-30F205EA90A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A5AE1E45-26F5-45E1-BB60-6BB645D922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87503</xdr:rowOff>
    </xdr:from>
    <xdr:to>
      <xdr:col>116</xdr:col>
      <xdr:colOff>114300</xdr:colOff>
      <xdr:row>108</xdr:row>
      <xdr:rowOff>17653</xdr:rowOff>
    </xdr:to>
    <xdr:sp macro="" textlink="">
      <xdr:nvSpPr>
        <xdr:cNvPr id="846" name="楕円 845">
          <a:extLst>
            <a:ext uri="{FF2B5EF4-FFF2-40B4-BE49-F238E27FC236}">
              <a16:creationId xmlns:a16="http://schemas.microsoft.com/office/drawing/2014/main" id="{FF007AF4-D86C-4C4C-8CA9-0805C25C6F14}"/>
            </a:ext>
          </a:extLst>
        </xdr:cNvPr>
        <xdr:cNvSpPr/>
      </xdr:nvSpPr>
      <xdr:spPr>
        <a:xfrm>
          <a:off x="22110700" y="1843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65930</xdr:rowOff>
    </xdr:from>
    <xdr:ext cx="469744" cy="259045"/>
    <xdr:sp macro="" textlink="">
      <xdr:nvSpPr>
        <xdr:cNvPr id="847" name="【公民館】&#10;一人当たり面積該当値テキスト">
          <a:extLst>
            <a:ext uri="{FF2B5EF4-FFF2-40B4-BE49-F238E27FC236}">
              <a16:creationId xmlns:a16="http://schemas.microsoft.com/office/drawing/2014/main" id="{4D9CD5D5-C7BD-4C72-A18E-6A3023D21B8B}"/>
            </a:ext>
          </a:extLst>
        </xdr:cNvPr>
        <xdr:cNvSpPr txBox="1"/>
      </xdr:nvSpPr>
      <xdr:spPr>
        <a:xfrm>
          <a:off x="22199600" y="1841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94551</xdr:rowOff>
    </xdr:from>
    <xdr:to>
      <xdr:col>112</xdr:col>
      <xdr:colOff>38100</xdr:colOff>
      <xdr:row>108</xdr:row>
      <xdr:rowOff>24701</xdr:rowOff>
    </xdr:to>
    <xdr:sp macro="" textlink="">
      <xdr:nvSpPr>
        <xdr:cNvPr id="848" name="楕円 847">
          <a:extLst>
            <a:ext uri="{FF2B5EF4-FFF2-40B4-BE49-F238E27FC236}">
              <a16:creationId xmlns:a16="http://schemas.microsoft.com/office/drawing/2014/main" id="{2271A114-F691-4649-B4D1-69A5C0122AC5}"/>
            </a:ext>
          </a:extLst>
        </xdr:cNvPr>
        <xdr:cNvSpPr/>
      </xdr:nvSpPr>
      <xdr:spPr>
        <a:xfrm>
          <a:off x="21272500" y="1843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138303</xdr:rowOff>
    </xdr:from>
    <xdr:to>
      <xdr:col>116</xdr:col>
      <xdr:colOff>63500</xdr:colOff>
      <xdr:row>107</xdr:row>
      <xdr:rowOff>145351</xdr:rowOff>
    </xdr:to>
    <xdr:cxnSp macro="">
      <xdr:nvCxnSpPr>
        <xdr:cNvPr id="849" name="直線コネクタ 848">
          <a:extLst>
            <a:ext uri="{FF2B5EF4-FFF2-40B4-BE49-F238E27FC236}">
              <a16:creationId xmlns:a16="http://schemas.microsoft.com/office/drawing/2014/main" id="{F891B995-1749-4B84-986E-159EBA5C3D06}"/>
            </a:ext>
          </a:extLst>
        </xdr:cNvPr>
        <xdr:cNvCxnSpPr/>
      </xdr:nvCxnSpPr>
      <xdr:spPr>
        <a:xfrm flipV="1">
          <a:off x="21323300" y="18483453"/>
          <a:ext cx="8382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97600</xdr:rowOff>
    </xdr:from>
    <xdr:to>
      <xdr:col>107</xdr:col>
      <xdr:colOff>101600</xdr:colOff>
      <xdr:row>108</xdr:row>
      <xdr:rowOff>27750</xdr:rowOff>
    </xdr:to>
    <xdr:sp macro="" textlink="">
      <xdr:nvSpPr>
        <xdr:cNvPr id="850" name="楕円 849">
          <a:extLst>
            <a:ext uri="{FF2B5EF4-FFF2-40B4-BE49-F238E27FC236}">
              <a16:creationId xmlns:a16="http://schemas.microsoft.com/office/drawing/2014/main" id="{ED9E676D-C7DC-43D6-90E4-C3CB91AF98F3}"/>
            </a:ext>
          </a:extLst>
        </xdr:cNvPr>
        <xdr:cNvSpPr/>
      </xdr:nvSpPr>
      <xdr:spPr>
        <a:xfrm>
          <a:off x="20383500" y="1844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145351</xdr:rowOff>
    </xdr:from>
    <xdr:to>
      <xdr:col>111</xdr:col>
      <xdr:colOff>177800</xdr:colOff>
      <xdr:row>107</xdr:row>
      <xdr:rowOff>148400</xdr:rowOff>
    </xdr:to>
    <xdr:cxnSp macro="">
      <xdr:nvCxnSpPr>
        <xdr:cNvPr id="851" name="直線コネクタ 850">
          <a:extLst>
            <a:ext uri="{FF2B5EF4-FFF2-40B4-BE49-F238E27FC236}">
              <a16:creationId xmlns:a16="http://schemas.microsoft.com/office/drawing/2014/main" id="{D90540BD-BED3-4899-A192-13DD59DBBBD6}"/>
            </a:ext>
          </a:extLst>
        </xdr:cNvPr>
        <xdr:cNvCxnSpPr/>
      </xdr:nvCxnSpPr>
      <xdr:spPr>
        <a:xfrm flipV="1">
          <a:off x="20434300" y="18490501"/>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102552</xdr:rowOff>
    </xdr:from>
    <xdr:to>
      <xdr:col>102</xdr:col>
      <xdr:colOff>165100</xdr:colOff>
      <xdr:row>108</xdr:row>
      <xdr:rowOff>32702</xdr:rowOff>
    </xdr:to>
    <xdr:sp macro="" textlink="">
      <xdr:nvSpPr>
        <xdr:cNvPr id="852" name="楕円 851">
          <a:extLst>
            <a:ext uri="{FF2B5EF4-FFF2-40B4-BE49-F238E27FC236}">
              <a16:creationId xmlns:a16="http://schemas.microsoft.com/office/drawing/2014/main" id="{3FE597CF-64DE-4FE8-A101-1C2C17D50A44}"/>
            </a:ext>
          </a:extLst>
        </xdr:cNvPr>
        <xdr:cNvSpPr/>
      </xdr:nvSpPr>
      <xdr:spPr>
        <a:xfrm>
          <a:off x="19494500" y="184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148400</xdr:rowOff>
    </xdr:from>
    <xdr:to>
      <xdr:col>107</xdr:col>
      <xdr:colOff>50800</xdr:colOff>
      <xdr:row>107</xdr:row>
      <xdr:rowOff>153352</xdr:rowOff>
    </xdr:to>
    <xdr:cxnSp macro="">
      <xdr:nvCxnSpPr>
        <xdr:cNvPr id="853" name="直線コネクタ 852">
          <a:extLst>
            <a:ext uri="{FF2B5EF4-FFF2-40B4-BE49-F238E27FC236}">
              <a16:creationId xmlns:a16="http://schemas.microsoft.com/office/drawing/2014/main" id="{C798AEE6-06A0-44DA-B684-2D5BC15FCF3C}"/>
            </a:ext>
          </a:extLst>
        </xdr:cNvPr>
        <xdr:cNvCxnSpPr/>
      </xdr:nvCxnSpPr>
      <xdr:spPr>
        <a:xfrm flipV="1">
          <a:off x="19545300" y="18493550"/>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107886</xdr:rowOff>
    </xdr:from>
    <xdr:to>
      <xdr:col>98</xdr:col>
      <xdr:colOff>38100</xdr:colOff>
      <xdr:row>108</xdr:row>
      <xdr:rowOff>38036</xdr:rowOff>
    </xdr:to>
    <xdr:sp macro="" textlink="">
      <xdr:nvSpPr>
        <xdr:cNvPr id="854" name="楕円 853">
          <a:extLst>
            <a:ext uri="{FF2B5EF4-FFF2-40B4-BE49-F238E27FC236}">
              <a16:creationId xmlns:a16="http://schemas.microsoft.com/office/drawing/2014/main" id="{E28A7107-F3FC-485A-897B-2C356B25FB20}"/>
            </a:ext>
          </a:extLst>
        </xdr:cNvPr>
        <xdr:cNvSpPr/>
      </xdr:nvSpPr>
      <xdr:spPr>
        <a:xfrm>
          <a:off x="18605500" y="184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153352</xdr:rowOff>
    </xdr:from>
    <xdr:to>
      <xdr:col>102</xdr:col>
      <xdr:colOff>114300</xdr:colOff>
      <xdr:row>107</xdr:row>
      <xdr:rowOff>158686</xdr:rowOff>
    </xdr:to>
    <xdr:cxnSp macro="">
      <xdr:nvCxnSpPr>
        <xdr:cNvPr id="855" name="直線コネクタ 854">
          <a:extLst>
            <a:ext uri="{FF2B5EF4-FFF2-40B4-BE49-F238E27FC236}">
              <a16:creationId xmlns:a16="http://schemas.microsoft.com/office/drawing/2014/main" id="{7D31A2BF-C85F-46B4-BC93-9854C33807F4}"/>
            </a:ext>
          </a:extLst>
        </xdr:cNvPr>
        <xdr:cNvCxnSpPr/>
      </xdr:nvCxnSpPr>
      <xdr:spPr>
        <a:xfrm flipV="1">
          <a:off x="18656300" y="1849850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856" name="n_1aveValue【公民館】&#10;一人当たり面積">
          <a:extLst>
            <a:ext uri="{FF2B5EF4-FFF2-40B4-BE49-F238E27FC236}">
              <a16:creationId xmlns:a16="http://schemas.microsoft.com/office/drawing/2014/main" id="{6453FE7C-CCED-4053-8DE8-950B06E38A06}"/>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857" name="n_2aveValue【公民館】&#10;一人当たり面積">
          <a:extLst>
            <a:ext uri="{FF2B5EF4-FFF2-40B4-BE49-F238E27FC236}">
              <a16:creationId xmlns:a16="http://schemas.microsoft.com/office/drawing/2014/main" id="{B9E1A388-8911-42AF-B4B9-88823836EFCD}"/>
            </a:ext>
          </a:extLst>
        </xdr:cNvPr>
        <xdr:cNvSpPr txBox="1"/>
      </xdr:nvSpPr>
      <xdr:spPr>
        <a:xfrm>
          <a:off x="20199427" y="185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858" name="n_3aveValue【公民館】&#10;一人当たり面積">
          <a:extLst>
            <a:ext uri="{FF2B5EF4-FFF2-40B4-BE49-F238E27FC236}">
              <a16:creationId xmlns:a16="http://schemas.microsoft.com/office/drawing/2014/main" id="{8D0C324B-2EF8-4A15-97AC-675DA7D95110}"/>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37165</xdr:rowOff>
    </xdr:from>
    <xdr:ext cx="469744" cy="259045"/>
    <xdr:sp macro="" textlink="">
      <xdr:nvSpPr>
        <xdr:cNvPr id="859" name="n_4aveValue【公民館】&#10;一人当たり面積">
          <a:extLst>
            <a:ext uri="{FF2B5EF4-FFF2-40B4-BE49-F238E27FC236}">
              <a16:creationId xmlns:a16="http://schemas.microsoft.com/office/drawing/2014/main" id="{7522DE96-56EE-4AE4-A720-DAE8F386BDEA}"/>
            </a:ext>
          </a:extLst>
        </xdr:cNvPr>
        <xdr:cNvSpPr txBox="1"/>
      </xdr:nvSpPr>
      <xdr:spPr>
        <a:xfrm>
          <a:off x="184214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15828</xdr:rowOff>
    </xdr:from>
    <xdr:ext cx="469744" cy="259045"/>
    <xdr:sp macro="" textlink="">
      <xdr:nvSpPr>
        <xdr:cNvPr id="860" name="n_1mainValue【公民館】&#10;一人当たり面積">
          <a:extLst>
            <a:ext uri="{FF2B5EF4-FFF2-40B4-BE49-F238E27FC236}">
              <a16:creationId xmlns:a16="http://schemas.microsoft.com/office/drawing/2014/main" id="{247D2007-3127-484C-BC0C-D17D213370E0}"/>
            </a:ext>
          </a:extLst>
        </xdr:cNvPr>
        <xdr:cNvSpPr txBox="1"/>
      </xdr:nvSpPr>
      <xdr:spPr>
        <a:xfrm>
          <a:off x="21075727" y="1853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44277</xdr:rowOff>
    </xdr:from>
    <xdr:ext cx="469744" cy="259045"/>
    <xdr:sp macro="" textlink="">
      <xdr:nvSpPr>
        <xdr:cNvPr id="861" name="n_2mainValue【公民館】&#10;一人当たり面積">
          <a:extLst>
            <a:ext uri="{FF2B5EF4-FFF2-40B4-BE49-F238E27FC236}">
              <a16:creationId xmlns:a16="http://schemas.microsoft.com/office/drawing/2014/main" id="{605ECE25-C413-4930-8AA5-06622B58877B}"/>
            </a:ext>
          </a:extLst>
        </xdr:cNvPr>
        <xdr:cNvSpPr txBox="1"/>
      </xdr:nvSpPr>
      <xdr:spPr>
        <a:xfrm>
          <a:off x="20199427" y="1821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49229</xdr:rowOff>
    </xdr:from>
    <xdr:ext cx="469744" cy="259045"/>
    <xdr:sp macro="" textlink="">
      <xdr:nvSpPr>
        <xdr:cNvPr id="862" name="n_3mainValue【公民館】&#10;一人当たり面積">
          <a:extLst>
            <a:ext uri="{FF2B5EF4-FFF2-40B4-BE49-F238E27FC236}">
              <a16:creationId xmlns:a16="http://schemas.microsoft.com/office/drawing/2014/main" id="{3B79204F-4B08-4A29-90FB-4CEE3EB8997C}"/>
            </a:ext>
          </a:extLst>
        </xdr:cNvPr>
        <xdr:cNvSpPr txBox="1"/>
      </xdr:nvSpPr>
      <xdr:spPr>
        <a:xfrm>
          <a:off x="19310427" y="1822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54563</xdr:rowOff>
    </xdr:from>
    <xdr:ext cx="469744" cy="259045"/>
    <xdr:sp macro="" textlink="">
      <xdr:nvSpPr>
        <xdr:cNvPr id="863" name="n_4mainValue【公民館】&#10;一人当たり面積">
          <a:extLst>
            <a:ext uri="{FF2B5EF4-FFF2-40B4-BE49-F238E27FC236}">
              <a16:creationId xmlns:a16="http://schemas.microsoft.com/office/drawing/2014/main" id="{A2E6F0E1-168D-45B1-AE52-798E67D17DAA}"/>
            </a:ext>
          </a:extLst>
        </xdr:cNvPr>
        <xdr:cNvSpPr txBox="1"/>
      </xdr:nvSpPr>
      <xdr:spPr>
        <a:xfrm>
          <a:off x="18421427" y="1822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47E997EB-BDEA-4E92-8066-E2CCCFE3DAD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3B9EAA1C-A100-4A32-A67A-7C17493F451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BCBFC2E4-8A65-4B77-A1A1-A043F610C8A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有形固定資産減価償却率を類似団体平均と比較すると、公営住宅</a:t>
          </a:r>
          <a:r>
            <a:rPr kumimoji="1" lang="en-US" altLang="ja-JP" sz="1300">
              <a:latin typeface="ＭＳ Ｐゴシック" panose="020B0600070205080204" pitchFamily="50" charset="-128"/>
              <a:ea typeface="ＭＳ Ｐゴシック" panose="020B0600070205080204" pitchFamily="50" charset="-128"/>
            </a:rPr>
            <a:t>24.5</a:t>
          </a:r>
          <a:r>
            <a:rPr kumimoji="1" lang="ja-JP" altLang="en-US" sz="1300">
              <a:latin typeface="ＭＳ Ｐゴシック" panose="020B0600070205080204" pitchFamily="50" charset="-128"/>
              <a:ea typeface="ＭＳ Ｐゴシック" panose="020B0600070205080204" pitchFamily="50" charset="-128"/>
            </a:rPr>
            <a:t>ポイント、児童館</a:t>
          </a:r>
          <a:r>
            <a:rPr kumimoji="1" lang="en-US" altLang="ja-JP" sz="1300">
              <a:latin typeface="ＭＳ Ｐゴシック" panose="020B0600070205080204" pitchFamily="50" charset="-128"/>
              <a:ea typeface="ＭＳ Ｐゴシック" panose="020B0600070205080204" pitchFamily="50" charset="-128"/>
            </a:rPr>
            <a:t>13..2</a:t>
          </a:r>
          <a:r>
            <a:rPr kumimoji="1" lang="ja-JP" altLang="en-US" sz="1300">
              <a:latin typeface="ＭＳ Ｐゴシック" panose="020B0600070205080204" pitchFamily="50" charset="-128"/>
              <a:ea typeface="ＭＳ Ｐゴシック" panose="020B0600070205080204" pitchFamily="50" charset="-128"/>
            </a:rPr>
            <a:t>ポイントと上回っているが、ほとんどの類型で類似団体を下回っている。</a:t>
          </a:r>
        </a:p>
        <a:p>
          <a:r>
            <a:rPr kumimoji="1" lang="ja-JP" altLang="en-US" sz="1300">
              <a:latin typeface="ＭＳ Ｐゴシック" panose="020B0600070205080204" pitchFamily="50" charset="-128"/>
              <a:ea typeface="ＭＳ Ｐゴシック" panose="020B0600070205080204" pitchFamily="50" charset="-128"/>
            </a:rPr>
            <a:t>学校施設・保育所については、平成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年度までに統合施設を建設したため、有形固定資産減価償却率が類似団体平均を下回っていると考えられる。</a:t>
          </a:r>
        </a:p>
        <a:p>
          <a:r>
            <a:rPr kumimoji="1" lang="ja-JP" altLang="en-US" sz="1300">
              <a:latin typeface="ＭＳ Ｐゴシック" panose="020B0600070205080204" pitchFamily="50" charset="-128"/>
              <a:ea typeface="ＭＳ Ｐゴシック" panose="020B0600070205080204" pitchFamily="50" charset="-128"/>
            </a:rPr>
            <a:t>道路・橋りょう・公民館については、長寿命化を図っているため類似団体平均より下回っているが、年々上昇傾向となっていることから、今後も引き続き計画的に管理をしていく必要がある。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BDCA68-81D8-4932-B75D-354112515E5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2E1EC21-22D2-4890-838D-202465B3D7D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7F0311-DDD4-4358-B66C-1A8B9EC1F5E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B4BE122-0EA6-4FCB-B4B5-7031DD73AD5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D79042A-CDDB-4B25-8012-291ABD5EFC2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2B36CC6-0D70-431A-925B-68D9011DCD4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628573-F9BF-4EBD-B18C-4E945AC3897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268772-839C-4B80-8BBB-6266DC55BC2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DFC7F8-85A2-496D-B490-AD8B62F27E2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4BC9A18-85EC-44B7-8F4C-ABE3640CA2F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3,850
3,796
261.31
6,521,028
5,252,144
1,112,611
2,937,908
4,611,562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9551DC-B024-4B4D-AF13-A20491CC98F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65E39A-2B93-486A-B842-53BCFB17B8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ADAD15-A686-4743-8638-90AE82F4CE0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3E5857-10B0-4429-BDF8-CFC4A661433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090596-E97E-41D0-82D9-E0442164394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ECEF83-46C0-4228-A461-6B1AB792E26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F78DC41-0F2F-4847-9612-E9CE9ACC5A2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0CD544E-39A1-43A0-8955-831DBE2A6D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3736F2B-67B4-4D45-B70F-D0FEBE0BD74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479F0F-F6E9-4627-BDEF-169F5070FB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83C242-4606-40C9-8B6D-9E5E0C868C2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838903-F3E4-4B3E-A3DC-8902D46CD5B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EBB7CE5-0C52-4CA7-A15A-800E34F55F7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598C5E2-FA52-4CD0-8465-DC0639E825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2E5A89-BEBC-4021-B4BE-B8B26DC2178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18F87F-AD1E-49F3-B572-562B5974893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20AC4A-AFEF-42E6-AE93-5996960ADB9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29E2F5-3E36-47F2-BA90-A3618698C5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4E79B0-2977-4BE9-AB4A-E737B9BCEB9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6FE7A9-8546-4DFD-9317-1635EC9238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DFC9E32-0EBB-4606-8ABA-125606AEDDA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343804-C6D6-4F71-A535-13B8BBD8159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08DB1A-7016-4CEE-AF0C-CA52318DAB8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B31F433-A290-451E-B56A-D9D8333ABD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65E4AB-5B85-40C9-A754-D396510DB0F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1152C4-2628-4E0E-873F-B978FDC31DD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2B58B8-7408-478E-82C8-43A00AFC94B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6ACEC9-3679-49A6-B3F7-3187F417C3A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1747280-D784-4EBB-AD86-BE7D0D1F7DD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1615049-92AD-4C2A-9903-2F9844EA6D9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6CC5F4-2259-42E0-99D0-DCEA8F992AC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8AB4361-6D3A-4BB4-BEC4-2F2939EE759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537C19C-5F3F-4AAD-B816-6A77B292F90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22281DE-AB5C-4C7D-BC6B-CBD0DDACB30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73DC3D5-2CFB-4720-90A4-952C3C61D28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65CB3CD-B581-4830-AF72-7594948EF08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7F696F4-75A8-4CF4-BCE6-E0EEF4DB163E}"/>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D5033C68-7ED5-4208-8DB2-23D4712DA5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8656CE7-62A7-4F25-9358-75EEDB87971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F6D82C6-AAD8-41CC-AF5C-38EB9B60B9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4A34ECD-FC22-4216-8E1D-26D54A17F2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3E489FF-1BDC-4FC2-AEC7-C725509A4E2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1399E5B-A28B-4A34-B03A-C6B27952D5E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7E5CEA7-9694-473A-8A94-20A6A6FF669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430065E-0B92-4A17-A093-422D61C972EC}"/>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36991DEB-8504-4EB3-98B6-A0C572AA6E2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9DC5CC3D-650C-413C-A309-E9729E2E608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807196E9-2384-41AD-830B-C36A8038D51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F497D8D0-C341-4551-B958-F5A227D153F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6BA2B8E9-D922-4FF3-8B37-DD935E4EFC8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74C03F93-ECAD-4CBF-A4BD-709CB93B76D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4E25DD47-07BC-4094-9DCC-F1E7DAADD5F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BB4B4C0B-506A-40EC-BE74-FEAB1311D445}"/>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DB6D0EF7-C3DF-4EF0-B538-FB939660B9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9FE620B7-9E9B-45D3-9A00-70770914A22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4057D7BA-9A10-4FD6-B4E3-7022F526A6A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27251E22-12C1-4BD8-9685-AABC6D0DAF7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D0E92FFF-9CB3-42FB-8E67-C120CF7FDC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DAB3824B-D826-4745-876D-9A71A642264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429EDF6E-6C79-4B03-ACD5-03FD96C5EEA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27C6F5D3-2D49-4662-B073-D5FB3BDA35F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46433F7D-C613-490E-B966-9D2FA7C6A02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747B55A9-239D-4501-BE64-AC27F7BEEB3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6F38C878-039D-4BBE-9183-A3F2C052CD5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1D3F3952-5C06-4FE1-8F4B-B80A4221A28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ECD37E17-1DA4-4491-B3D4-2C01A2F2A9F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1B19959E-5CB5-4C53-BD77-461E5DEBD97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19BB7F4D-9167-4EDB-8ECC-159F2141C8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8E8A5999-A4B1-4F34-A629-36942118E99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49C95ABA-B3F7-4B8E-AEA1-A2DB771AADB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7A7E1582-48BD-4D54-9AD0-8244B2AC5AE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F69E58DB-0396-4E92-B208-9E825744F22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579C169C-E382-40C0-B01B-D82212098FD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DA113DE7-CA2A-4DF0-90EA-6071214FBFC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846741E1-E2CB-40B8-9572-2434A3EFCE1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CFE327C9-5ACB-44DD-93F7-B659D88F942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F29CEBC4-5B56-419B-8626-DB9E8408115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8ABB581D-4540-4A70-9F88-AC05603BE46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B6D2CA67-9D1C-4178-A719-90B962E0BF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C4B3301E-1230-40FD-BB60-373D37D46E6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0C789615-F5D6-43A1-9C91-D00E62E509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896D4B17-A7EC-4A3B-AC5A-580A652F01D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21BFCF0F-A8AE-4237-B6C1-C7EA75665C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688AE61A-606E-4907-90E8-27F746EDA39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5062C0EE-32B6-406E-BA2E-02ED4E0E356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7F0577A1-6C8B-41A0-88C6-C119BE9AD6E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11FEB565-3CC9-4B68-BDB1-DE89F2098D1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6F31594A-3A12-4653-B64A-6A75757718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06969688-7CCA-483B-8F91-CC7C8786AAD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0DD53A34-9DFF-4DD2-B8EE-5ACA9A53F9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63639923-C70D-499D-9DCD-51661860C4A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3942A948-C30F-4B8E-B68C-BFE4F43CE29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B74BFF81-DC26-497F-95BD-583639F4269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39200092-4817-4088-8A7B-C48F0745CD6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6DDF659D-E873-4788-A96C-23541DE888F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9CFCD303-9277-4952-AB90-1706EF61537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C447D97B-9CB8-4ECE-B93C-60CDEEC0C13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3BFB5FF7-5EFF-4260-8671-570CB3D59FC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B774B25D-1260-407F-AF27-5BDB1E59956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ADB6AAC7-0238-45FB-A98C-FB76936653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2A166CB2-EC00-44A3-8AA1-93167E1F0DA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CC487C80-2385-4682-A984-BCB48874BE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5E31FC7F-26B2-4BED-A304-A56A34017C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E4D52704-482D-4375-B02D-520293B757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5FF993AD-F52F-4D4F-AF49-BF81738E195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A294CCE3-23A3-43C6-8125-54D3B54A207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50208C65-8E8C-4DF1-8A23-2FEC1E6BB84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E76539BA-BFE7-4078-8B0D-A9263C36446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91E56654-B761-4F3D-843B-1A5D1886F6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a16="http://schemas.microsoft.com/office/drawing/2014/main" id="{6FF2B945-798B-4F6A-8AAB-6EDE653CF41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a16="http://schemas.microsoft.com/office/drawing/2014/main" id="{148562BF-25DE-410D-BD4A-BC57CD9FB41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a16="http://schemas.microsoft.com/office/drawing/2014/main" id="{8EB24A5B-E6D0-4DFA-B6CE-CBC56EB24CB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24" name="直線コネクタ 123">
          <a:extLst>
            <a:ext uri="{FF2B5EF4-FFF2-40B4-BE49-F238E27FC236}">
              <a16:creationId xmlns:a16="http://schemas.microsoft.com/office/drawing/2014/main" id="{FB692952-BB28-4D2B-87EE-0E32B7C3153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125" name="テキスト ボックス 124">
          <a:extLst>
            <a:ext uri="{FF2B5EF4-FFF2-40B4-BE49-F238E27FC236}">
              <a16:creationId xmlns:a16="http://schemas.microsoft.com/office/drawing/2014/main" id="{D9116EF3-459A-4DD6-838B-1557D01D2D5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26" name="直線コネクタ 125">
          <a:extLst>
            <a:ext uri="{FF2B5EF4-FFF2-40B4-BE49-F238E27FC236}">
              <a16:creationId xmlns:a16="http://schemas.microsoft.com/office/drawing/2014/main" id="{4B2D1780-153D-4A4F-A32C-BA57416EA8B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27" name="テキスト ボックス 126">
          <a:extLst>
            <a:ext uri="{FF2B5EF4-FFF2-40B4-BE49-F238E27FC236}">
              <a16:creationId xmlns:a16="http://schemas.microsoft.com/office/drawing/2014/main" id="{2111C3A6-9125-443E-91D2-9A65A890A98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28" name="直線コネクタ 127">
          <a:extLst>
            <a:ext uri="{FF2B5EF4-FFF2-40B4-BE49-F238E27FC236}">
              <a16:creationId xmlns:a16="http://schemas.microsoft.com/office/drawing/2014/main" id="{C3A2BE9C-6A4F-45BD-9C64-D56D4FC505D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29" name="テキスト ボックス 128">
          <a:extLst>
            <a:ext uri="{FF2B5EF4-FFF2-40B4-BE49-F238E27FC236}">
              <a16:creationId xmlns:a16="http://schemas.microsoft.com/office/drawing/2014/main" id="{D580C3BD-9A97-421C-8474-408061C17FF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130" name="直線コネクタ 129">
          <a:extLst>
            <a:ext uri="{FF2B5EF4-FFF2-40B4-BE49-F238E27FC236}">
              <a16:creationId xmlns:a16="http://schemas.microsoft.com/office/drawing/2014/main" id="{F27C0846-DB39-4256-BD12-5570E115210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131" name="テキスト ボックス 130">
          <a:extLst>
            <a:ext uri="{FF2B5EF4-FFF2-40B4-BE49-F238E27FC236}">
              <a16:creationId xmlns:a16="http://schemas.microsoft.com/office/drawing/2014/main" id="{7EA37D84-36AA-4029-862A-33FDD58CFBC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132" name="直線コネクタ 131">
          <a:extLst>
            <a:ext uri="{FF2B5EF4-FFF2-40B4-BE49-F238E27FC236}">
              <a16:creationId xmlns:a16="http://schemas.microsoft.com/office/drawing/2014/main" id="{CEA9D9F8-5713-4B8E-B5FB-1B50FC655C2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133" name="テキスト ボックス 132">
          <a:extLst>
            <a:ext uri="{FF2B5EF4-FFF2-40B4-BE49-F238E27FC236}">
              <a16:creationId xmlns:a16="http://schemas.microsoft.com/office/drawing/2014/main" id="{77E58738-7B6E-4DE0-8549-851417E6DD6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4" name="直線コネクタ 133">
          <a:extLst>
            <a:ext uri="{FF2B5EF4-FFF2-40B4-BE49-F238E27FC236}">
              <a16:creationId xmlns:a16="http://schemas.microsoft.com/office/drawing/2014/main" id="{CB0E0BAD-182F-4370-8A8D-57B3E4EE05A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135" name="テキスト ボックス 134">
          <a:extLst>
            <a:ext uri="{FF2B5EF4-FFF2-40B4-BE49-F238E27FC236}">
              <a16:creationId xmlns:a16="http://schemas.microsoft.com/office/drawing/2014/main" id="{5D671A61-FA02-442A-B386-6C84AA8D5E7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36" name="【保健センター・保健所】&#10;有形固定資産減価償却率グラフ枠">
          <a:extLst>
            <a:ext uri="{FF2B5EF4-FFF2-40B4-BE49-F238E27FC236}">
              <a16:creationId xmlns:a16="http://schemas.microsoft.com/office/drawing/2014/main" id="{885F05CD-3F6B-4A67-B238-A35BFAFDD02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137" name="直線コネクタ 136">
          <a:extLst>
            <a:ext uri="{FF2B5EF4-FFF2-40B4-BE49-F238E27FC236}">
              <a16:creationId xmlns:a16="http://schemas.microsoft.com/office/drawing/2014/main" id="{05F9578C-055C-4C2F-816C-2AFF7A7A5D73}"/>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138" name="【保健センター・保健所】&#10;有形固定資産減価償却率最小値テキスト">
          <a:extLst>
            <a:ext uri="{FF2B5EF4-FFF2-40B4-BE49-F238E27FC236}">
              <a16:creationId xmlns:a16="http://schemas.microsoft.com/office/drawing/2014/main" id="{FE20A9BA-D968-42F0-94FB-DD4848B4EF15}"/>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139" name="直線コネクタ 138">
          <a:extLst>
            <a:ext uri="{FF2B5EF4-FFF2-40B4-BE49-F238E27FC236}">
              <a16:creationId xmlns:a16="http://schemas.microsoft.com/office/drawing/2014/main" id="{3193AFE3-75B2-41E2-B865-D2B80CFE86CF}"/>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140" name="【保健センター・保健所】&#10;有形固定資産減価償却率最大値テキスト">
          <a:extLst>
            <a:ext uri="{FF2B5EF4-FFF2-40B4-BE49-F238E27FC236}">
              <a16:creationId xmlns:a16="http://schemas.microsoft.com/office/drawing/2014/main" id="{D2D87060-F2C7-4483-8E33-3857100F827D}"/>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141" name="直線コネクタ 140">
          <a:extLst>
            <a:ext uri="{FF2B5EF4-FFF2-40B4-BE49-F238E27FC236}">
              <a16:creationId xmlns:a16="http://schemas.microsoft.com/office/drawing/2014/main" id="{AA345D9D-73BE-4FCD-AC15-AF6F1CE04C27}"/>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142" name="【保健センター・保健所】&#10;有形固定資産減価償却率平均値テキスト">
          <a:extLst>
            <a:ext uri="{FF2B5EF4-FFF2-40B4-BE49-F238E27FC236}">
              <a16:creationId xmlns:a16="http://schemas.microsoft.com/office/drawing/2014/main" id="{D4F44687-6C18-4AD9-BE12-DD8CAFE87871}"/>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143" name="フローチャート: 判断 142">
          <a:extLst>
            <a:ext uri="{FF2B5EF4-FFF2-40B4-BE49-F238E27FC236}">
              <a16:creationId xmlns:a16="http://schemas.microsoft.com/office/drawing/2014/main" id="{47BEF5FA-5FE0-40C2-8C77-87A14AB61CC5}"/>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144" name="フローチャート: 判断 143">
          <a:extLst>
            <a:ext uri="{FF2B5EF4-FFF2-40B4-BE49-F238E27FC236}">
              <a16:creationId xmlns:a16="http://schemas.microsoft.com/office/drawing/2014/main" id="{6B789679-E2B9-4FD1-B920-26AD93F1FFB9}"/>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145" name="フローチャート: 判断 144">
          <a:extLst>
            <a:ext uri="{FF2B5EF4-FFF2-40B4-BE49-F238E27FC236}">
              <a16:creationId xmlns:a16="http://schemas.microsoft.com/office/drawing/2014/main" id="{F47444B1-E828-49F5-9977-6E7C3DFA5A57}"/>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146" name="フローチャート: 判断 145">
          <a:extLst>
            <a:ext uri="{FF2B5EF4-FFF2-40B4-BE49-F238E27FC236}">
              <a16:creationId xmlns:a16="http://schemas.microsoft.com/office/drawing/2014/main" id="{D28BC3CC-D20C-458D-A717-640B8C3979A5}"/>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147" name="フローチャート: 判断 146">
          <a:extLst>
            <a:ext uri="{FF2B5EF4-FFF2-40B4-BE49-F238E27FC236}">
              <a16:creationId xmlns:a16="http://schemas.microsoft.com/office/drawing/2014/main" id="{4477186E-4E66-4882-968B-BB295C4935DC}"/>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49BF9439-BE67-491D-A634-9743EFFF4A2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A8E15EE9-6CC4-43CF-B24B-8DF85DBA9B0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0" name="テキスト ボックス 149">
          <a:extLst>
            <a:ext uri="{FF2B5EF4-FFF2-40B4-BE49-F238E27FC236}">
              <a16:creationId xmlns:a16="http://schemas.microsoft.com/office/drawing/2014/main" id="{C03B9041-93BB-4AAE-8AB3-51E327E800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1" name="テキスト ボックス 150">
          <a:extLst>
            <a:ext uri="{FF2B5EF4-FFF2-40B4-BE49-F238E27FC236}">
              <a16:creationId xmlns:a16="http://schemas.microsoft.com/office/drawing/2014/main" id="{8C9D2A4B-91D9-4A6D-8F7C-A2339467B5D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2" name="テキスト ボックス 151">
          <a:extLst>
            <a:ext uri="{FF2B5EF4-FFF2-40B4-BE49-F238E27FC236}">
              <a16:creationId xmlns:a16="http://schemas.microsoft.com/office/drawing/2014/main" id="{E62585F3-2F28-4C0E-B648-B0444C5A18F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42545</xdr:rowOff>
    </xdr:from>
    <xdr:to>
      <xdr:col>85</xdr:col>
      <xdr:colOff>177800</xdr:colOff>
      <xdr:row>62</xdr:row>
      <xdr:rowOff>144145</xdr:rowOff>
    </xdr:to>
    <xdr:sp macro="" textlink="">
      <xdr:nvSpPr>
        <xdr:cNvPr id="153" name="楕円 152">
          <a:extLst>
            <a:ext uri="{FF2B5EF4-FFF2-40B4-BE49-F238E27FC236}">
              <a16:creationId xmlns:a16="http://schemas.microsoft.com/office/drawing/2014/main" id="{BB3F1772-5B00-4FCC-9A01-B1CA9F9AE86A}"/>
            </a:ext>
          </a:extLst>
        </xdr:cNvPr>
        <xdr:cNvSpPr/>
      </xdr:nvSpPr>
      <xdr:spPr>
        <a:xfrm>
          <a:off x="162687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20972</xdr:rowOff>
    </xdr:from>
    <xdr:ext cx="405111" cy="259045"/>
    <xdr:sp macro="" textlink="">
      <xdr:nvSpPr>
        <xdr:cNvPr id="154" name="【保健センター・保健所】&#10;有形固定資産減価償却率該当値テキスト">
          <a:extLst>
            <a:ext uri="{FF2B5EF4-FFF2-40B4-BE49-F238E27FC236}">
              <a16:creationId xmlns:a16="http://schemas.microsoft.com/office/drawing/2014/main" id="{305C984E-6E1E-458B-82EF-CA229F9EF111}"/>
            </a:ext>
          </a:extLst>
        </xdr:cNvPr>
        <xdr:cNvSpPr txBox="1"/>
      </xdr:nvSpPr>
      <xdr:spPr>
        <a:xfrm>
          <a:off x="16357600"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xdr:rowOff>
    </xdr:from>
    <xdr:to>
      <xdr:col>81</xdr:col>
      <xdr:colOff>101600</xdr:colOff>
      <xdr:row>62</xdr:row>
      <xdr:rowOff>104140</xdr:rowOff>
    </xdr:to>
    <xdr:sp macro="" textlink="">
      <xdr:nvSpPr>
        <xdr:cNvPr id="155" name="楕円 154">
          <a:extLst>
            <a:ext uri="{FF2B5EF4-FFF2-40B4-BE49-F238E27FC236}">
              <a16:creationId xmlns:a16="http://schemas.microsoft.com/office/drawing/2014/main" id="{6A9FB5D3-446A-4B0E-9D1C-85D935FF37F7}"/>
            </a:ext>
          </a:extLst>
        </xdr:cNvPr>
        <xdr:cNvSpPr/>
      </xdr:nvSpPr>
      <xdr:spPr>
        <a:xfrm>
          <a:off x="15430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53340</xdr:rowOff>
    </xdr:from>
    <xdr:to>
      <xdr:col>85</xdr:col>
      <xdr:colOff>127000</xdr:colOff>
      <xdr:row>62</xdr:row>
      <xdr:rowOff>93345</xdr:rowOff>
    </xdr:to>
    <xdr:cxnSp macro="">
      <xdr:nvCxnSpPr>
        <xdr:cNvPr id="156" name="直線コネクタ 155">
          <a:extLst>
            <a:ext uri="{FF2B5EF4-FFF2-40B4-BE49-F238E27FC236}">
              <a16:creationId xmlns:a16="http://schemas.microsoft.com/office/drawing/2014/main" id="{F7C1BEBC-91F7-4BB0-B7B9-52372E819FDB}"/>
            </a:ext>
          </a:extLst>
        </xdr:cNvPr>
        <xdr:cNvCxnSpPr/>
      </xdr:nvCxnSpPr>
      <xdr:spPr>
        <a:xfrm>
          <a:off x="15481300" y="106832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133985</xdr:rowOff>
    </xdr:from>
    <xdr:to>
      <xdr:col>76</xdr:col>
      <xdr:colOff>165100</xdr:colOff>
      <xdr:row>62</xdr:row>
      <xdr:rowOff>64135</xdr:rowOff>
    </xdr:to>
    <xdr:sp macro="" textlink="">
      <xdr:nvSpPr>
        <xdr:cNvPr id="157" name="楕円 156">
          <a:extLst>
            <a:ext uri="{FF2B5EF4-FFF2-40B4-BE49-F238E27FC236}">
              <a16:creationId xmlns:a16="http://schemas.microsoft.com/office/drawing/2014/main" id="{C5D84AA6-A813-4820-ADC0-87C3A4F740E4}"/>
            </a:ext>
          </a:extLst>
        </xdr:cNvPr>
        <xdr:cNvSpPr/>
      </xdr:nvSpPr>
      <xdr:spPr>
        <a:xfrm>
          <a:off x="14541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13335</xdr:rowOff>
    </xdr:from>
    <xdr:to>
      <xdr:col>81</xdr:col>
      <xdr:colOff>50800</xdr:colOff>
      <xdr:row>62</xdr:row>
      <xdr:rowOff>53340</xdr:rowOff>
    </xdr:to>
    <xdr:cxnSp macro="">
      <xdr:nvCxnSpPr>
        <xdr:cNvPr id="158" name="直線コネクタ 157">
          <a:extLst>
            <a:ext uri="{FF2B5EF4-FFF2-40B4-BE49-F238E27FC236}">
              <a16:creationId xmlns:a16="http://schemas.microsoft.com/office/drawing/2014/main" id="{05C0F4A8-0767-42C8-8139-0335B023C3B9}"/>
            </a:ext>
          </a:extLst>
        </xdr:cNvPr>
        <xdr:cNvCxnSpPr/>
      </xdr:nvCxnSpPr>
      <xdr:spPr>
        <a:xfrm>
          <a:off x="14592300" y="106432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92075</xdr:rowOff>
    </xdr:from>
    <xdr:to>
      <xdr:col>72</xdr:col>
      <xdr:colOff>38100</xdr:colOff>
      <xdr:row>62</xdr:row>
      <xdr:rowOff>22225</xdr:rowOff>
    </xdr:to>
    <xdr:sp macro="" textlink="">
      <xdr:nvSpPr>
        <xdr:cNvPr id="159" name="楕円 158">
          <a:extLst>
            <a:ext uri="{FF2B5EF4-FFF2-40B4-BE49-F238E27FC236}">
              <a16:creationId xmlns:a16="http://schemas.microsoft.com/office/drawing/2014/main" id="{DE4F910C-C6CB-49E3-B322-8AABEFD02009}"/>
            </a:ext>
          </a:extLst>
        </xdr:cNvPr>
        <xdr:cNvSpPr/>
      </xdr:nvSpPr>
      <xdr:spPr>
        <a:xfrm>
          <a:off x="13652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142875</xdr:rowOff>
    </xdr:from>
    <xdr:to>
      <xdr:col>76</xdr:col>
      <xdr:colOff>114300</xdr:colOff>
      <xdr:row>62</xdr:row>
      <xdr:rowOff>13335</xdr:rowOff>
    </xdr:to>
    <xdr:cxnSp macro="">
      <xdr:nvCxnSpPr>
        <xdr:cNvPr id="160" name="直線コネクタ 159">
          <a:extLst>
            <a:ext uri="{FF2B5EF4-FFF2-40B4-BE49-F238E27FC236}">
              <a16:creationId xmlns:a16="http://schemas.microsoft.com/office/drawing/2014/main" id="{5E6F3E20-748D-4EF5-86A3-44DB77CA3A1F}"/>
            </a:ext>
          </a:extLst>
        </xdr:cNvPr>
        <xdr:cNvCxnSpPr/>
      </xdr:nvCxnSpPr>
      <xdr:spPr>
        <a:xfrm>
          <a:off x="13703300" y="106013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161" name="楕円 160">
          <a:extLst>
            <a:ext uri="{FF2B5EF4-FFF2-40B4-BE49-F238E27FC236}">
              <a16:creationId xmlns:a16="http://schemas.microsoft.com/office/drawing/2014/main" id="{A7AFC4E2-5DB0-472D-8054-051FAF66DB65}"/>
            </a:ext>
          </a:extLst>
        </xdr:cNvPr>
        <xdr:cNvSpPr/>
      </xdr:nvSpPr>
      <xdr:spPr>
        <a:xfrm>
          <a:off x="12763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61</xdr:row>
      <xdr:rowOff>142875</xdr:rowOff>
    </xdr:to>
    <xdr:cxnSp macro="">
      <xdr:nvCxnSpPr>
        <xdr:cNvPr id="162" name="直線コネクタ 161">
          <a:extLst>
            <a:ext uri="{FF2B5EF4-FFF2-40B4-BE49-F238E27FC236}">
              <a16:creationId xmlns:a16="http://schemas.microsoft.com/office/drawing/2014/main" id="{917F546C-7C45-43DF-BD3F-13A3CD697FB9}"/>
            </a:ext>
          </a:extLst>
        </xdr:cNvPr>
        <xdr:cNvCxnSpPr/>
      </xdr:nvCxnSpPr>
      <xdr:spPr>
        <a:xfrm>
          <a:off x="12814300" y="106013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163" name="n_1aveValue【保健センター・保健所】&#10;有形固定資産減価償却率">
          <a:extLst>
            <a:ext uri="{FF2B5EF4-FFF2-40B4-BE49-F238E27FC236}">
              <a16:creationId xmlns:a16="http://schemas.microsoft.com/office/drawing/2014/main" id="{4949F41A-5F34-4955-88EB-62A6A8C2DC43}"/>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164" name="n_2aveValue【保健センター・保健所】&#10;有形固定資産減価償却率">
          <a:extLst>
            <a:ext uri="{FF2B5EF4-FFF2-40B4-BE49-F238E27FC236}">
              <a16:creationId xmlns:a16="http://schemas.microsoft.com/office/drawing/2014/main" id="{D058D5C0-2E63-4AF6-BAC7-EDD2E303A72F}"/>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165" name="n_3aveValue【保健センター・保健所】&#10;有形固定資産減価償却率">
          <a:extLst>
            <a:ext uri="{FF2B5EF4-FFF2-40B4-BE49-F238E27FC236}">
              <a16:creationId xmlns:a16="http://schemas.microsoft.com/office/drawing/2014/main" id="{89652246-E702-4C78-8977-37954DDC8F91}"/>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166" name="n_4aveValue【保健センター・保健所】&#10;有形固定資産減価償却率">
          <a:extLst>
            <a:ext uri="{FF2B5EF4-FFF2-40B4-BE49-F238E27FC236}">
              <a16:creationId xmlns:a16="http://schemas.microsoft.com/office/drawing/2014/main" id="{E527CCD3-3FD7-4523-BEAC-25D2D25970F9}"/>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95267</xdr:rowOff>
    </xdr:from>
    <xdr:ext cx="405111" cy="259045"/>
    <xdr:sp macro="" textlink="">
      <xdr:nvSpPr>
        <xdr:cNvPr id="167" name="n_1mainValue【保健センター・保健所】&#10;有形固定資産減価償却率">
          <a:extLst>
            <a:ext uri="{FF2B5EF4-FFF2-40B4-BE49-F238E27FC236}">
              <a16:creationId xmlns:a16="http://schemas.microsoft.com/office/drawing/2014/main" id="{0CE075B8-1C67-468B-9C9D-B6B77F4B0E23}"/>
            </a:ext>
          </a:extLst>
        </xdr:cNvPr>
        <xdr:cNvSpPr txBox="1"/>
      </xdr:nvSpPr>
      <xdr:spPr>
        <a:xfrm>
          <a:off x="152660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55262</xdr:rowOff>
    </xdr:from>
    <xdr:ext cx="405111" cy="259045"/>
    <xdr:sp macro="" textlink="">
      <xdr:nvSpPr>
        <xdr:cNvPr id="168" name="n_2mainValue【保健センター・保健所】&#10;有形固定資産減価償却率">
          <a:extLst>
            <a:ext uri="{FF2B5EF4-FFF2-40B4-BE49-F238E27FC236}">
              <a16:creationId xmlns:a16="http://schemas.microsoft.com/office/drawing/2014/main" id="{E6B491CF-B653-45B3-9531-6102D282CE4F}"/>
            </a:ext>
          </a:extLst>
        </xdr:cNvPr>
        <xdr:cNvSpPr txBox="1"/>
      </xdr:nvSpPr>
      <xdr:spPr>
        <a:xfrm>
          <a:off x="143897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13352</xdr:rowOff>
    </xdr:from>
    <xdr:ext cx="405111" cy="259045"/>
    <xdr:sp macro="" textlink="">
      <xdr:nvSpPr>
        <xdr:cNvPr id="169" name="n_3mainValue【保健センター・保健所】&#10;有形固定資産減価償却率">
          <a:extLst>
            <a:ext uri="{FF2B5EF4-FFF2-40B4-BE49-F238E27FC236}">
              <a16:creationId xmlns:a16="http://schemas.microsoft.com/office/drawing/2014/main" id="{A1F9F7C7-11AC-4923-9B58-E0E422463A04}"/>
            </a:ext>
          </a:extLst>
        </xdr:cNvPr>
        <xdr:cNvSpPr txBox="1"/>
      </xdr:nvSpPr>
      <xdr:spPr>
        <a:xfrm>
          <a:off x="13500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170" name="n_4mainValue【保健センター・保健所】&#10;有形固定資産減価償却率">
          <a:extLst>
            <a:ext uri="{FF2B5EF4-FFF2-40B4-BE49-F238E27FC236}">
              <a16:creationId xmlns:a16="http://schemas.microsoft.com/office/drawing/2014/main" id="{BE90DDB3-A551-4505-99B7-745B614C6A83}"/>
            </a:ext>
          </a:extLst>
        </xdr:cNvPr>
        <xdr:cNvSpPr txBox="1"/>
      </xdr:nvSpPr>
      <xdr:spPr>
        <a:xfrm>
          <a:off x="12611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71" name="正方形/長方形 170">
          <a:extLst>
            <a:ext uri="{FF2B5EF4-FFF2-40B4-BE49-F238E27FC236}">
              <a16:creationId xmlns:a16="http://schemas.microsoft.com/office/drawing/2014/main" id="{0904C34F-54CA-47B8-8424-25F19A4EB49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72" name="正方形/長方形 171">
          <a:extLst>
            <a:ext uri="{FF2B5EF4-FFF2-40B4-BE49-F238E27FC236}">
              <a16:creationId xmlns:a16="http://schemas.microsoft.com/office/drawing/2014/main" id="{7F2D15BA-6167-458A-9E5C-5A544810CFB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73" name="正方形/長方形 172">
          <a:extLst>
            <a:ext uri="{FF2B5EF4-FFF2-40B4-BE49-F238E27FC236}">
              <a16:creationId xmlns:a16="http://schemas.microsoft.com/office/drawing/2014/main" id="{EA32D588-0582-4257-9574-544B0919E34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4" name="正方形/長方形 173">
          <a:extLst>
            <a:ext uri="{FF2B5EF4-FFF2-40B4-BE49-F238E27FC236}">
              <a16:creationId xmlns:a16="http://schemas.microsoft.com/office/drawing/2014/main" id="{1278601D-CB3A-42C7-8CCF-4DD87F10F4C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5" name="正方形/長方形 174">
          <a:extLst>
            <a:ext uri="{FF2B5EF4-FFF2-40B4-BE49-F238E27FC236}">
              <a16:creationId xmlns:a16="http://schemas.microsoft.com/office/drawing/2014/main" id="{92866E6F-C957-434F-97E8-4F62C7E413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6" name="正方形/長方形 175">
          <a:extLst>
            <a:ext uri="{FF2B5EF4-FFF2-40B4-BE49-F238E27FC236}">
              <a16:creationId xmlns:a16="http://schemas.microsoft.com/office/drawing/2014/main" id="{555B7EA0-3F75-4A3A-8392-A8F4ABCAE7C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7" name="正方形/長方形 176">
          <a:extLst>
            <a:ext uri="{FF2B5EF4-FFF2-40B4-BE49-F238E27FC236}">
              <a16:creationId xmlns:a16="http://schemas.microsoft.com/office/drawing/2014/main" id="{A5D21158-4270-4662-81D7-6D74A9D02A4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8" name="正方形/長方形 177">
          <a:extLst>
            <a:ext uri="{FF2B5EF4-FFF2-40B4-BE49-F238E27FC236}">
              <a16:creationId xmlns:a16="http://schemas.microsoft.com/office/drawing/2014/main" id="{001A07C1-864F-4828-BD47-DDE7257208E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79" name="テキスト ボックス 178">
          <a:extLst>
            <a:ext uri="{FF2B5EF4-FFF2-40B4-BE49-F238E27FC236}">
              <a16:creationId xmlns:a16="http://schemas.microsoft.com/office/drawing/2014/main" id="{59732328-8437-495C-BDDD-561151539E9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80" name="直線コネクタ 179">
          <a:extLst>
            <a:ext uri="{FF2B5EF4-FFF2-40B4-BE49-F238E27FC236}">
              <a16:creationId xmlns:a16="http://schemas.microsoft.com/office/drawing/2014/main" id="{1716D2F6-7DB4-4A0B-BE5B-69A8D7BB67A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81" name="直線コネクタ 180">
          <a:extLst>
            <a:ext uri="{FF2B5EF4-FFF2-40B4-BE49-F238E27FC236}">
              <a16:creationId xmlns:a16="http://schemas.microsoft.com/office/drawing/2014/main" id="{214CE8A3-8C4C-4292-8670-E2FDC82CC53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82" name="テキスト ボックス 181">
          <a:extLst>
            <a:ext uri="{FF2B5EF4-FFF2-40B4-BE49-F238E27FC236}">
              <a16:creationId xmlns:a16="http://schemas.microsoft.com/office/drawing/2014/main" id="{4735D250-C2B3-4977-AB56-DA6A73265BA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83" name="直線コネクタ 182">
          <a:extLst>
            <a:ext uri="{FF2B5EF4-FFF2-40B4-BE49-F238E27FC236}">
              <a16:creationId xmlns:a16="http://schemas.microsoft.com/office/drawing/2014/main" id="{C630F7DC-305D-4663-843C-06D833DCC4A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84" name="テキスト ボックス 183">
          <a:extLst>
            <a:ext uri="{FF2B5EF4-FFF2-40B4-BE49-F238E27FC236}">
              <a16:creationId xmlns:a16="http://schemas.microsoft.com/office/drawing/2014/main" id="{C8B63ED3-C2BD-4E37-84BE-DD9B99F2512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5" name="直線コネクタ 184">
          <a:extLst>
            <a:ext uri="{FF2B5EF4-FFF2-40B4-BE49-F238E27FC236}">
              <a16:creationId xmlns:a16="http://schemas.microsoft.com/office/drawing/2014/main" id="{7274A259-1851-4F2C-8DA7-A0155CCEE4D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6" name="テキスト ボックス 185">
          <a:extLst>
            <a:ext uri="{FF2B5EF4-FFF2-40B4-BE49-F238E27FC236}">
              <a16:creationId xmlns:a16="http://schemas.microsoft.com/office/drawing/2014/main" id="{2F3AFB49-2CE3-4A7C-B717-41D61DAAB8D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87" name="直線コネクタ 186">
          <a:extLst>
            <a:ext uri="{FF2B5EF4-FFF2-40B4-BE49-F238E27FC236}">
              <a16:creationId xmlns:a16="http://schemas.microsoft.com/office/drawing/2014/main" id="{FBB5452F-9D0C-4037-A1E9-2AF913E4E48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88" name="テキスト ボックス 187">
          <a:extLst>
            <a:ext uri="{FF2B5EF4-FFF2-40B4-BE49-F238E27FC236}">
              <a16:creationId xmlns:a16="http://schemas.microsoft.com/office/drawing/2014/main" id="{D5CD9EB2-1116-4EC2-AD74-81902CA0BE9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89" name="直線コネクタ 188">
          <a:extLst>
            <a:ext uri="{FF2B5EF4-FFF2-40B4-BE49-F238E27FC236}">
              <a16:creationId xmlns:a16="http://schemas.microsoft.com/office/drawing/2014/main" id="{0C5A39A1-E5E4-4282-8CF9-79B43D4033B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90" name="テキスト ボックス 189">
          <a:extLst>
            <a:ext uri="{FF2B5EF4-FFF2-40B4-BE49-F238E27FC236}">
              <a16:creationId xmlns:a16="http://schemas.microsoft.com/office/drawing/2014/main" id="{8215573F-D33A-4E38-A47C-A3CC25ED4DE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91" name="直線コネクタ 190">
          <a:extLst>
            <a:ext uri="{FF2B5EF4-FFF2-40B4-BE49-F238E27FC236}">
              <a16:creationId xmlns:a16="http://schemas.microsoft.com/office/drawing/2014/main" id="{702FF31C-57FD-43F3-82C8-77BE489D068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92" name="テキスト ボックス 191">
          <a:extLst>
            <a:ext uri="{FF2B5EF4-FFF2-40B4-BE49-F238E27FC236}">
              <a16:creationId xmlns:a16="http://schemas.microsoft.com/office/drawing/2014/main" id="{E56850F4-F2BD-4FCA-B380-08B51A6863D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93" name="【保健センター・保健所】&#10;一人当たり面積グラフ枠">
          <a:extLst>
            <a:ext uri="{FF2B5EF4-FFF2-40B4-BE49-F238E27FC236}">
              <a16:creationId xmlns:a16="http://schemas.microsoft.com/office/drawing/2014/main" id="{85E31176-E355-46E8-8542-D9CC9A39796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194" name="直線コネクタ 193">
          <a:extLst>
            <a:ext uri="{FF2B5EF4-FFF2-40B4-BE49-F238E27FC236}">
              <a16:creationId xmlns:a16="http://schemas.microsoft.com/office/drawing/2014/main" id="{4A49EF02-E446-49FA-91C6-130FAC449705}"/>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195" name="【保健センター・保健所】&#10;一人当たり面積最小値テキスト">
          <a:extLst>
            <a:ext uri="{FF2B5EF4-FFF2-40B4-BE49-F238E27FC236}">
              <a16:creationId xmlns:a16="http://schemas.microsoft.com/office/drawing/2014/main" id="{6C345E66-7A66-4A2B-A218-E8AFFD690073}"/>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196" name="直線コネクタ 195">
          <a:extLst>
            <a:ext uri="{FF2B5EF4-FFF2-40B4-BE49-F238E27FC236}">
              <a16:creationId xmlns:a16="http://schemas.microsoft.com/office/drawing/2014/main" id="{58B5E0DC-FE1C-455C-8516-CD0BFD702B48}"/>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197" name="【保健センター・保健所】&#10;一人当たり面積最大値テキスト">
          <a:extLst>
            <a:ext uri="{FF2B5EF4-FFF2-40B4-BE49-F238E27FC236}">
              <a16:creationId xmlns:a16="http://schemas.microsoft.com/office/drawing/2014/main" id="{B8D0F949-C5ED-44B0-9556-CAA5E877A696}"/>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198" name="直線コネクタ 197">
          <a:extLst>
            <a:ext uri="{FF2B5EF4-FFF2-40B4-BE49-F238E27FC236}">
              <a16:creationId xmlns:a16="http://schemas.microsoft.com/office/drawing/2014/main" id="{19B72300-2609-4BC5-9D3D-A1A4728B8E71}"/>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91711</xdr:rowOff>
    </xdr:from>
    <xdr:ext cx="469744" cy="259045"/>
    <xdr:sp macro="" textlink="">
      <xdr:nvSpPr>
        <xdr:cNvPr id="199" name="【保健センター・保健所】&#10;一人当たり面積平均値テキスト">
          <a:extLst>
            <a:ext uri="{FF2B5EF4-FFF2-40B4-BE49-F238E27FC236}">
              <a16:creationId xmlns:a16="http://schemas.microsoft.com/office/drawing/2014/main" id="{E2484B22-9923-4CBA-BD79-53E5D357E93E}"/>
            </a:ext>
          </a:extLst>
        </xdr:cNvPr>
        <xdr:cNvSpPr txBox="1"/>
      </xdr:nvSpPr>
      <xdr:spPr>
        <a:xfrm>
          <a:off x="22199600" y="10550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200" name="フローチャート: 判断 199">
          <a:extLst>
            <a:ext uri="{FF2B5EF4-FFF2-40B4-BE49-F238E27FC236}">
              <a16:creationId xmlns:a16="http://schemas.microsoft.com/office/drawing/2014/main" id="{3179B5ED-74D1-4D31-8FBB-3CBFDBF98A01}"/>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201" name="フローチャート: 判断 200">
          <a:extLst>
            <a:ext uri="{FF2B5EF4-FFF2-40B4-BE49-F238E27FC236}">
              <a16:creationId xmlns:a16="http://schemas.microsoft.com/office/drawing/2014/main" id="{8A201314-FE4A-42CB-9F35-B6C45AFF75B5}"/>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202" name="フローチャート: 判断 201">
          <a:extLst>
            <a:ext uri="{FF2B5EF4-FFF2-40B4-BE49-F238E27FC236}">
              <a16:creationId xmlns:a16="http://schemas.microsoft.com/office/drawing/2014/main" id="{6EFD8470-ABD8-4501-AB79-8E3283E5120F}"/>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203" name="フローチャート: 判断 202">
          <a:extLst>
            <a:ext uri="{FF2B5EF4-FFF2-40B4-BE49-F238E27FC236}">
              <a16:creationId xmlns:a16="http://schemas.microsoft.com/office/drawing/2014/main" id="{8233131B-46C1-4D46-A2F2-625050490D22}"/>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204" name="フローチャート: 判断 203">
          <a:extLst>
            <a:ext uri="{FF2B5EF4-FFF2-40B4-BE49-F238E27FC236}">
              <a16:creationId xmlns:a16="http://schemas.microsoft.com/office/drawing/2014/main" id="{A1F7EF4A-000A-40D5-8002-F4B4FD9910FC}"/>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651F7D64-2933-4F1C-93C7-A1F8EEFA94E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44F4F398-71B5-432F-9BA7-1456A1C91F8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0DC2262A-CE91-4132-93E3-7B37468ACAA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96F2EBC7-7C1D-4E0E-AF33-87A0B3000E2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id="{518346D3-7F7F-4C9F-BE28-78AC7267184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78740</xdr:rowOff>
    </xdr:from>
    <xdr:to>
      <xdr:col>116</xdr:col>
      <xdr:colOff>114300</xdr:colOff>
      <xdr:row>64</xdr:row>
      <xdr:rowOff>8890</xdr:rowOff>
    </xdr:to>
    <xdr:sp macro="" textlink="">
      <xdr:nvSpPr>
        <xdr:cNvPr id="210" name="楕円 209">
          <a:extLst>
            <a:ext uri="{FF2B5EF4-FFF2-40B4-BE49-F238E27FC236}">
              <a16:creationId xmlns:a16="http://schemas.microsoft.com/office/drawing/2014/main" id="{FDE27C09-2985-49D2-A0D3-EE5840931BA0}"/>
            </a:ext>
          </a:extLst>
        </xdr:cNvPr>
        <xdr:cNvSpPr/>
      </xdr:nvSpPr>
      <xdr:spPr>
        <a:xfrm>
          <a:off x="221107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165117</xdr:rowOff>
    </xdr:from>
    <xdr:ext cx="469744" cy="259045"/>
    <xdr:sp macro="" textlink="">
      <xdr:nvSpPr>
        <xdr:cNvPr id="211" name="【保健センター・保健所】&#10;一人当たり面積該当値テキスト">
          <a:extLst>
            <a:ext uri="{FF2B5EF4-FFF2-40B4-BE49-F238E27FC236}">
              <a16:creationId xmlns:a16="http://schemas.microsoft.com/office/drawing/2014/main" id="{DEC2FC76-05C0-4C1A-8BD5-C06207EB49AA}"/>
            </a:ext>
          </a:extLst>
        </xdr:cNvPr>
        <xdr:cNvSpPr txBox="1"/>
      </xdr:nvSpPr>
      <xdr:spPr>
        <a:xfrm>
          <a:off x="22199600" y="1079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83312</xdr:rowOff>
    </xdr:from>
    <xdr:to>
      <xdr:col>112</xdr:col>
      <xdr:colOff>38100</xdr:colOff>
      <xdr:row>64</xdr:row>
      <xdr:rowOff>13462</xdr:rowOff>
    </xdr:to>
    <xdr:sp macro="" textlink="">
      <xdr:nvSpPr>
        <xdr:cNvPr id="212" name="楕円 211">
          <a:extLst>
            <a:ext uri="{FF2B5EF4-FFF2-40B4-BE49-F238E27FC236}">
              <a16:creationId xmlns:a16="http://schemas.microsoft.com/office/drawing/2014/main" id="{C2740B21-0739-48F5-B159-8DAA37862EB9}"/>
            </a:ext>
          </a:extLst>
        </xdr:cNvPr>
        <xdr:cNvSpPr/>
      </xdr:nvSpPr>
      <xdr:spPr>
        <a:xfrm>
          <a:off x="21272500" y="1088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129540</xdr:rowOff>
    </xdr:from>
    <xdr:to>
      <xdr:col>116</xdr:col>
      <xdr:colOff>63500</xdr:colOff>
      <xdr:row>63</xdr:row>
      <xdr:rowOff>134112</xdr:rowOff>
    </xdr:to>
    <xdr:cxnSp macro="">
      <xdr:nvCxnSpPr>
        <xdr:cNvPr id="213" name="直線コネクタ 212">
          <a:extLst>
            <a:ext uri="{FF2B5EF4-FFF2-40B4-BE49-F238E27FC236}">
              <a16:creationId xmlns:a16="http://schemas.microsoft.com/office/drawing/2014/main" id="{A98AB9ED-AD85-482D-8063-AFEF7DADBEC3}"/>
            </a:ext>
          </a:extLst>
        </xdr:cNvPr>
        <xdr:cNvCxnSpPr/>
      </xdr:nvCxnSpPr>
      <xdr:spPr>
        <a:xfrm flipV="1">
          <a:off x="21323300" y="1093089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84836</xdr:rowOff>
    </xdr:from>
    <xdr:to>
      <xdr:col>107</xdr:col>
      <xdr:colOff>101600</xdr:colOff>
      <xdr:row>64</xdr:row>
      <xdr:rowOff>14986</xdr:rowOff>
    </xdr:to>
    <xdr:sp macro="" textlink="">
      <xdr:nvSpPr>
        <xdr:cNvPr id="214" name="楕円 213">
          <a:extLst>
            <a:ext uri="{FF2B5EF4-FFF2-40B4-BE49-F238E27FC236}">
              <a16:creationId xmlns:a16="http://schemas.microsoft.com/office/drawing/2014/main" id="{D7496FC4-2431-4F7A-BF28-A989B6B923DF}"/>
            </a:ext>
          </a:extLst>
        </xdr:cNvPr>
        <xdr:cNvSpPr/>
      </xdr:nvSpPr>
      <xdr:spPr>
        <a:xfrm>
          <a:off x="20383500" y="108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134112</xdr:rowOff>
    </xdr:from>
    <xdr:to>
      <xdr:col>111</xdr:col>
      <xdr:colOff>177800</xdr:colOff>
      <xdr:row>63</xdr:row>
      <xdr:rowOff>135636</xdr:rowOff>
    </xdr:to>
    <xdr:cxnSp macro="">
      <xdr:nvCxnSpPr>
        <xdr:cNvPr id="215" name="直線コネクタ 214">
          <a:extLst>
            <a:ext uri="{FF2B5EF4-FFF2-40B4-BE49-F238E27FC236}">
              <a16:creationId xmlns:a16="http://schemas.microsoft.com/office/drawing/2014/main" id="{0E2A0F52-68BB-40E3-80E8-2038CD06EC18}"/>
            </a:ext>
          </a:extLst>
        </xdr:cNvPr>
        <xdr:cNvCxnSpPr/>
      </xdr:nvCxnSpPr>
      <xdr:spPr>
        <a:xfrm flipV="1">
          <a:off x="20434300" y="1093546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87884</xdr:rowOff>
    </xdr:from>
    <xdr:to>
      <xdr:col>102</xdr:col>
      <xdr:colOff>165100</xdr:colOff>
      <xdr:row>64</xdr:row>
      <xdr:rowOff>18034</xdr:rowOff>
    </xdr:to>
    <xdr:sp macro="" textlink="">
      <xdr:nvSpPr>
        <xdr:cNvPr id="216" name="楕円 215">
          <a:extLst>
            <a:ext uri="{FF2B5EF4-FFF2-40B4-BE49-F238E27FC236}">
              <a16:creationId xmlns:a16="http://schemas.microsoft.com/office/drawing/2014/main" id="{BA0ECBF4-32EE-4153-AA25-1211CED770A7}"/>
            </a:ext>
          </a:extLst>
        </xdr:cNvPr>
        <xdr:cNvSpPr/>
      </xdr:nvSpPr>
      <xdr:spPr>
        <a:xfrm>
          <a:off x="19494500" y="108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135636</xdr:rowOff>
    </xdr:from>
    <xdr:to>
      <xdr:col>107</xdr:col>
      <xdr:colOff>50800</xdr:colOff>
      <xdr:row>63</xdr:row>
      <xdr:rowOff>138684</xdr:rowOff>
    </xdr:to>
    <xdr:cxnSp macro="">
      <xdr:nvCxnSpPr>
        <xdr:cNvPr id="217" name="直線コネクタ 216">
          <a:extLst>
            <a:ext uri="{FF2B5EF4-FFF2-40B4-BE49-F238E27FC236}">
              <a16:creationId xmlns:a16="http://schemas.microsoft.com/office/drawing/2014/main" id="{7AC516B5-C64B-4BDF-90CE-42C87843C3A8}"/>
            </a:ext>
          </a:extLst>
        </xdr:cNvPr>
        <xdr:cNvCxnSpPr/>
      </xdr:nvCxnSpPr>
      <xdr:spPr>
        <a:xfrm flipV="1">
          <a:off x="19545300" y="1093698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91694</xdr:rowOff>
    </xdr:from>
    <xdr:to>
      <xdr:col>98</xdr:col>
      <xdr:colOff>38100</xdr:colOff>
      <xdr:row>64</xdr:row>
      <xdr:rowOff>21844</xdr:rowOff>
    </xdr:to>
    <xdr:sp macro="" textlink="">
      <xdr:nvSpPr>
        <xdr:cNvPr id="218" name="楕円 217">
          <a:extLst>
            <a:ext uri="{FF2B5EF4-FFF2-40B4-BE49-F238E27FC236}">
              <a16:creationId xmlns:a16="http://schemas.microsoft.com/office/drawing/2014/main" id="{C769C82B-F291-4044-8D4E-095F7AB55689}"/>
            </a:ext>
          </a:extLst>
        </xdr:cNvPr>
        <xdr:cNvSpPr/>
      </xdr:nvSpPr>
      <xdr:spPr>
        <a:xfrm>
          <a:off x="18605500" y="1089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138684</xdr:rowOff>
    </xdr:from>
    <xdr:to>
      <xdr:col>102</xdr:col>
      <xdr:colOff>114300</xdr:colOff>
      <xdr:row>63</xdr:row>
      <xdr:rowOff>142494</xdr:rowOff>
    </xdr:to>
    <xdr:cxnSp macro="">
      <xdr:nvCxnSpPr>
        <xdr:cNvPr id="219" name="直線コネクタ 218">
          <a:extLst>
            <a:ext uri="{FF2B5EF4-FFF2-40B4-BE49-F238E27FC236}">
              <a16:creationId xmlns:a16="http://schemas.microsoft.com/office/drawing/2014/main" id="{287B9601-69F0-4100-94F5-843DF878EB86}"/>
            </a:ext>
          </a:extLst>
        </xdr:cNvPr>
        <xdr:cNvCxnSpPr/>
      </xdr:nvCxnSpPr>
      <xdr:spPr>
        <a:xfrm flipV="1">
          <a:off x="18656300" y="1094003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220" name="n_1aveValue【保健センター・保健所】&#10;一人当たり面積">
          <a:extLst>
            <a:ext uri="{FF2B5EF4-FFF2-40B4-BE49-F238E27FC236}">
              <a16:creationId xmlns:a16="http://schemas.microsoft.com/office/drawing/2014/main" id="{4850DD84-77BD-4A46-BC86-3919274837A7}"/>
            </a:ext>
          </a:extLst>
        </xdr:cNvPr>
        <xdr:cNvSpPr txBox="1"/>
      </xdr:nvSpPr>
      <xdr:spPr>
        <a:xfrm>
          <a:off x="210757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42943</xdr:rowOff>
    </xdr:from>
    <xdr:ext cx="469744" cy="259045"/>
    <xdr:sp macro="" textlink="">
      <xdr:nvSpPr>
        <xdr:cNvPr id="221" name="n_2aveValue【保健センター・保健所】&#10;一人当たり面積">
          <a:extLst>
            <a:ext uri="{FF2B5EF4-FFF2-40B4-BE49-F238E27FC236}">
              <a16:creationId xmlns:a16="http://schemas.microsoft.com/office/drawing/2014/main" id="{0862164B-C983-42D4-8785-259BCE13ABD1}"/>
            </a:ext>
          </a:extLst>
        </xdr:cNvPr>
        <xdr:cNvSpPr txBox="1"/>
      </xdr:nvSpPr>
      <xdr:spPr>
        <a:xfrm>
          <a:off x="20199427" y="1050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222" name="n_3aveValue【保健センター・保健所】&#10;一人当たり面積">
          <a:extLst>
            <a:ext uri="{FF2B5EF4-FFF2-40B4-BE49-F238E27FC236}">
              <a16:creationId xmlns:a16="http://schemas.microsoft.com/office/drawing/2014/main" id="{A0A93E3A-E62C-4D67-810B-A40C4CB59F00}"/>
            </a:ext>
          </a:extLst>
        </xdr:cNvPr>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223" name="n_4aveValue【保健センター・保健所】&#10;一人当たり面積">
          <a:extLst>
            <a:ext uri="{FF2B5EF4-FFF2-40B4-BE49-F238E27FC236}">
              <a16:creationId xmlns:a16="http://schemas.microsoft.com/office/drawing/2014/main" id="{CFF63931-6482-458F-BD33-7CA03BBD1E2B}"/>
            </a:ext>
          </a:extLst>
        </xdr:cNvPr>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4589</xdr:rowOff>
    </xdr:from>
    <xdr:ext cx="469744" cy="259045"/>
    <xdr:sp macro="" textlink="">
      <xdr:nvSpPr>
        <xdr:cNvPr id="224" name="n_1mainValue【保健センター・保健所】&#10;一人当たり面積">
          <a:extLst>
            <a:ext uri="{FF2B5EF4-FFF2-40B4-BE49-F238E27FC236}">
              <a16:creationId xmlns:a16="http://schemas.microsoft.com/office/drawing/2014/main" id="{069863F6-3217-43C1-94B3-8D3B657D464B}"/>
            </a:ext>
          </a:extLst>
        </xdr:cNvPr>
        <xdr:cNvSpPr txBox="1"/>
      </xdr:nvSpPr>
      <xdr:spPr>
        <a:xfrm>
          <a:off x="21075727" y="1097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6113</xdr:rowOff>
    </xdr:from>
    <xdr:ext cx="469744" cy="259045"/>
    <xdr:sp macro="" textlink="">
      <xdr:nvSpPr>
        <xdr:cNvPr id="225" name="n_2mainValue【保健センター・保健所】&#10;一人当たり面積">
          <a:extLst>
            <a:ext uri="{FF2B5EF4-FFF2-40B4-BE49-F238E27FC236}">
              <a16:creationId xmlns:a16="http://schemas.microsoft.com/office/drawing/2014/main" id="{80621542-9C9A-44CB-A38D-18BB40C6527B}"/>
            </a:ext>
          </a:extLst>
        </xdr:cNvPr>
        <xdr:cNvSpPr txBox="1"/>
      </xdr:nvSpPr>
      <xdr:spPr>
        <a:xfrm>
          <a:off x="20199427" y="1097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9161</xdr:rowOff>
    </xdr:from>
    <xdr:ext cx="469744" cy="259045"/>
    <xdr:sp macro="" textlink="">
      <xdr:nvSpPr>
        <xdr:cNvPr id="226" name="n_3mainValue【保健センター・保健所】&#10;一人当たり面積">
          <a:extLst>
            <a:ext uri="{FF2B5EF4-FFF2-40B4-BE49-F238E27FC236}">
              <a16:creationId xmlns:a16="http://schemas.microsoft.com/office/drawing/2014/main" id="{FABFBCC4-50FA-44C9-9A9F-ED5287FD952A}"/>
            </a:ext>
          </a:extLst>
        </xdr:cNvPr>
        <xdr:cNvSpPr txBox="1"/>
      </xdr:nvSpPr>
      <xdr:spPr>
        <a:xfrm>
          <a:off x="19310427" y="1098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12971</xdr:rowOff>
    </xdr:from>
    <xdr:ext cx="469744" cy="259045"/>
    <xdr:sp macro="" textlink="">
      <xdr:nvSpPr>
        <xdr:cNvPr id="227" name="n_4mainValue【保健センター・保健所】&#10;一人当たり面積">
          <a:extLst>
            <a:ext uri="{FF2B5EF4-FFF2-40B4-BE49-F238E27FC236}">
              <a16:creationId xmlns:a16="http://schemas.microsoft.com/office/drawing/2014/main" id="{AF1BCBDC-165F-4D5C-8836-0525A7B1509E}"/>
            </a:ext>
          </a:extLst>
        </xdr:cNvPr>
        <xdr:cNvSpPr txBox="1"/>
      </xdr:nvSpPr>
      <xdr:spPr>
        <a:xfrm>
          <a:off x="18421427"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8" name="正方形/長方形 227">
          <a:extLst>
            <a:ext uri="{FF2B5EF4-FFF2-40B4-BE49-F238E27FC236}">
              <a16:creationId xmlns:a16="http://schemas.microsoft.com/office/drawing/2014/main" id="{E68F91E4-7DEF-46DF-B60A-0DC576B3864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9" name="正方形/長方形 228">
          <a:extLst>
            <a:ext uri="{FF2B5EF4-FFF2-40B4-BE49-F238E27FC236}">
              <a16:creationId xmlns:a16="http://schemas.microsoft.com/office/drawing/2014/main" id="{13B80373-6E0C-4548-B850-5B9F1C1A933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0" name="正方形/長方形 229">
          <a:extLst>
            <a:ext uri="{FF2B5EF4-FFF2-40B4-BE49-F238E27FC236}">
              <a16:creationId xmlns:a16="http://schemas.microsoft.com/office/drawing/2014/main" id="{8226779A-4E35-4861-BEDF-DF4A33B6BE7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1" name="正方形/長方形 230">
          <a:extLst>
            <a:ext uri="{FF2B5EF4-FFF2-40B4-BE49-F238E27FC236}">
              <a16:creationId xmlns:a16="http://schemas.microsoft.com/office/drawing/2014/main" id="{991D67FB-A3F6-440C-A075-BEC2DEB67DC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2" name="正方形/長方形 231">
          <a:extLst>
            <a:ext uri="{FF2B5EF4-FFF2-40B4-BE49-F238E27FC236}">
              <a16:creationId xmlns:a16="http://schemas.microsoft.com/office/drawing/2014/main" id="{3748F049-2E9B-40EE-BA8C-6F314264DB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3" name="正方形/長方形 232">
          <a:extLst>
            <a:ext uri="{FF2B5EF4-FFF2-40B4-BE49-F238E27FC236}">
              <a16:creationId xmlns:a16="http://schemas.microsoft.com/office/drawing/2014/main" id="{55918918-EF53-4A96-9330-1852DECD089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4" name="正方形/長方形 233">
          <a:extLst>
            <a:ext uri="{FF2B5EF4-FFF2-40B4-BE49-F238E27FC236}">
              <a16:creationId xmlns:a16="http://schemas.microsoft.com/office/drawing/2014/main" id="{F2A6A774-4FFC-4AF1-ADAD-B4A60138193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5" name="正方形/長方形 234">
          <a:extLst>
            <a:ext uri="{FF2B5EF4-FFF2-40B4-BE49-F238E27FC236}">
              <a16:creationId xmlns:a16="http://schemas.microsoft.com/office/drawing/2014/main" id="{0087BF42-80E8-43CB-BC1E-BDBFE2F9C8B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6" name="テキスト ボックス 235">
          <a:extLst>
            <a:ext uri="{FF2B5EF4-FFF2-40B4-BE49-F238E27FC236}">
              <a16:creationId xmlns:a16="http://schemas.microsoft.com/office/drawing/2014/main" id="{3B28D086-0F40-42B0-B328-F0D81F89033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7" name="直線コネクタ 236">
          <a:extLst>
            <a:ext uri="{FF2B5EF4-FFF2-40B4-BE49-F238E27FC236}">
              <a16:creationId xmlns:a16="http://schemas.microsoft.com/office/drawing/2014/main" id="{8CE217F9-2D68-43A0-A10F-83098230FAD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8" name="テキスト ボックス 237">
          <a:extLst>
            <a:ext uri="{FF2B5EF4-FFF2-40B4-BE49-F238E27FC236}">
              <a16:creationId xmlns:a16="http://schemas.microsoft.com/office/drawing/2014/main" id="{98E24CF7-B7EF-4DD6-8B0C-413952FEA96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9" name="直線コネクタ 238">
          <a:extLst>
            <a:ext uri="{FF2B5EF4-FFF2-40B4-BE49-F238E27FC236}">
              <a16:creationId xmlns:a16="http://schemas.microsoft.com/office/drawing/2014/main" id="{B8E18027-9E0E-4FC7-8E8D-7956070D803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40" name="テキスト ボックス 239">
          <a:extLst>
            <a:ext uri="{FF2B5EF4-FFF2-40B4-BE49-F238E27FC236}">
              <a16:creationId xmlns:a16="http://schemas.microsoft.com/office/drawing/2014/main" id="{766FFEE1-8BA6-43E6-929A-06125CBFEA5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1" name="直線コネクタ 240">
          <a:extLst>
            <a:ext uri="{FF2B5EF4-FFF2-40B4-BE49-F238E27FC236}">
              <a16:creationId xmlns:a16="http://schemas.microsoft.com/office/drawing/2014/main" id="{0AE025A3-24AF-47CF-8F1F-567C2A47AAA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2" name="テキスト ボックス 241">
          <a:extLst>
            <a:ext uri="{FF2B5EF4-FFF2-40B4-BE49-F238E27FC236}">
              <a16:creationId xmlns:a16="http://schemas.microsoft.com/office/drawing/2014/main" id="{2E9F8799-026C-40AD-93C2-9AC74808945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3" name="直線コネクタ 242">
          <a:extLst>
            <a:ext uri="{FF2B5EF4-FFF2-40B4-BE49-F238E27FC236}">
              <a16:creationId xmlns:a16="http://schemas.microsoft.com/office/drawing/2014/main" id="{DCA17142-A4F3-434E-B423-A873841E933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4" name="テキスト ボックス 243">
          <a:extLst>
            <a:ext uri="{FF2B5EF4-FFF2-40B4-BE49-F238E27FC236}">
              <a16:creationId xmlns:a16="http://schemas.microsoft.com/office/drawing/2014/main" id="{CED10EBB-8DED-4D91-97B0-99159A756BA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5" name="直線コネクタ 244">
          <a:extLst>
            <a:ext uri="{FF2B5EF4-FFF2-40B4-BE49-F238E27FC236}">
              <a16:creationId xmlns:a16="http://schemas.microsoft.com/office/drawing/2014/main" id="{0104A847-EEDC-4B5F-BABB-E9E269AD9DA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6" name="テキスト ボックス 245">
          <a:extLst>
            <a:ext uri="{FF2B5EF4-FFF2-40B4-BE49-F238E27FC236}">
              <a16:creationId xmlns:a16="http://schemas.microsoft.com/office/drawing/2014/main" id="{24FE7604-B553-4836-9620-234D1911745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7" name="直線コネクタ 246">
          <a:extLst>
            <a:ext uri="{FF2B5EF4-FFF2-40B4-BE49-F238E27FC236}">
              <a16:creationId xmlns:a16="http://schemas.microsoft.com/office/drawing/2014/main" id="{17C3CA75-ECE3-4402-BF4F-79FF708BC65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8" name="テキスト ボックス 247">
          <a:extLst>
            <a:ext uri="{FF2B5EF4-FFF2-40B4-BE49-F238E27FC236}">
              <a16:creationId xmlns:a16="http://schemas.microsoft.com/office/drawing/2014/main" id="{2A49B081-D7BA-4474-B33E-EDB6EE719CA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9" name="直線コネクタ 248">
          <a:extLst>
            <a:ext uri="{FF2B5EF4-FFF2-40B4-BE49-F238E27FC236}">
              <a16:creationId xmlns:a16="http://schemas.microsoft.com/office/drawing/2014/main" id="{AC833F72-2EE6-43FD-BAF5-99162C53CE4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50" name="テキスト ボックス 249">
          <a:extLst>
            <a:ext uri="{FF2B5EF4-FFF2-40B4-BE49-F238E27FC236}">
              <a16:creationId xmlns:a16="http://schemas.microsoft.com/office/drawing/2014/main" id="{4FE043F8-8737-4AFB-99D1-A32ED63680C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1" name="直線コネクタ 250">
          <a:extLst>
            <a:ext uri="{FF2B5EF4-FFF2-40B4-BE49-F238E27FC236}">
              <a16:creationId xmlns:a16="http://schemas.microsoft.com/office/drawing/2014/main" id="{E92F6367-C520-4E1C-82C9-6E4BD054F6D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a:extLst>
            <a:ext uri="{FF2B5EF4-FFF2-40B4-BE49-F238E27FC236}">
              <a16:creationId xmlns:a16="http://schemas.microsoft.com/office/drawing/2014/main" id="{771C403D-8969-4D34-B618-F4DFF892CFE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253" name="直線コネクタ 252">
          <a:extLst>
            <a:ext uri="{FF2B5EF4-FFF2-40B4-BE49-F238E27FC236}">
              <a16:creationId xmlns:a16="http://schemas.microsoft.com/office/drawing/2014/main" id="{53E30C81-40FB-4095-BE91-09BDA03EF379}"/>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4" name="【消防施設】&#10;有形固定資産減価償却率最小値テキスト">
          <a:extLst>
            <a:ext uri="{FF2B5EF4-FFF2-40B4-BE49-F238E27FC236}">
              <a16:creationId xmlns:a16="http://schemas.microsoft.com/office/drawing/2014/main" id="{C1757EF7-FBA3-49F3-AB69-61794F368F6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5" name="直線コネクタ 254">
          <a:extLst>
            <a:ext uri="{FF2B5EF4-FFF2-40B4-BE49-F238E27FC236}">
              <a16:creationId xmlns:a16="http://schemas.microsoft.com/office/drawing/2014/main" id="{79A449C1-D21E-440E-B4CE-B72DD6CA99E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256" name="【消防施設】&#10;有形固定資産減価償却率最大値テキスト">
          <a:extLst>
            <a:ext uri="{FF2B5EF4-FFF2-40B4-BE49-F238E27FC236}">
              <a16:creationId xmlns:a16="http://schemas.microsoft.com/office/drawing/2014/main" id="{19F785D3-8A37-4C1E-9CD4-78B5EB433D69}"/>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257" name="直線コネクタ 256">
          <a:extLst>
            <a:ext uri="{FF2B5EF4-FFF2-40B4-BE49-F238E27FC236}">
              <a16:creationId xmlns:a16="http://schemas.microsoft.com/office/drawing/2014/main" id="{D3606EB8-2A05-4804-AD62-89FC7A00F7EE}"/>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258" name="【消防施設】&#10;有形固定資産減価償却率平均値テキスト">
          <a:extLst>
            <a:ext uri="{FF2B5EF4-FFF2-40B4-BE49-F238E27FC236}">
              <a16:creationId xmlns:a16="http://schemas.microsoft.com/office/drawing/2014/main" id="{6D6E53C4-1E75-46B6-8333-707FBE23F2CB}"/>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259" name="フローチャート: 判断 258">
          <a:extLst>
            <a:ext uri="{FF2B5EF4-FFF2-40B4-BE49-F238E27FC236}">
              <a16:creationId xmlns:a16="http://schemas.microsoft.com/office/drawing/2014/main" id="{06D53142-B469-4A20-8506-CB14F6F318E6}"/>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260" name="フローチャート: 判断 259">
          <a:extLst>
            <a:ext uri="{FF2B5EF4-FFF2-40B4-BE49-F238E27FC236}">
              <a16:creationId xmlns:a16="http://schemas.microsoft.com/office/drawing/2014/main" id="{81E63E3F-4B57-447E-967E-DB2EF4823D44}"/>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261" name="フローチャート: 判断 260">
          <a:extLst>
            <a:ext uri="{FF2B5EF4-FFF2-40B4-BE49-F238E27FC236}">
              <a16:creationId xmlns:a16="http://schemas.microsoft.com/office/drawing/2014/main" id="{9662B581-5980-40F1-959B-B6CB05BDA48C}"/>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262" name="フローチャート: 判断 261">
          <a:extLst>
            <a:ext uri="{FF2B5EF4-FFF2-40B4-BE49-F238E27FC236}">
              <a16:creationId xmlns:a16="http://schemas.microsoft.com/office/drawing/2014/main" id="{92E7999F-CB37-46C5-AFE7-F69590D8383F}"/>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263" name="フローチャート: 判断 262">
          <a:extLst>
            <a:ext uri="{FF2B5EF4-FFF2-40B4-BE49-F238E27FC236}">
              <a16:creationId xmlns:a16="http://schemas.microsoft.com/office/drawing/2014/main" id="{7E44FD52-A66E-421C-9F5E-297629BF218A}"/>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8B2D85A0-A861-4838-8C59-48719EC565B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A3022BCD-5BC3-418C-9CBE-0AFAFF3AFF1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87D8B64A-512D-4825-87B6-935B08C3B53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95F0ED99-C62A-4656-A157-2E4BC2D8025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46848DDB-8202-4D0C-A4B2-7C93B8F3024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11793</xdr:rowOff>
    </xdr:from>
    <xdr:to>
      <xdr:col>85</xdr:col>
      <xdr:colOff>177800</xdr:colOff>
      <xdr:row>84</xdr:row>
      <xdr:rowOff>113393</xdr:rowOff>
    </xdr:to>
    <xdr:sp macro="" textlink="">
      <xdr:nvSpPr>
        <xdr:cNvPr id="269" name="楕円 268">
          <a:extLst>
            <a:ext uri="{FF2B5EF4-FFF2-40B4-BE49-F238E27FC236}">
              <a16:creationId xmlns:a16="http://schemas.microsoft.com/office/drawing/2014/main" id="{96599CC9-C509-4AE6-AC9E-CFF29733FC06}"/>
            </a:ext>
          </a:extLst>
        </xdr:cNvPr>
        <xdr:cNvSpPr/>
      </xdr:nvSpPr>
      <xdr:spPr>
        <a:xfrm>
          <a:off x="16268700" y="144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161670</xdr:rowOff>
    </xdr:from>
    <xdr:ext cx="405111" cy="259045"/>
    <xdr:sp macro="" textlink="">
      <xdr:nvSpPr>
        <xdr:cNvPr id="270" name="【消防施設】&#10;有形固定資産減価償却率該当値テキスト">
          <a:extLst>
            <a:ext uri="{FF2B5EF4-FFF2-40B4-BE49-F238E27FC236}">
              <a16:creationId xmlns:a16="http://schemas.microsoft.com/office/drawing/2014/main" id="{573A2282-555D-436A-BFDB-5F9532D447BC}"/>
            </a:ext>
          </a:extLst>
        </xdr:cNvPr>
        <xdr:cNvSpPr txBox="1"/>
      </xdr:nvSpPr>
      <xdr:spPr>
        <a:xfrm>
          <a:off x="16357600"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129358</xdr:rowOff>
    </xdr:from>
    <xdr:to>
      <xdr:col>81</xdr:col>
      <xdr:colOff>101600</xdr:colOff>
      <xdr:row>84</xdr:row>
      <xdr:rowOff>59508</xdr:rowOff>
    </xdr:to>
    <xdr:sp macro="" textlink="">
      <xdr:nvSpPr>
        <xdr:cNvPr id="271" name="楕円 270">
          <a:extLst>
            <a:ext uri="{FF2B5EF4-FFF2-40B4-BE49-F238E27FC236}">
              <a16:creationId xmlns:a16="http://schemas.microsoft.com/office/drawing/2014/main" id="{655754F0-0E38-440D-817B-190910C311CA}"/>
            </a:ext>
          </a:extLst>
        </xdr:cNvPr>
        <xdr:cNvSpPr/>
      </xdr:nvSpPr>
      <xdr:spPr>
        <a:xfrm>
          <a:off x="15430500" y="1435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8708</xdr:rowOff>
    </xdr:from>
    <xdr:to>
      <xdr:col>85</xdr:col>
      <xdr:colOff>127000</xdr:colOff>
      <xdr:row>84</xdr:row>
      <xdr:rowOff>62593</xdr:rowOff>
    </xdr:to>
    <xdr:cxnSp macro="">
      <xdr:nvCxnSpPr>
        <xdr:cNvPr id="272" name="直線コネクタ 271">
          <a:extLst>
            <a:ext uri="{FF2B5EF4-FFF2-40B4-BE49-F238E27FC236}">
              <a16:creationId xmlns:a16="http://schemas.microsoft.com/office/drawing/2014/main" id="{5E207883-BF51-4642-A1A9-05136BA468D5}"/>
            </a:ext>
          </a:extLst>
        </xdr:cNvPr>
        <xdr:cNvCxnSpPr/>
      </xdr:nvCxnSpPr>
      <xdr:spPr>
        <a:xfrm>
          <a:off x="15481300" y="14410508"/>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68943</xdr:rowOff>
    </xdr:from>
    <xdr:to>
      <xdr:col>76</xdr:col>
      <xdr:colOff>165100</xdr:colOff>
      <xdr:row>83</xdr:row>
      <xdr:rowOff>170543</xdr:rowOff>
    </xdr:to>
    <xdr:sp macro="" textlink="">
      <xdr:nvSpPr>
        <xdr:cNvPr id="273" name="楕円 272">
          <a:extLst>
            <a:ext uri="{FF2B5EF4-FFF2-40B4-BE49-F238E27FC236}">
              <a16:creationId xmlns:a16="http://schemas.microsoft.com/office/drawing/2014/main" id="{73274873-FB98-43D4-A6FD-798D7EF48E05}"/>
            </a:ext>
          </a:extLst>
        </xdr:cNvPr>
        <xdr:cNvSpPr/>
      </xdr:nvSpPr>
      <xdr:spPr>
        <a:xfrm>
          <a:off x="14541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119743</xdr:rowOff>
    </xdr:from>
    <xdr:to>
      <xdr:col>81</xdr:col>
      <xdr:colOff>50800</xdr:colOff>
      <xdr:row>84</xdr:row>
      <xdr:rowOff>8708</xdr:rowOff>
    </xdr:to>
    <xdr:cxnSp macro="">
      <xdr:nvCxnSpPr>
        <xdr:cNvPr id="274" name="直線コネクタ 273">
          <a:extLst>
            <a:ext uri="{FF2B5EF4-FFF2-40B4-BE49-F238E27FC236}">
              <a16:creationId xmlns:a16="http://schemas.microsoft.com/office/drawing/2014/main" id="{BF3606D4-4D22-458C-816F-BFCF96D0F096}"/>
            </a:ext>
          </a:extLst>
        </xdr:cNvPr>
        <xdr:cNvCxnSpPr/>
      </xdr:nvCxnSpPr>
      <xdr:spPr>
        <a:xfrm>
          <a:off x="14592300" y="14350093"/>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1995</xdr:rowOff>
    </xdr:from>
    <xdr:to>
      <xdr:col>72</xdr:col>
      <xdr:colOff>38100</xdr:colOff>
      <xdr:row>83</xdr:row>
      <xdr:rowOff>103595</xdr:rowOff>
    </xdr:to>
    <xdr:sp macro="" textlink="">
      <xdr:nvSpPr>
        <xdr:cNvPr id="275" name="楕円 274">
          <a:extLst>
            <a:ext uri="{FF2B5EF4-FFF2-40B4-BE49-F238E27FC236}">
              <a16:creationId xmlns:a16="http://schemas.microsoft.com/office/drawing/2014/main" id="{62E3E52A-95BA-4668-B822-3AF26AE92FB8}"/>
            </a:ext>
          </a:extLst>
        </xdr:cNvPr>
        <xdr:cNvSpPr/>
      </xdr:nvSpPr>
      <xdr:spPr>
        <a:xfrm>
          <a:off x="13652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52795</xdr:rowOff>
    </xdr:from>
    <xdr:to>
      <xdr:col>76</xdr:col>
      <xdr:colOff>114300</xdr:colOff>
      <xdr:row>83</xdr:row>
      <xdr:rowOff>119743</xdr:rowOff>
    </xdr:to>
    <xdr:cxnSp macro="">
      <xdr:nvCxnSpPr>
        <xdr:cNvPr id="276" name="直線コネクタ 275">
          <a:extLst>
            <a:ext uri="{FF2B5EF4-FFF2-40B4-BE49-F238E27FC236}">
              <a16:creationId xmlns:a16="http://schemas.microsoft.com/office/drawing/2014/main" id="{0C6E05A2-A2E6-4F76-A35A-7A1FB7056B64}"/>
            </a:ext>
          </a:extLst>
        </xdr:cNvPr>
        <xdr:cNvCxnSpPr/>
      </xdr:nvCxnSpPr>
      <xdr:spPr>
        <a:xfrm>
          <a:off x="13703300" y="14283145"/>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104866</xdr:rowOff>
    </xdr:from>
    <xdr:to>
      <xdr:col>67</xdr:col>
      <xdr:colOff>101600</xdr:colOff>
      <xdr:row>83</xdr:row>
      <xdr:rowOff>35016</xdr:rowOff>
    </xdr:to>
    <xdr:sp macro="" textlink="">
      <xdr:nvSpPr>
        <xdr:cNvPr id="277" name="楕円 276">
          <a:extLst>
            <a:ext uri="{FF2B5EF4-FFF2-40B4-BE49-F238E27FC236}">
              <a16:creationId xmlns:a16="http://schemas.microsoft.com/office/drawing/2014/main" id="{3C8C5A41-5C9E-47FE-9C14-7813C6EE1E11}"/>
            </a:ext>
          </a:extLst>
        </xdr:cNvPr>
        <xdr:cNvSpPr/>
      </xdr:nvSpPr>
      <xdr:spPr>
        <a:xfrm>
          <a:off x="12763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155666</xdr:rowOff>
    </xdr:from>
    <xdr:to>
      <xdr:col>71</xdr:col>
      <xdr:colOff>177800</xdr:colOff>
      <xdr:row>83</xdr:row>
      <xdr:rowOff>52795</xdr:rowOff>
    </xdr:to>
    <xdr:cxnSp macro="">
      <xdr:nvCxnSpPr>
        <xdr:cNvPr id="278" name="直線コネクタ 277">
          <a:extLst>
            <a:ext uri="{FF2B5EF4-FFF2-40B4-BE49-F238E27FC236}">
              <a16:creationId xmlns:a16="http://schemas.microsoft.com/office/drawing/2014/main" id="{54B26AF7-633E-424D-8E23-DE32F52059AC}"/>
            </a:ext>
          </a:extLst>
        </xdr:cNvPr>
        <xdr:cNvCxnSpPr/>
      </xdr:nvCxnSpPr>
      <xdr:spPr>
        <a:xfrm>
          <a:off x="12814300" y="14214566"/>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279" name="n_1aveValue【消防施設】&#10;有形固定資産減価償却率">
          <a:extLst>
            <a:ext uri="{FF2B5EF4-FFF2-40B4-BE49-F238E27FC236}">
              <a16:creationId xmlns:a16="http://schemas.microsoft.com/office/drawing/2014/main" id="{497E8C47-C7A6-4E31-99F5-B124E9CF0C20}"/>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280" name="n_2aveValue【消防施設】&#10;有形固定資産減価償却率">
          <a:extLst>
            <a:ext uri="{FF2B5EF4-FFF2-40B4-BE49-F238E27FC236}">
              <a16:creationId xmlns:a16="http://schemas.microsoft.com/office/drawing/2014/main" id="{64C90B60-8FB7-47BC-A05F-8934F04067E6}"/>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281" name="n_3aveValue【消防施設】&#10;有形固定資産減価償却率">
          <a:extLst>
            <a:ext uri="{FF2B5EF4-FFF2-40B4-BE49-F238E27FC236}">
              <a16:creationId xmlns:a16="http://schemas.microsoft.com/office/drawing/2014/main" id="{2EFD03F3-BBA3-40A1-B2F3-77751D1285EA}"/>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282" name="n_4aveValue【消防施設】&#10;有形固定資産減価償却率">
          <a:extLst>
            <a:ext uri="{FF2B5EF4-FFF2-40B4-BE49-F238E27FC236}">
              <a16:creationId xmlns:a16="http://schemas.microsoft.com/office/drawing/2014/main" id="{D30F25B6-05A9-4E18-A4CA-543FEEB12F10}"/>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50635</xdr:rowOff>
    </xdr:from>
    <xdr:ext cx="405111" cy="259045"/>
    <xdr:sp macro="" textlink="">
      <xdr:nvSpPr>
        <xdr:cNvPr id="283" name="n_1mainValue【消防施設】&#10;有形固定資産減価償却率">
          <a:extLst>
            <a:ext uri="{FF2B5EF4-FFF2-40B4-BE49-F238E27FC236}">
              <a16:creationId xmlns:a16="http://schemas.microsoft.com/office/drawing/2014/main" id="{14ACC7CA-2AB2-4C2D-918E-992A0034190D}"/>
            </a:ext>
          </a:extLst>
        </xdr:cNvPr>
        <xdr:cNvSpPr txBox="1"/>
      </xdr:nvSpPr>
      <xdr:spPr>
        <a:xfrm>
          <a:off x="15266044" y="1445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161670</xdr:rowOff>
    </xdr:from>
    <xdr:ext cx="405111" cy="259045"/>
    <xdr:sp macro="" textlink="">
      <xdr:nvSpPr>
        <xdr:cNvPr id="284" name="n_2mainValue【消防施設】&#10;有形固定資産減価償却率">
          <a:extLst>
            <a:ext uri="{FF2B5EF4-FFF2-40B4-BE49-F238E27FC236}">
              <a16:creationId xmlns:a16="http://schemas.microsoft.com/office/drawing/2014/main" id="{97D4B914-829C-4DBE-BA6A-7225E8A4DA8B}"/>
            </a:ext>
          </a:extLst>
        </xdr:cNvPr>
        <xdr:cNvSpPr txBox="1"/>
      </xdr:nvSpPr>
      <xdr:spPr>
        <a:xfrm>
          <a:off x="143897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285" name="n_3mainValue【消防施設】&#10;有形固定資産減価償却率">
          <a:extLst>
            <a:ext uri="{FF2B5EF4-FFF2-40B4-BE49-F238E27FC236}">
              <a16:creationId xmlns:a16="http://schemas.microsoft.com/office/drawing/2014/main" id="{FC41D02A-5410-48DB-B516-B98E12167E6E}"/>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51543</xdr:rowOff>
    </xdr:from>
    <xdr:ext cx="405111" cy="259045"/>
    <xdr:sp macro="" textlink="">
      <xdr:nvSpPr>
        <xdr:cNvPr id="286" name="n_4mainValue【消防施設】&#10;有形固定資産減価償却率">
          <a:extLst>
            <a:ext uri="{FF2B5EF4-FFF2-40B4-BE49-F238E27FC236}">
              <a16:creationId xmlns:a16="http://schemas.microsoft.com/office/drawing/2014/main" id="{ED34AFCC-563B-4C7A-BC47-989DCE298D51}"/>
            </a:ext>
          </a:extLst>
        </xdr:cNvPr>
        <xdr:cNvSpPr txBox="1"/>
      </xdr:nvSpPr>
      <xdr:spPr>
        <a:xfrm>
          <a:off x="12611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7" name="正方形/長方形 286">
          <a:extLst>
            <a:ext uri="{FF2B5EF4-FFF2-40B4-BE49-F238E27FC236}">
              <a16:creationId xmlns:a16="http://schemas.microsoft.com/office/drawing/2014/main" id="{A752D564-2FA2-4550-82C3-75B41A97DCE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8" name="正方形/長方形 287">
          <a:extLst>
            <a:ext uri="{FF2B5EF4-FFF2-40B4-BE49-F238E27FC236}">
              <a16:creationId xmlns:a16="http://schemas.microsoft.com/office/drawing/2014/main" id="{CD6710EB-46BB-440B-9637-A47D662077B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9" name="正方形/長方形 288">
          <a:extLst>
            <a:ext uri="{FF2B5EF4-FFF2-40B4-BE49-F238E27FC236}">
              <a16:creationId xmlns:a16="http://schemas.microsoft.com/office/drawing/2014/main" id="{A5803BC2-6E9C-4625-8EF9-FF125D70046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0" name="正方形/長方形 289">
          <a:extLst>
            <a:ext uri="{FF2B5EF4-FFF2-40B4-BE49-F238E27FC236}">
              <a16:creationId xmlns:a16="http://schemas.microsoft.com/office/drawing/2014/main" id="{F141D482-A94E-4D4C-9977-94BD4FC5838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1" name="正方形/長方形 290">
          <a:extLst>
            <a:ext uri="{FF2B5EF4-FFF2-40B4-BE49-F238E27FC236}">
              <a16:creationId xmlns:a16="http://schemas.microsoft.com/office/drawing/2014/main" id="{15B1077C-9179-4386-A906-D66399974DA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2" name="正方形/長方形 291">
          <a:extLst>
            <a:ext uri="{FF2B5EF4-FFF2-40B4-BE49-F238E27FC236}">
              <a16:creationId xmlns:a16="http://schemas.microsoft.com/office/drawing/2014/main" id="{A6D3994F-1EE8-4A1E-ACF0-016F231BB95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3" name="正方形/長方形 292">
          <a:extLst>
            <a:ext uri="{FF2B5EF4-FFF2-40B4-BE49-F238E27FC236}">
              <a16:creationId xmlns:a16="http://schemas.microsoft.com/office/drawing/2014/main" id="{07172766-5DD2-4B2F-820A-86004919B1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4" name="正方形/長方形 293">
          <a:extLst>
            <a:ext uri="{FF2B5EF4-FFF2-40B4-BE49-F238E27FC236}">
              <a16:creationId xmlns:a16="http://schemas.microsoft.com/office/drawing/2014/main" id="{24BBCE4C-8C85-4623-B53F-BE3CEC41A09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5" name="テキスト ボックス 294">
          <a:extLst>
            <a:ext uri="{FF2B5EF4-FFF2-40B4-BE49-F238E27FC236}">
              <a16:creationId xmlns:a16="http://schemas.microsoft.com/office/drawing/2014/main" id="{D80968C4-B9B3-45F3-A51B-3D3F49F22E1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6" name="直線コネクタ 295">
          <a:extLst>
            <a:ext uri="{FF2B5EF4-FFF2-40B4-BE49-F238E27FC236}">
              <a16:creationId xmlns:a16="http://schemas.microsoft.com/office/drawing/2014/main" id="{5286475B-5ACF-4FFD-A6DB-599D2FA7A2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297" name="直線コネクタ 296">
          <a:extLst>
            <a:ext uri="{FF2B5EF4-FFF2-40B4-BE49-F238E27FC236}">
              <a16:creationId xmlns:a16="http://schemas.microsoft.com/office/drawing/2014/main" id="{4F5C533A-4B42-4099-BD7F-764482879FA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298" name="テキスト ボックス 297">
          <a:extLst>
            <a:ext uri="{FF2B5EF4-FFF2-40B4-BE49-F238E27FC236}">
              <a16:creationId xmlns:a16="http://schemas.microsoft.com/office/drawing/2014/main" id="{60E402B6-878C-432B-9FDE-D257611DDD7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299" name="直線コネクタ 298">
          <a:extLst>
            <a:ext uri="{FF2B5EF4-FFF2-40B4-BE49-F238E27FC236}">
              <a16:creationId xmlns:a16="http://schemas.microsoft.com/office/drawing/2014/main" id="{4390B68B-736C-472E-BF1C-30E73275869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00" name="テキスト ボックス 299">
          <a:extLst>
            <a:ext uri="{FF2B5EF4-FFF2-40B4-BE49-F238E27FC236}">
              <a16:creationId xmlns:a16="http://schemas.microsoft.com/office/drawing/2014/main" id="{BB008479-FB6F-4D22-9D99-830B0C13C55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01" name="直線コネクタ 300">
          <a:extLst>
            <a:ext uri="{FF2B5EF4-FFF2-40B4-BE49-F238E27FC236}">
              <a16:creationId xmlns:a16="http://schemas.microsoft.com/office/drawing/2014/main" id="{CE9A2CFD-6B74-422E-B61C-E8D5781E7DA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02" name="テキスト ボックス 301">
          <a:extLst>
            <a:ext uri="{FF2B5EF4-FFF2-40B4-BE49-F238E27FC236}">
              <a16:creationId xmlns:a16="http://schemas.microsoft.com/office/drawing/2014/main" id="{7F8223C1-C092-449C-B0FB-00206D91F27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03" name="直線コネクタ 302">
          <a:extLst>
            <a:ext uri="{FF2B5EF4-FFF2-40B4-BE49-F238E27FC236}">
              <a16:creationId xmlns:a16="http://schemas.microsoft.com/office/drawing/2014/main" id="{F0760FEB-B71F-4DE9-BE1D-5C63D61B7BB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04" name="テキスト ボックス 303">
          <a:extLst>
            <a:ext uri="{FF2B5EF4-FFF2-40B4-BE49-F238E27FC236}">
              <a16:creationId xmlns:a16="http://schemas.microsoft.com/office/drawing/2014/main" id="{4F9A10BA-1189-41D5-BF3F-D436049DFD1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05" name="直線コネクタ 304">
          <a:extLst>
            <a:ext uri="{FF2B5EF4-FFF2-40B4-BE49-F238E27FC236}">
              <a16:creationId xmlns:a16="http://schemas.microsoft.com/office/drawing/2014/main" id="{D8CB81D8-ABA5-4EBC-BC1E-1FF5720D418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306" name="テキスト ボックス 305">
          <a:extLst>
            <a:ext uri="{FF2B5EF4-FFF2-40B4-BE49-F238E27FC236}">
              <a16:creationId xmlns:a16="http://schemas.microsoft.com/office/drawing/2014/main" id="{5E3BF43A-5372-4A50-8191-1ADA85A4D7B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7" name="直線コネクタ 306">
          <a:extLst>
            <a:ext uri="{FF2B5EF4-FFF2-40B4-BE49-F238E27FC236}">
              <a16:creationId xmlns:a16="http://schemas.microsoft.com/office/drawing/2014/main" id="{31846236-A187-47ED-BA7E-69B89C2DF63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8" name="テキスト ボックス 307">
          <a:extLst>
            <a:ext uri="{FF2B5EF4-FFF2-40B4-BE49-F238E27FC236}">
              <a16:creationId xmlns:a16="http://schemas.microsoft.com/office/drawing/2014/main" id="{EC7EE099-7A2F-4B2A-A0DA-1B74C902363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9" name="【消防施設】&#10;一人当たり面積グラフ枠">
          <a:extLst>
            <a:ext uri="{FF2B5EF4-FFF2-40B4-BE49-F238E27FC236}">
              <a16:creationId xmlns:a16="http://schemas.microsoft.com/office/drawing/2014/main" id="{AB1D2C05-3969-42BA-876B-755FF0BD3F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310" name="直線コネクタ 309">
          <a:extLst>
            <a:ext uri="{FF2B5EF4-FFF2-40B4-BE49-F238E27FC236}">
              <a16:creationId xmlns:a16="http://schemas.microsoft.com/office/drawing/2014/main" id="{9EE47B02-324B-4D5E-97C3-2BC5821263A4}"/>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311" name="【消防施設】&#10;一人当たり面積最小値テキスト">
          <a:extLst>
            <a:ext uri="{FF2B5EF4-FFF2-40B4-BE49-F238E27FC236}">
              <a16:creationId xmlns:a16="http://schemas.microsoft.com/office/drawing/2014/main" id="{48E7B8C5-C000-4953-BB4A-AC0140BD590C}"/>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312" name="直線コネクタ 311">
          <a:extLst>
            <a:ext uri="{FF2B5EF4-FFF2-40B4-BE49-F238E27FC236}">
              <a16:creationId xmlns:a16="http://schemas.microsoft.com/office/drawing/2014/main" id="{3EBF4AFF-6662-4B6E-A6D9-AE709523D501}"/>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313" name="【消防施設】&#10;一人当たり面積最大値テキスト">
          <a:extLst>
            <a:ext uri="{FF2B5EF4-FFF2-40B4-BE49-F238E27FC236}">
              <a16:creationId xmlns:a16="http://schemas.microsoft.com/office/drawing/2014/main" id="{03B811EF-DD82-4A31-ACF7-36BFB0291139}"/>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314" name="直線コネクタ 313">
          <a:extLst>
            <a:ext uri="{FF2B5EF4-FFF2-40B4-BE49-F238E27FC236}">
              <a16:creationId xmlns:a16="http://schemas.microsoft.com/office/drawing/2014/main" id="{564D5069-AC12-4541-AE2C-D53876CB107B}"/>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315" name="【消防施設】&#10;一人当たり面積平均値テキスト">
          <a:extLst>
            <a:ext uri="{FF2B5EF4-FFF2-40B4-BE49-F238E27FC236}">
              <a16:creationId xmlns:a16="http://schemas.microsoft.com/office/drawing/2014/main" id="{B0FD0AA1-AF32-44C1-88CA-1AAB773DB98E}"/>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316" name="フローチャート: 判断 315">
          <a:extLst>
            <a:ext uri="{FF2B5EF4-FFF2-40B4-BE49-F238E27FC236}">
              <a16:creationId xmlns:a16="http://schemas.microsoft.com/office/drawing/2014/main" id="{0021C84D-2A19-46E0-85E6-3EA43AAA0C55}"/>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317" name="フローチャート: 判断 316">
          <a:extLst>
            <a:ext uri="{FF2B5EF4-FFF2-40B4-BE49-F238E27FC236}">
              <a16:creationId xmlns:a16="http://schemas.microsoft.com/office/drawing/2014/main" id="{3BBA50C3-FCF5-4C1F-8F82-F3E88D96B485}"/>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318" name="フローチャート: 判断 317">
          <a:extLst>
            <a:ext uri="{FF2B5EF4-FFF2-40B4-BE49-F238E27FC236}">
              <a16:creationId xmlns:a16="http://schemas.microsoft.com/office/drawing/2014/main" id="{BCF617EB-CDEC-4F94-8416-A0CA43B78267}"/>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319" name="フローチャート: 判断 318">
          <a:extLst>
            <a:ext uri="{FF2B5EF4-FFF2-40B4-BE49-F238E27FC236}">
              <a16:creationId xmlns:a16="http://schemas.microsoft.com/office/drawing/2014/main" id="{3581851D-9FE1-462D-932E-87F7D53855E2}"/>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320" name="フローチャート: 判断 319">
          <a:extLst>
            <a:ext uri="{FF2B5EF4-FFF2-40B4-BE49-F238E27FC236}">
              <a16:creationId xmlns:a16="http://schemas.microsoft.com/office/drawing/2014/main" id="{D7D087F8-55C6-4B0B-866A-13EE6F17F1BC}"/>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5095B9F1-C432-4D27-87F0-EBB20029E3C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8AAC8BC5-1E82-4C92-B538-170AEFB1722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DDE68885-7E88-4064-9B40-38D36F3C59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4E148ACC-1656-43A9-BD13-6E03412D8A8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C2B87B5D-9506-48EB-B4FC-D1658DD82B2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26670</xdr:rowOff>
    </xdr:from>
    <xdr:to>
      <xdr:col>116</xdr:col>
      <xdr:colOff>114300</xdr:colOff>
      <xdr:row>85</xdr:row>
      <xdr:rowOff>128270</xdr:rowOff>
    </xdr:to>
    <xdr:sp macro="" textlink="">
      <xdr:nvSpPr>
        <xdr:cNvPr id="326" name="楕円 325">
          <a:extLst>
            <a:ext uri="{FF2B5EF4-FFF2-40B4-BE49-F238E27FC236}">
              <a16:creationId xmlns:a16="http://schemas.microsoft.com/office/drawing/2014/main" id="{DBC3CCF7-066F-4156-8B19-B750E5D514A3}"/>
            </a:ext>
          </a:extLst>
        </xdr:cNvPr>
        <xdr:cNvSpPr/>
      </xdr:nvSpPr>
      <xdr:spPr>
        <a:xfrm>
          <a:off x="22110700" y="145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327" name="【消防施設】&#10;一人当たり面積該当値テキスト">
          <a:extLst>
            <a:ext uri="{FF2B5EF4-FFF2-40B4-BE49-F238E27FC236}">
              <a16:creationId xmlns:a16="http://schemas.microsoft.com/office/drawing/2014/main" id="{4F3A6B0C-7F85-4D9D-8820-6E8C9F3C7013}"/>
            </a:ext>
          </a:extLst>
        </xdr:cNvPr>
        <xdr:cNvSpPr txBox="1"/>
      </xdr:nvSpPr>
      <xdr:spPr>
        <a:xfrm>
          <a:off x="22199600" y="1457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34289</xdr:rowOff>
    </xdr:from>
    <xdr:to>
      <xdr:col>112</xdr:col>
      <xdr:colOff>38100</xdr:colOff>
      <xdr:row>85</xdr:row>
      <xdr:rowOff>135889</xdr:rowOff>
    </xdr:to>
    <xdr:sp macro="" textlink="">
      <xdr:nvSpPr>
        <xdr:cNvPr id="328" name="楕円 327">
          <a:extLst>
            <a:ext uri="{FF2B5EF4-FFF2-40B4-BE49-F238E27FC236}">
              <a16:creationId xmlns:a16="http://schemas.microsoft.com/office/drawing/2014/main" id="{0F1841D4-9C44-4ACE-97C6-C7937A958143}"/>
            </a:ext>
          </a:extLst>
        </xdr:cNvPr>
        <xdr:cNvSpPr/>
      </xdr:nvSpPr>
      <xdr:spPr>
        <a:xfrm>
          <a:off x="21272500" y="1460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77470</xdr:rowOff>
    </xdr:from>
    <xdr:to>
      <xdr:col>116</xdr:col>
      <xdr:colOff>63500</xdr:colOff>
      <xdr:row>85</xdr:row>
      <xdr:rowOff>85089</xdr:rowOff>
    </xdr:to>
    <xdr:cxnSp macro="">
      <xdr:nvCxnSpPr>
        <xdr:cNvPr id="329" name="直線コネクタ 328">
          <a:extLst>
            <a:ext uri="{FF2B5EF4-FFF2-40B4-BE49-F238E27FC236}">
              <a16:creationId xmlns:a16="http://schemas.microsoft.com/office/drawing/2014/main" id="{A4B8963D-9BE7-4FD4-822D-0A9C3279F266}"/>
            </a:ext>
          </a:extLst>
        </xdr:cNvPr>
        <xdr:cNvCxnSpPr/>
      </xdr:nvCxnSpPr>
      <xdr:spPr>
        <a:xfrm flipV="1">
          <a:off x="21323300" y="146507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38100</xdr:rowOff>
    </xdr:from>
    <xdr:to>
      <xdr:col>107</xdr:col>
      <xdr:colOff>101600</xdr:colOff>
      <xdr:row>85</xdr:row>
      <xdr:rowOff>139700</xdr:rowOff>
    </xdr:to>
    <xdr:sp macro="" textlink="">
      <xdr:nvSpPr>
        <xdr:cNvPr id="330" name="楕円 329">
          <a:extLst>
            <a:ext uri="{FF2B5EF4-FFF2-40B4-BE49-F238E27FC236}">
              <a16:creationId xmlns:a16="http://schemas.microsoft.com/office/drawing/2014/main" id="{F6839634-2EFC-4DB9-AC22-9D4A134066A8}"/>
            </a:ext>
          </a:extLst>
        </xdr:cNvPr>
        <xdr:cNvSpPr/>
      </xdr:nvSpPr>
      <xdr:spPr>
        <a:xfrm>
          <a:off x="20383500" y="1461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85089</xdr:rowOff>
    </xdr:from>
    <xdr:to>
      <xdr:col>111</xdr:col>
      <xdr:colOff>177800</xdr:colOff>
      <xdr:row>85</xdr:row>
      <xdr:rowOff>88900</xdr:rowOff>
    </xdr:to>
    <xdr:cxnSp macro="">
      <xdr:nvCxnSpPr>
        <xdr:cNvPr id="331" name="直線コネクタ 330">
          <a:extLst>
            <a:ext uri="{FF2B5EF4-FFF2-40B4-BE49-F238E27FC236}">
              <a16:creationId xmlns:a16="http://schemas.microsoft.com/office/drawing/2014/main" id="{F60CF07F-188D-4E67-AA39-2544FEDBB22C}"/>
            </a:ext>
          </a:extLst>
        </xdr:cNvPr>
        <xdr:cNvCxnSpPr/>
      </xdr:nvCxnSpPr>
      <xdr:spPr>
        <a:xfrm flipV="1">
          <a:off x="20434300" y="14658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43180</xdr:rowOff>
    </xdr:from>
    <xdr:to>
      <xdr:col>102</xdr:col>
      <xdr:colOff>165100</xdr:colOff>
      <xdr:row>85</xdr:row>
      <xdr:rowOff>144780</xdr:rowOff>
    </xdr:to>
    <xdr:sp macro="" textlink="">
      <xdr:nvSpPr>
        <xdr:cNvPr id="332" name="楕円 331">
          <a:extLst>
            <a:ext uri="{FF2B5EF4-FFF2-40B4-BE49-F238E27FC236}">
              <a16:creationId xmlns:a16="http://schemas.microsoft.com/office/drawing/2014/main" id="{EF71F6EB-DBA9-40A1-8B94-50B963FDF2B7}"/>
            </a:ext>
          </a:extLst>
        </xdr:cNvPr>
        <xdr:cNvSpPr/>
      </xdr:nvSpPr>
      <xdr:spPr>
        <a:xfrm>
          <a:off x="19494500" y="1461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88900</xdr:rowOff>
    </xdr:from>
    <xdr:to>
      <xdr:col>107</xdr:col>
      <xdr:colOff>50800</xdr:colOff>
      <xdr:row>85</xdr:row>
      <xdr:rowOff>93980</xdr:rowOff>
    </xdr:to>
    <xdr:cxnSp macro="">
      <xdr:nvCxnSpPr>
        <xdr:cNvPr id="333" name="直線コネクタ 332">
          <a:extLst>
            <a:ext uri="{FF2B5EF4-FFF2-40B4-BE49-F238E27FC236}">
              <a16:creationId xmlns:a16="http://schemas.microsoft.com/office/drawing/2014/main" id="{1B87D2EE-D001-4D89-99B9-2CD662CCE0DA}"/>
            </a:ext>
          </a:extLst>
        </xdr:cNvPr>
        <xdr:cNvCxnSpPr/>
      </xdr:nvCxnSpPr>
      <xdr:spPr>
        <a:xfrm flipV="1">
          <a:off x="19545300" y="146621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49530</xdr:rowOff>
    </xdr:from>
    <xdr:to>
      <xdr:col>98</xdr:col>
      <xdr:colOff>38100</xdr:colOff>
      <xdr:row>85</xdr:row>
      <xdr:rowOff>151130</xdr:rowOff>
    </xdr:to>
    <xdr:sp macro="" textlink="">
      <xdr:nvSpPr>
        <xdr:cNvPr id="334" name="楕円 333">
          <a:extLst>
            <a:ext uri="{FF2B5EF4-FFF2-40B4-BE49-F238E27FC236}">
              <a16:creationId xmlns:a16="http://schemas.microsoft.com/office/drawing/2014/main" id="{E554433D-F8B7-4D26-909E-3D9A71AEBAF3}"/>
            </a:ext>
          </a:extLst>
        </xdr:cNvPr>
        <xdr:cNvSpPr/>
      </xdr:nvSpPr>
      <xdr:spPr>
        <a:xfrm>
          <a:off x="18605500" y="1462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93980</xdr:rowOff>
    </xdr:from>
    <xdr:to>
      <xdr:col>102</xdr:col>
      <xdr:colOff>114300</xdr:colOff>
      <xdr:row>85</xdr:row>
      <xdr:rowOff>100330</xdr:rowOff>
    </xdr:to>
    <xdr:cxnSp macro="">
      <xdr:nvCxnSpPr>
        <xdr:cNvPr id="335" name="直線コネクタ 334">
          <a:extLst>
            <a:ext uri="{FF2B5EF4-FFF2-40B4-BE49-F238E27FC236}">
              <a16:creationId xmlns:a16="http://schemas.microsoft.com/office/drawing/2014/main" id="{EF6C2D30-9475-496D-A934-E306AEFD14C0}"/>
            </a:ext>
          </a:extLst>
        </xdr:cNvPr>
        <xdr:cNvCxnSpPr/>
      </xdr:nvCxnSpPr>
      <xdr:spPr>
        <a:xfrm flipV="1">
          <a:off x="18656300" y="146672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336" name="n_1aveValue【消防施設】&#10;一人当たり面積">
          <a:extLst>
            <a:ext uri="{FF2B5EF4-FFF2-40B4-BE49-F238E27FC236}">
              <a16:creationId xmlns:a16="http://schemas.microsoft.com/office/drawing/2014/main" id="{CEFAB7ED-1DCF-4728-8C40-A191D06BD7EA}"/>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337" name="n_2aveValue【消防施設】&#10;一人当たり面積">
          <a:extLst>
            <a:ext uri="{FF2B5EF4-FFF2-40B4-BE49-F238E27FC236}">
              <a16:creationId xmlns:a16="http://schemas.microsoft.com/office/drawing/2014/main" id="{F2B0171C-D771-48F4-9175-F72EFEE6FE5C}"/>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338" name="n_3aveValue【消防施設】&#10;一人当たり面積">
          <a:extLst>
            <a:ext uri="{FF2B5EF4-FFF2-40B4-BE49-F238E27FC236}">
              <a16:creationId xmlns:a16="http://schemas.microsoft.com/office/drawing/2014/main" id="{DF3CC41A-C5FE-4CE5-8EE9-6D1A47703D40}"/>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339" name="n_4aveValue【消防施設】&#10;一人当たり面積">
          <a:extLst>
            <a:ext uri="{FF2B5EF4-FFF2-40B4-BE49-F238E27FC236}">
              <a16:creationId xmlns:a16="http://schemas.microsoft.com/office/drawing/2014/main" id="{9E9EE36A-0F16-4872-8AF8-69F6C8E85791}"/>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127016</xdr:rowOff>
    </xdr:from>
    <xdr:ext cx="469744" cy="259045"/>
    <xdr:sp macro="" textlink="">
      <xdr:nvSpPr>
        <xdr:cNvPr id="340" name="n_1mainValue【消防施設】&#10;一人当たり面積">
          <a:extLst>
            <a:ext uri="{FF2B5EF4-FFF2-40B4-BE49-F238E27FC236}">
              <a16:creationId xmlns:a16="http://schemas.microsoft.com/office/drawing/2014/main" id="{C1BB6373-1AA7-4B6A-932F-6F9DAEE713FA}"/>
            </a:ext>
          </a:extLst>
        </xdr:cNvPr>
        <xdr:cNvSpPr txBox="1"/>
      </xdr:nvSpPr>
      <xdr:spPr>
        <a:xfrm>
          <a:off x="21075727" y="1470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130827</xdr:rowOff>
    </xdr:from>
    <xdr:ext cx="469744" cy="259045"/>
    <xdr:sp macro="" textlink="">
      <xdr:nvSpPr>
        <xdr:cNvPr id="341" name="n_2mainValue【消防施設】&#10;一人当たり面積">
          <a:extLst>
            <a:ext uri="{FF2B5EF4-FFF2-40B4-BE49-F238E27FC236}">
              <a16:creationId xmlns:a16="http://schemas.microsoft.com/office/drawing/2014/main" id="{AEAD7BA2-7C49-4754-A81A-4BB29123F1E6}"/>
            </a:ext>
          </a:extLst>
        </xdr:cNvPr>
        <xdr:cNvSpPr txBox="1"/>
      </xdr:nvSpPr>
      <xdr:spPr>
        <a:xfrm>
          <a:off x="20199427" y="1470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135907</xdr:rowOff>
    </xdr:from>
    <xdr:ext cx="469744" cy="259045"/>
    <xdr:sp macro="" textlink="">
      <xdr:nvSpPr>
        <xdr:cNvPr id="342" name="n_3mainValue【消防施設】&#10;一人当たり面積">
          <a:extLst>
            <a:ext uri="{FF2B5EF4-FFF2-40B4-BE49-F238E27FC236}">
              <a16:creationId xmlns:a16="http://schemas.microsoft.com/office/drawing/2014/main" id="{4DE8A4D6-009D-4C23-9BE5-1D68582AF483}"/>
            </a:ext>
          </a:extLst>
        </xdr:cNvPr>
        <xdr:cNvSpPr txBox="1"/>
      </xdr:nvSpPr>
      <xdr:spPr>
        <a:xfrm>
          <a:off x="19310427" y="1470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142257</xdr:rowOff>
    </xdr:from>
    <xdr:ext cx="469744" cy="259045"/>
    <xdr:sp macro="" textlink="">
      <xdr:nvSpPr>
        <xdr:cNvPr id="343" name="n_4mainValue【消防施設】&#10;一人当たり面積">
          <a:extLst>
            <a:ext uri="{FF2B5EF4-FFF2-40B4-BE49-F238E27FC236}">
              <a16:creationId xmlns:a16="http://schemas.microsoft.com/office/drawing/2014/main" id="{6DD7F046-788A-4C0C-9ABD-19F5B7F9BDBC}"/>
            </a:ext>
          </a:extLst>
        </xdr:cNvPr>
        <xdr:cNvSpPr txBox="1"/>
      </xdr:nvSpPr>
      <xdr:spPr>
        <a:xfrm>
          <a:off x="18421427"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4" name="正方形/長方形 343">
          <a:extLst>
            <a:ext uri="{FF2B5EF4-FFF2-40B4-BE49-F238E27FC236}">
              <a16:creationId xmlns:a16="http://schemas.microsoft.com/office/drawing/2014/main" id="{BE735D80-0DAF-4DB0-9DEC-41F2DFD3CE6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5" name="正方形/長方形 344">
          <a:extLst>
            <a:ext uri="{FF2B5EF4-FFF2-40B4-BE49-F238E27FC236}">
              <a16:creationId xmlns:a16="http://schemas.microsoft.com/office/drawing/2014/main" id="{DF2A949D-FF6C-4746-8196-094833C1C9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6" name="正方形/長方形 345">
          <a:extLst>
            <a:ext uri="{FF2B5EF4-FFF2-40B4-BE49-F238E27FC236}">
              <a16:creationId xmlns:a16="http://schemas.microsoft.com/office/drawing/2014/main" id="{3753A265-2B91-40CE-9755-6C22D32F23C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7" name="正方形/長方形 346">
          <a:extLst>
            <a:ext uri="{FF2B5EF4-FFF2-40B4-BE49-F238E27FC236}">
              <a16:creationId xmlns:a16="http://schemas.microsoft.com/office/drawing/2014/main" id="{1D834381-8CEC-45B8-8905-F7BA97F1736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8" name="正方形/長方形 347">
          <a:extLst>
            <a:ext uri="{FF2B5EF4-FFF2-40B4-BE49-F238E27FC236}">
              <a16:creationId xmlns:a16="http://schemas.microsoft.com/office/drawing/2014/main" id="{96E0EA82-ACEA-45B7-BD88-418013182B7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9" name="正方形/長方形 348">
          <a:extLst>
            <a:ext uri="{FF2B5EF4-FFF2-40B4-BE49-F238E27FC236}">
              <a16:creationId xmlns:a16="http://schemas.microsoft.com/office/drawing/2014/main" id="{07B68BB6-AA9D-41B2-A7E6-2932F074C53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0" name="正方形/長方形 349">
          <a:extLst>
            <a:ext uri="{FF2B5EF4-FFF2-40B4-BE49-F238E27FC236}">
              <a16:creationId xmlns:a16="http://schemas.microsoft.com/office/drawing/2014/main" id="{2C329341-EADF-4A44-BCF3-B0B89D736A9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正方形/長方形 350">
          <a:extLst>
            <a:ext uri="{FF2B5EF4-FFF2-40B4-BE49-F238E27FC236}">
              <a16:creationId xmlns:a16="http://schemas.microsoft.com/office/drawing/2014/main" id="{583C2239-B53D-4C4E-B95E-23EA575D4DE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2" name="テキスト ボックス 351">
          <a:extLst>
            <a:ext uri="{FF2B5EF4-FFF2-40B4-BE49-F238E27FC236}">
              <a16:creationId xmlns:a16="http://schemas.microsoft.com/office/drawing/2014/main" id="{6F1F421D-789D-42DD-8ECE-B771C63D274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3" name="直線コネクタ 352">
          <a:extLst>
            <a:ext uri="{FF2B5EF4-FFF2-40B4-BE49-F238E27FC236}">
              <a16:creationId xmlns:a16="http://schemas.microsoft.com/office/drawing/2014/main" id="{C4CCA570-7A51-47EC-9E1D-305EF4DFF3A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4" name="テキスト ボックス 353">
          <a:extLst>
            <a:ext uri="{FF2B5EF4-FFF2-40B4-BE49-F238E27FC236}">
              <a16:creationId xmlns:a16="http://schemas.microsoft.com/office/drawing/2014/main" id="{74231EE3-FAB8-443F-A52F-90EC1571A4F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5" name="直線コネクタ 354">
          <a:extLst>
            <a:ext uri="{FF2B5EF4-FFF2-40B4-BE49-F238E27FC236}">
              <a16:creationId xmlns:a16="http://schemas.microsoft.com/office/drawing/2014/main" id="{64F72F5E-145D-4167-8446-295054D95B3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6" name="テキスト ボックス 355">
          <a:extLst>
            <a:ext uri="{FF2B5EF4-FFF2-40B4-BE49-F238E27FC236}">
              <a16:creationId xmlns:a16="http://schemas.microsoft.com/office/drawing/2014/main" id="{8AEA12B9-CEE7-480A-9B6C-DFC8E015409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7" name="直線コネクタ 356">
          <a:extLst>
            <a:ext uri="{FF2B5EF4-FFF2-40B4-BE49-F238E27FC236}">
              <a16:creationId xmlns:a16="http://schemas.microsoft.com/office/drawing/2014/main" id="{DE7FDB58-21C1-46B1-A280-6279A003F46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8" name="テキスト ボックス 357">
          <a:extLst>
            <a:ext uri="{FF2B5EF4-FFF2-40B4-BE49-F238E27FC236}">
              <a16:creationId xmlns:a16="http://schemas.microsoft.com/office/drawing/2014/main" id="{0D87859F-7852-4BFB-9F13-E03CEC38877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9" name="直線コネクタ 358">
          <a:extLst>
            <a:ext uri="{FF2B5EF4-FFF2-40B4-BE49-F238E27FC236}">
              <a16:creationId xmlns:a16="http://schemas.microsoft.com/office/drawing/2014/main" id="{E5A13D6C-E363-4A10-ABDC-1CB5D3E69BC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0" name="テキスト ボックス 359">
          <a:extLst>
            <a:ext uri="{FF2B5EF4-FFF2-40B4-BE49-F238E27FC236}">
              <a16:creationId xmlns:a16="http://schemas.microsoft.com/office/drawing/2014/main" id="{C6CE8394-A121-42E7-815D-F3DD2263536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1" name="直線コネクタ 360">
          <a:extLst>
            <a:ext uri="{FF2B5EF4-FFF2-40B4-BE49-F238E27FC236}">
              <a16:creationId xmlns:a16="http://schemas.microsoft.com/office/drawing/2014/main" id="{775A0764-7DEF-4A39-99F8-40CF2A1A4CE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2" name="テキスト ボックス 361">
          <a:extLst>
            <a:ext uri="{FF2B5EF4-FFF2-40B4-BE49-F238E27FC236}">
              <a16:creationId xmlns:a16="http://schemas.microsoft.com/office/drawing/2014/main" id="{2E74AD9C-058A-4C87-BA45-78B52B39056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3" name="直線コネクタ 362">
          <a:extLst>
            <a:ext uri="{FF2B5EF4-FFF2-40B4-BE49-F238E27FC236}">
              <a16:creationId xmlns:a16="http://schemas.microsoft.com/office/drawing/2014/main" id="{EA190380-E1BB-4B9D-97DA-D85288D0AEA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4" name="テキスト ボックス 363">
          <a:extLst>
            <a:ext uri="{FF2B5EF4-FFF2-40B4-BE49-F238E27FC236}">
              <a16:creationId xmlns:a16="http://schemas.microsoft.com/office/drawing/2014/main" id="{12579C8E-6F1E-4E67-95F0-F0AE9417442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5" name="直線コネクタ 364">
          <a:extLst>
            <a:ext uri="{FF2B5EF4-FFF2-40B4-BE49-F238E27FC236}">
              <a16:creationId xmlns:a16="http://schemas.microsoft.com/office/drawing/2014/main" id="{C1177ABD-A87E-4D74-8859-623F22BFAF5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6" name="テキスト ボックス 365">
          <a:extLst>
            <a:ext uri="{FF2B5EF4-FFF2-40B4-BE49-F238E27FC236}">
              <a16:creationId xmlns:a16="http://schemas.microsoft.com/office/drawing/2014/main" id="{EC1504A1-8B83-42BA-8BCD-B1AB3789A39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7" name="直線コネクタ 366">
          <a:extLst>
            <a:ext uri="{FF2B5EF4-FFF2-40B4-BE49-F238E27FC236}">
              <a16:creationId xmlns:a16="http://schemas.microsoft.com/office/drawing/2014/main" id="{8DD718EB-264C-4FDF-84A5-6C7C837A5F7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8" name="【庁舎】&#10;有形固定資産減価償却率グラフ枠">
          <a:extLst>
            <a:ext uri="{FF2B5EF4-FFF2-40B4-BE49-F238E27FC236}">
              <a16:creationId xmlns:a16="http://schemas.microsoft.com/office/drawing/2014/main" id="{3FF04EEF-ED64-4550-AE72-4894FF0B17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369" name="直線コネクタ 368">
          <a:extLst>
            <a:ext uri="{FF2B5EF4-FFF2-40B4-BE49-F238E27FC236}">
              <a16:creationId xmlns:a16="http://schemas.microsoft.com/office/drawing/2014/main" id="{E95F598A-C6EB-4633-9093-42E213295F5A}"/>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370" name="【庁舎】&#10;有形固定資産減価償却率最小値テキスト">
          <a:extLst>
            <a:ext uri="{FF2B5EF4-FFF2-40B4-BE49-F238E27FC236}">
              <a16:creationId xmlns:a16="http://schemas.microsoft.com/office/drawing/2014/main" id="{352DA2B6-3CCB-4ADC-A711-E9BA9860DCD8}"/>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371" name="直線コネクタ 370">
          <a:extLst>
            <a:ext uri="{FF2B5EF4-FFF2-40B4-BE49-F238E27FC236}">
              <a16:creationId xmlns:a16="http://schemas.microsoft.com/office/drawing/2014/main" id="{301F036D-05ED-4DFE-B1C2-E551EC69EA89}"/>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372" name="【庁舎】&#10;有形固定資産減価償却率最大値テキスト">
          <a:extLst>
            <a:ext uri="{FF2B5EF4-FFF2-40B4-BE49-F238E27FC236}">
              <a16:creationId xmlns:a16="http://schemas.microsoft.com/office/drawing/2014/main" id="{0B604CBD-1B43-44D0-8A9A-3CE1F6DCD3F8}"/>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373" name="直線コネクタ 372">
          <a:extLst>
            <a:ext uri="{FF2B5EF4-FFF2-40B4-BE49-F238E27FC236}">
              <a16:creationId xmlns:a16="http://schemas.microsoft.com/office/drawing/2014/main" id="{4BDBB193-A620-4B51-9B26-4504FD8095CC}"/>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374" name="【庁舎】&#10;有形固定資産減価償却率平均値テキスト">
          <a:extLst>
            <a:ext uri="{FF2B5EF4-FFF2-40B4-BE49-F238E27FC236}">
              <a16:creationId xmlns:a16="http://schemas.microsoft.com/office/drawing/2014/main" id="{BAEEE70C-9D72-49E4-938D-988DD6DBBAA5}"/>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375" name="フローチャート: 判断 374">
          <a:extLst>
            <a:ext uri="{FF2B5EF4-FFF2-40B4-BE49-F238E27FC236}">
              <a16:creationId xmlns:a16="http://schemas.microsoft.com/office/drawing/2014/main" id="{6ECF51A0-3FD7-4A66-A884-EAE9A5C5C423}"/>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376" name="フローチャート: 判断 375">
          <a:extLst>
            <a:ext uri="{FF2B5EF4-FFF2-40B4-BE49-F238E27FC236}">
              <a16:creationId xmlns:a16="http://schemas.microsoft.com/office/drawing/2014/main" id="{4B7F2290-7A3D-4DB7-A87B-1E11795F37E0}"/>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377" name="フローチャート: 判断 376">
          <a:extLst>
            <a:ext uri="{FF2B5EF4-FFF2-40B4-BE49-F238E27FC236}">
              <a16:creationId xmlns:a16="http://schemas.microsoft.com/office/drawing/2014/main" id="{D303157C-4A05-4B6B-82A8-C2688C114BD4}"/>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378" name="フローチャート: 判断 377">
          <a:extLst>
            <a:ext uri="{FF2B5EF4-FFF2-40B4-BE49-F238E27FC236}">
              <a16:creationId xmlns:a16="http://schemas.microsoft.com/office/drawing/2014/main" id="{A3341D85-DD24-4BA3-9AC9-FED0AEB3CAB8}"/>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379" name="フローチャート: 判断 378">
          <a:extLst>
            <a:ext uri="{FF2B5EF4-FFF2-40B4-BE49-F238E27FC236}">
              <a16:creationId xmlns:a16="http://schemas.microsoft.com/office/drawing/2014/main" id="{11A93F24-AE33-42A1-B29D-70D697DCCB2F}"/>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0CA738F2-4FE0-4D9B-831E-1A10FD7341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AEC884D4-107A-4B36-9D61-70B17F0F678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3F6B58B1-2B67-4DE8-B46E-81ED3824185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DFF7B095-6003-471E-97D2-72281084B64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E31DBCE7-75BA-4A3D-8F65-7684C008619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49893</xdr:rowOff>
    </xdr:from>
    <xdr:to>
      <xdr:col>85</xdr:col>
      <xdr:colOff>177800</xdr:colOff>
      <xdr:row>105</xdr:row>
      <xdr:rowOff>151493</xdr:rowOff>
    </xdr:to>
    <xdr:sp macro="" textlink="">
      <xdr:nvSpPr>
        <xdr:cNvPr id="385" name="楕円 384">
          <a:extLst>
            <a:ext uri="{FF2B5EF4-FFF2-40B4-BE49-F238E27FC236}">
              <a16:creationId xmlns:a16="http://schemas.microsoft.com/office/drawing/2014/main" id="{57D79C6A-E827-4905-BD09-6D5BD5BFAE62}"/>
            </a:ext>
          </a:extLst>
        </xdr:cNvPr>
        <xdr:cNvSpPr/>
      </xdr:nvSpPr>
      <xdr:spPr>
        <a:xfrm>
          <a:off x="162687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28320</xdr:rowOff>
    </xdr:from>
    <xdr:ext cx="405111" cy="259045"/>
    <xdr:sp macro="" textlink="">
      <xdr:nvSpPr>
        <xdr:cNvPr id="386" name="【庁舎】&#10;有形固定資産減価償却率該当値テキスト">
          <a:extLst>
            <a:ext uri="{FF2B5EF4-FFF2-40B4-BE49-F238E27FC236}">
              <a16:creationId xmlns:a16="http://schemas.microsoft.com/office/drawing/2014/main" id="{05FD1A49-3CA7-4B32-BBE8-96B176D7D4BA}"/>
            </a:ext>
          </a:extLst>
        </xdr:cNvPr>
        <xdr:cNvSpPr txBox="1"/>
      </xdr:nvSpPr>
      <xdr:spPr>
        <a:xfrm>
          <a:off x="16357600"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28666</xdr:rowOff>
    </xdr:from>
    <xdr:to>
      <xdr:col>81</xdr:col>
      <xdr:colOff>101600</xdr:colOff>
      <xdr:row>105</xdr:row>
      <xdr:rowOff>130266</xdr:rowOff>
    </xdr:to>
    <xdr:sp macro="" textlink="">
      <xdr:nvSpPr>
        <xdr:cNvPr id="387" name="楕円 386">
          <a:extLst>
            <a:ext uri="{FF2B5EF4-FFF2-40B4-BE49-F238E27FC236}">
              <a16:creationId xmlns:a16="http://schemas.microsoft.com/office/drawing/2014/main" id="{EF978CBB-BE59-4A6B-9D8F-857C898F23EE}"/>
            </a:ext>
          </a:extLst>
        </xdr:cNvPr>
        <xdr:cNvSpPr/>
      </xdr:nvSpPr>
      <xdr:spPr>
        <a:xfrm>
          <a:off x="15430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79466</xdr:rowOff>
    </xdr:from>
    <xdr:to>
      <xdr:col>85</xdr:col>
      <xdr:colOff>127000</xdr:colOff>
      <xdr:row>105</xdr:row>
      <xdr:rowOff>100693</xdr:rowOff>
    </xdr:to>
    <xdr:cxnSp macro="">
      <xdr:nvCxnSpPr>
        <xdr:cNvPr id="388" name="直線コネクタ 387">
          <a:extLst>
            <a:ext uri="{FF2B5EF4-FFF2-40B4-BE49-F238E27FC236}">
              <a16:creationId xmlns:a16="http://schemas.microsoft.com/office/drawing/2014/main" id="{B89CF4ED-923A-42F1-AAEC-99E22775A4C9}"/>
            </a:ext>
          </a:extLst>
        </xdr:cNvPr>
        <xdr:cNvCxnSpPr/>
      </xdr:nvCxnSpPr>
      <xdr:spPr>
        <a:xfrm>
          <a:off x="15481300" y="1808171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28666</xdr:rowOff>
    </xdr:from>
    <xdr:to>
      <xdr:col>76</xdr:col>
      <xdr:colOff>165100</xdr:colOff>
      <xdr:row>105</xdr:row>
      <xdr:rowOff>130266</xdr:rowOff>
    </xdr:to>
    <xdr:sp macro="" textlink="">
      <xdr:nvSpPr>
        <xdr:cNvPr id="389" name="楕円 388">
          <a:extLst>
            <a:ext uri="{FF2B5EF4-FFF2-40B4-BE49-F238E27FC236}">
              <a16:creationId xmlns:a16="http://schemas.microsoft.com/office/drawing/2014/main" id="{2FA5E839-A042-4A51-9F47-C6208168AEDF}"/>
            </a:ext>
          </a:extLst>
        </xdr:cNvPr>
        <xdr:cNvSpPr/>
      </xdr:nvSpPr>
      <xdr:spPr>
        <a:xfrm>
          <a:off x="14541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79466</xdr:rowOff>
    </xdr:from>
    <xdr:to>
      <xdr:col>81</xdr:col>
      <xdr:colOff>50800</xdr:colOff>
      <xdr:row>105</xdr:row>
      <xdr:rowOff>79466</xdr:rowOff>
    </xdr:to>
    <xdr:cxnSp macro="">
      <xdr:nvCxnSpPr>
        <xdr:cNvPr id="390" name="直線コネクタ 389">
          <a:extLst>
            <a:ext uri="{FF2B5EF4-FFF2-40B4-BE49-F238E27FC236}">
              <a16:creationId xmlns:a16="http://schemas.microsoft.com/office/drawing/2014/main" id="{4F6AE935-C199-4CEC-917C-0916E6D13445}"/>
            </a:ext>
          </a:extLst>
        </xdr:cNvPr>
        <xdr:cNvCxnSpPr/>
      </xdr:nvCxnSpPr>
      <xdr:spPr>
        <a:xfrm>
          <a:off x="14592300" y="180817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36830</xdr:rowOff>
    </xdr:from>
    <xdr:to>
      <xdr:col>72</xdr:col>
      <xdr:colOff>38100</xdr:colOff>
      <xdr:row>105</xdr:row>
      <xdr:rowOff>138430</xdr:rowOff>
    </xdr:to>
    <xdr:sp macro="" textlink="">
      <xdr:nvSpPr>
        <xdr:cNvPr id="391" name="楕円 390">
          <a:extLst>
            <a:ext uri="{FF2B5EF4-FFF2-40B4-BE49-F238E27FC236}">
              <a16:creationId xmlns:a16="http://schemas.microsoft.com/office/drawing/2014/main" id="{427396B7-A1DE-4A2A-8589-2C28A38D45BC}"/>
            </a:ext>
          </a:extLst>
        </xdr:cNvPr>
        <xdr:cNvSpPr/>
      </xdr:nvSpPr>
      <xdr:spPr>
        <a:xfrm>
          <a:off x="13652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79466</xdr:rowOff>
    </xdr:from>
    <xdr:to>
      <xdr:col>76</xdr:col>
      <xdr:colOff>114300</xdr:colOff>
      <xdr:row>105</xdr:row>
      <xdr:rowOff>87630</xdr:rowOff>
    </xdr:to>
    <xdr:cxnSp macro="">
      <xdr:nvCxnSpPr>
        <xdr:cNvPr id="392" name="直線コネクタ 391">
          <a:extLst>
            <a:ext uri="{FF2B5EF4-FFF2-40B4-BE49-F238E27FC236}">
              <a16:creationId xmlns:a16="http://schemas.microsoft.com/office/drawing/2014/main" id="{47DC898F-1379-4362-975E-54BB8D0ED801}"/>
            </a:ext>
          </a:extLst>
        </xdr:cNvPr>
        <xdr:cNvCxnSpPr/>
      </xdr:nvCxnSpPr>
      <xdr:spPr>
        <a:xfrm flipV="1">
          <a:off x="13703300" y="1808171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4173</xdr:rowOff>
    </xdr:from>
    <xdr:to>
      <xdr:col>67</xdr:col>
      <xdr:colOff>101600</xdr:colOff>
      <xdr:row>105</xdr:row>
      <xdr:rowOff>105773</xdr:rowOff>
    </xdr:to>
    <xdr:sp macro="" textlink="">
      <xdr:nvSpPr>
        <xdr:cNvPr id="393" name="楕円 392">
          <a:extLst>
            <a:ext uri="{FF2B5EF4-FFF2-40B4-BE49-F238E27FC236}">
              <a16:creationId xmlns:a16="http://schemas.microsoft.com/office/drawing/2014/main" id="{AE54CEE1-E732-417F-8AFB-1637B56DD387}"/>
            </a:ext>
          </a:extLst>
        </xdr:cNvPr>
        <xdr:cNvSpPr/>
      </xdr:nvSpPr>
      <xdr:spPr>
        <a:xfrm>
          <a:off x="127635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54973</xdr:rowOff>
    </xdr:from>
    <xdr:to>
      <xdr:col>71</xdr:col>
      <xdr:colOff>177800</xdr:colOff>
      <xdr:row>105</xdr:row>
      <xdr:rowOff>87630</xdr:rowOff>
    </xdr:to>
    <xdr:cxnSp macro="">
      <xdr:nvCxnSpPr>
        <xdr:cNvPr id="394" name="直線コネクタ 393">
          <a:extLst>
            <a:ext uri="{FF2B5EF4-FFF2-40B4-BE49-F238E27FC236}">
              <a16:creationId xmlns:a16="http://schemas.microsoft.com/office/drawing/2014/main" id="{A00BBA56-D4B2-4A23-A5C5-CD07F6B13CC8}"/>
            </a:ext>
          </a:extLst>
        </xdr:cNvPr>
        <xdr:cNvCxnSpPr/>
      </xdr:nvCxnSpPr>
      <xdr:spPr>
        <a:xfrm>
          <a:off x="12814300" y="180572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395" name="n_1aveValue【庁舎】&#10;有形固定資産減価償却率">
          <a:extLst>
            <a:ext uri="{FF2B5EF4-FFF2-40B4-BE49-F238E27FC236}">
              <a16:creationId xmlns:a16="http://schemas.microsoft.com/office/drawing/2014/main" id="{2594EC43-8C57-49B5-9F9A-0AE506C411C5}"/>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396" name="n_2aveValue【庁舎】&#10;有形固定資産減価償却率">
          <a:extLst>
            <a:ext uri="{FF2B5EF4-FFF2-40B4-BE49-F238E27FC236}">
              <a16:creationId xmlns:a16="http://schemas.microsoft.com/office/drawing/2014/main" id="{D313BBD4-B21C-4501-8482-14848AD7FF51}"/>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397" name="n_3aveValue【庁舎】&#10;有形固定資産減価償却率">
          <a:extLst>
            <a:ext uri="{FF2B5EF4-FFF2-40B4-BE49-F238E27FC236}">
              <a16:creationId xmlns:a16="http://schemas.microsoft.com/office/drawing/2014/main" id="{6ED8E332-A92A-4574-85A8-4A1C31779236}"/>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398" name="n_4aveValue【庁舎】&#10;有形固定資産減価償却率">
          <a:extLst>
            <a:ext uri="{FF2B5EF4-FFF2-40B4-BE49-F238E27FC236}">
              <a16:creationId xmlns:a16="http://schemas.microsoft.com/office/drawing/2014/main" id="{229392C4-6E67-496C-A2D9-B949F3EEAB02}"/>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121393</xdr:rowOff>
    </xdr:from>
    <xdr:ext cx="405111" cy="259045"/>
    <xdr:sp macro="" textlink="">
      <xdr:nvSpPr>
        <xdr:cNvPr id="399" name="n_1mainValue【庁舎】&#10;有形固定資産減価償却率">
          <a:extLst>
            <a:ext uri="{FF2B5EF4-FFF2-40B4-BE49-F238E27FC236}">
              <a16:creationId xmlns:a16="http://schemas.microsoft.com/office/drawing/2014/main" id="{67B9E074-2161-4D01-982C-62C6491A0B71}"/>
            </a:ext>
          </a:extLst>
        </xdr:cNvPr>
        <xdr:cNvSpPr txBox="1"/>
      </xdr:nvSpPr>
      <xdr:spPr>
        <a:xfrm>
          <a:off x="152660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121393</xdr:rowOff>
    </xdr:from>
    <xdr:ext cx="405111" cy="259045"/>
    <xdr:sp macro="" textlink="">
      <xdr:nvSpPr>
        <xdr:cNvPr id="400" name="n_2mainValue【庁舎】&#10;有形固定資産減価償却率">
          <a:extLst>
            <a:ext uri="{FF2B5EF4-FFF2-40B4-BE49-F238E27FC236}">
              <a16:creationId xmlns:a16="http://schemas.microsoft.com/office/drawing/2014/main" id="{0B735773-75EB-4B2A-81C9-DF9A2A2BE83F}"/>
            </a:ext>
          </a:extLst>
        </xdr:cNvPr>
        <xdr:cNvSpPr txBox="1"/>
      </xdr:nvSpPr>
      <xdr:spPr>
        <a:xfrm>
          <a:off x="14389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129557</xdr:rowOff>
    </xdr:from>
    <xdr:ext cx="405111" cy="259045"/>
    <xdr:sp macro="" textlink="">
      <xdr:nvSpPr>
        <xdr:cNvPr id="401" name="n_3mainValue【庁舎】&#10;有形固定資産減価償却率">
          <a:extLst>
            <a:ext uri="{FF2B5EF4-FFF2-40B4-BE49-F238E27FC236}">
              <a16:creationId xmlns:a16="http://schemas.microsoft.com/office/drawing/2014/main" id="{38ABB277-32F7-42D8-9762-202D88A1BEBE}"/>
            </a:ext>
          </a:extLst>
        </xdr:cNvPr>
        <xdr:cNvSpPr txBox="1"/>
      </xdr:nvSpPr>
      <xdr:spPr>
        <a:xfrm>
          <a:off x="13500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122300</xdr:rowOff>
    </xdr:from>
    <xdr:ext cx="405111" cy="259045"/>
    <xdr:sp macro="" textlink="">
      <xdr:nvSpPr>
        <xdr:cNvPr id="402" name="n_4mainValue【庁舎】&#10;有形固定資産減価償却率">
          <a:extLst>
            <a:ext uri="{FF2B5EF4-FFF2-40B4-BE49-F238E27FC236}">
              <a16:creationId xmlns:a16="http://schemas.microsoft.com/office/drawing/2014/main" id="{11A724FB-85A4-472C-B97B-539FF6C13504}"/>
            </a:ext>
          </a:extLst>
        </xdr:cNvPr>
        <xdr:cNvSpPr txBox="1"/>
      </xdr:nvSpPr>
      <xdr:spPr>
        <a:xfrm>
          <a:off x="126117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3" name="正方形/長方形 402">
          <a:extLst>
            <a:ext uri="{FF2B5EF4-FFF2-40B4-BE49-F238E27FC236}">
              <a16:creationId xmlns:a16="http://schemas.microsoft.com/office/drawing/2014/main" id="{85BA60D7-69D7-47E7-B95E-41E5A84CF7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4" name="正方形/長方形 403">
          <a:extLst>
            <a:ext uri="{FF2B5EF4-FFF2-40B4-BE49-F238E27FC236}">
              <a16:creationId xmlns:a16="http://schemas.microsoft.com/office/drawing/2014/main" id="{820D1398-4A66-496A-AB7F-DDC74BD53BA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5" name="正方形/長方形 404">
          <a:extLst>
            <a:ext uri="{FF2B5EF4-FFF2-40B4-BE49-F238E27FC236}">
              <a16:creationId xmlns:a16="http://schemas.microsoft.com/office/drawing/2014/main" id="{E2E0E24A-927B-4889-95D9-82F1B611CFD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6" name="正方形/長方形 405">
          <a:extLst>
            <a:ext uri="{FF2B5EF4-FFF2-40B4-BE49-F238E27FC236}">
              <a16:creationId xmlns:a16="http://schemas.microsoft.com/office/drawing/2014/main" id="{1F55FC71-806E-4C17-A85B-BBD028228D2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7" name="正方形/長方形 406">
          <a:extLst>
            <a:ext uri="{FF2B5EF4-FFF2-40B4-BE49-F238E27FC236}">
              <a16:creationId xmlns:a16="http://schemas.microsoft.com/office/drawing/2014/main" id="{CCAC8C13-2DD6-4262-9B37-AD70888D56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8" name="正方形/長方形 407">
          <a:extLst>
            <a:ext uri="{FF2B5EF4-FFF2-40B4-BE49-F238E27FC236}">
              <a16:creationId xmlns:a16="http://schemas.microsoft.com/office/drawing/2014/main" id="{74787DF0-89A3-4982-AB23-25DD22BF82E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9" name="正方形/長方形 408">
          <a:extLst>
            <a:ext uri="{FF2B5EF4-FFF2-40B4-BE49-F238E27FC236}">
              <a16:creationId xmlns:a16="http://schemas.microsoft.com/office/drawing/2014/main" id="{22DAC739-4163-435D-B24B-A5A2ACFB67F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0" name="正方形/長方形 409">
          <a:extLst>
            <a:ext uri="{FF2B5EF4-FFF2-40B4-BE49-F238E27FC236}">
              <a16:creationId xmlns:a16="http://schemas.microsoft.com/office/drawing/2014/main" id="{E7F55E3E-DD3B-4373-A63F-A5DAEAA8F40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1" name="テキスト ボックス 410">
          <a:extLst>
            <a:ext uri="{FF2B5EF4-FFF2-40B4-BE49-F238E27FC236}">
              <a16:creationId xmlns:a16="http://schemas.microsoft.com/office/drawing/2014/main" id="{BF0D8530-E4BD-4C29-A46C-52E3E26AE83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2" name="直線コネクタ 411">
          <a:extLst>
            <a:ext uri="{FF2B5EF4-FFF2-40B4-BE49-F238E27FC236}">
              <a16:creationId xmlns:a16="http://schemas.microsoft.com/office/drawing/2014/main" id="{FB6B0CA3-BB06-4D98-BAB9-5F98915F95D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13" name="直線コネクタ 412">
          <a:extLst>
            <a:ext uri="{FF2B5EF4-FFF2-40B4-BE49-F238E27FC236}">
              <a16:creationId xmlns:a16="http://schemas.microsoft.com/office/drawing/2014/main" id="{C618E0D4-9253-4B47-B6E4-A5625C75EC0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4" name="テキスト ボックス 413">
          <a:extLst>
            <a:ext uri="{FF2B5EF4-FFF2-40B4-BE49-F238E27FC236}">
              <a16:creationId xmlns:a16="http://schemas.microsoft.com/office/drawing/2014/main" id="{D16335FF-6AA3-4381-A142-4588AD7AEAC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15" name="直線コネクタ 414">
          <a:extLst>
            <a:ext uri="{FF2B5EF4-FFF2-40B4-BE49-F238E27FC236}">
              <a16:creationId xmlns:a16="http://schemas.microsoft.com/office/drawing/2014/main" id="{3F86F9ED-AF7A-4588-B586-11FEDDC21CE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16" name="テキスト ボックス 415">
          <a:extLst>
            <a:ext uri="{FF2B5EF4-FFF2-40B4-BE49-F238E27FC236}">
              <a16:creationId xmlns:a16="http://schemas.microsoft.com/office/drawing/2014/main" id="{BA65B9D2-1221-4250-9FB2-68E84776EF4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17" name="直線コネクタ 416">
          <a:extLst>
            <a:ext uri="{FF2B5EF4-FFF2-40B4-BE49-F238E27FC236}">
              <a16:creationId xmlns:a16="http://schemas.microsoft.com/office/drawing/2014/main" id="{2B855531-6E75-4473-851D-490FF75B7EB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18" name="テキスト ボックス 417">
          <a:extLst>
            <a:ext uri="{FF2B5EF4-FFF2-40B4-BE49-F238E27FC236}">
              <a16:creationId xmlns:a16="http://schemas.microsoft.com/office/drawing/2014/main" id="{1EB13DCF-9DC6-4C40-8A6F-9A9521BCCCA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19" name="直線コネクタ 418">
          <a:extLst>
            <a:ext uri="{FF2B5EF4-FFF2-40B4-BE49-F238E27FC236}">
              <a16:creationId xmlns:a16="http://schemas.microsoft.com/office/drawing/2014/main" id="{EBE771DF-31B1-43ED-9565-DFC19A10880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20" name="テキスト ボックス 419">
          <a:extLst>
            <a:ext uri="{FF2B5EF4-FFF2-40B4-BE49-F238E27FC236}">
              <a16:creationId xmlns:a16="http://schemas.microsoft.com/office/drawing/2014/main" id="{85581541-B330-4A0D-A0B0-4C431D120F2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1" name="直線コネクタ 420">
          <a:extLst>
            <a:ext uri="{FF2B5EF4-FFF2-40B4-BE49-F238E27FC236}">
              <a16:creationId xmlns:a16="http://schemas.microsoft.com/office/drawing/2014/main" id="{D98F3CAA-381F-406C-8195-541B16AC358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2" name="テキスト ボックス 421">
          <a:extLst>
            <a:ext uri="{FF2B5EF4-FFF2-40B4-BE49-F238E27FC236}">
              <a16:creationId xmlns:a16="http://schemas.microsoft.com/office/drawing/2014/main" id="{ABE1A9BD-C785-46D3-9A86-370E76722E6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3" name="【庁舎】&#10;一人当たり面積グラフ枠">
          <a:extLst>
            <a:ext uri="{FF2B5EF4-FFF2-40B4-BE49-F238E27FC236}">
              <a16:creationId xmlns:a16="http://schemas.microsoft.com/office/drawing/2014/main" id="{018A18D5-1838-4ADC-92D9-F0F24887EB3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424" name="直線コネクタ 423">
          <a:extLst>
            <a:ext uri="{FF2B5EF4-FFF2-40B4-BE49-F238E27FC236}">
              <a16:creationId xmlns:a16="http://schemas.microsoft.com/office/drawing/2014/main" id="{B369604A-0801-494A-AB52-4D110828114A}"/>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425" name="【庁舎】&#10;一人当たり面積最小値テキスト">
          <a:extLst>
            <a:ext uri="{FF2B5EF4-FFF2-40B4-BE49-F238E27FC236}">
              <a16:creationId xmlns:a16="http://schemas.microsoft.com/office/drawing/2014/main" id="{AE1005E4-7A81-4470-AEC7-422B40F20885}"/>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426" name="直線コネクタ 425">
          <a:extLst>
            <a:ext uri="{FF2B5EF4-FFF2-40B4-BE49-F238E27FC236}">
              <a16:creationId xmlns:a16="http://schemas.microsoft.com/office/drawing/2014/main" id="{35F424A3-BB29-46FB-81D4-6AB05C974FAD}"/>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427" name="【庁舎】&#10;一人当たり面積最大値テキスト">
          <a:extLst>
            <a:ext uri="{FF2B5EF4-FFF2-40B4-BE49-F238E27FC236}">
              <a16:creationId xmlns:a16="http://schemas.microsoft.com/office/drawing/2014/main" id="{7D932541-E51C-43F3-8E69-4B0828D4C23C}"/>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428" name="直線コネクタ 427">
          <a:extLst>
            <a:ext uri="{FF2B5EF4-FFF2-40B4-BE49-F238E27FC236}">
              <a16:creationId xmlns:a16="http://schemas.microsoft.com/office/drawing/2014/main" id="{C40DE6B9-387C-4E6D-8BB1-0A025371D5F3}"/>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429" name="【庁舎】&#10;一人当たり面積平均値テキスト">
          <a:extLst>
            <a:ext uri="{FF2B5EF4-FFF2-40B4-BE49-F238E27FC236}">
              <a16:creationId xmlns:a16="http://schemas.microsoft.com/office/drawing/2014/main" id="{DE0A07A6-F8CE-4F9D-A821-BCE2CCA34AEC}"/>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430" name="フローチャート: 判断 429">
          <a:extLst>
            <a:ext uri="{FF2B5EF4-FFF2-40B4-BE49-F238E27FC236}">
              <a16:creationId xmlns:a16="http://schemas.microsoft.com/office/drawing/2014/main" id="{6FFBCE3D-0179-4170-A866-6821F30E5FEC}"/>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431" name="フローチャート: 判断 430">
          <a:extLst>
            <a:ext uri="{FF2B5EF4-FFF2-40B4-BE49-F238E27FC236}">
              <a16:creationId xmlns:a16="http://schemas.microsoft.com/office/drawing/2014/main" id="{0B54FD74-8F0D-4A3D-9813-4C3136EBE776}"/>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432" name="フローチャート: 判断 431">
          <a:extLst>
            <a:ext uri="{FF2B5EF4-FFF2-40B4-BE49-F238E27FC236}">
              <a16:creationId xmlns:a16="http://schemas.microsoft.com/office/drawing/2014/main" id="{6E6C745A-6A54-42D6-A1BC-62E905FD41B2}"/>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433" name="フローチャート: 判断 432">
          <a:extLst>
            <a:ext uri="{FF2B5EF4-FFF2-40B4-BE49-F238E27FC236}">
              <a16:creationId xmlns:a16="http://schemas.microsoft.com/office/drawing/2014/main" id="{60F5AF3C-0665-4A8A-A6FC-57F5F94204C4}"/>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434" name="フローチャート: 判断 433">
          <a:extLst>
            <a:ext uri="{FF2B5EF4-FFF2-40B4-BE49-F238E27FC236}">
              <a16:creationId xmlns:a16="http://schemas.microsoft.com/office/drawing/2014/main" id="{25442502-0992-4FD4-BB49-6976BCC23582}"/>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1B4DD887-4F1A-4A37-A544-52A6873176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1B218A10-5CB0-4549-966D-63B749E0D21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3356D6E0-F577-4A8F-8155-45827B98675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89DCA45D-C2ED-46A3-B19E-9D7D867640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8FC309EE-455B-4843-8B97-E176123A34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57862</xdr:rowOff>
    </xdr:from>
    <xdr:to>
      <xdr:col>116</xdr:col>
      <xdr:colOff>114300</xdr:colOff>
      <xdr:row>105</xdr:row>
      <xdr:rowOff>159462</xdr:rowOff>
    </xdr:to>
    <xdr:sp macro="" textlink="">
      <xdr:nvSpPr>
        <xdr:cNvPr id="440" name="楕円 439">
          <a:extLst>
            <a:ext uri="{FF2B5EF4-FFF2-40B4-BE49-F238E27FC236}">
              <a16:creationId xmlns:a16="http://schemas.microsoft.com/office/drawing/2014/main" id="{C3F9B41D-BD18-48EE-9C99-89A5155E4497}"/>
            </a:ext>
          </a:extLst>
        </xdr:cNvPr>
        <xdr:cNvSpPr/>
      </xdr:nvSpPr>
      <xdr:spPr>
        <a:xfrm>
          <a:off x="22110700" y="1806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80739</xdr:rowOff>
    </xdr:from>
    <xdr:ext cx="469744" cy="259045"/>
    <xdr:sp macro="" textlink="">
      <xdr:nvSpPr>
        <xdr:cNvPr id="441" name="【庁舎】&#10;一人当たり面積該当値テキスト">
          <a:extLst>
            <a:ext uri="{FF2B5EF4-FFF2-40B4-BE49-F238E27FC236}">
              <a16:creationId xmlns:a16="http://schemas.microsoft.com/office/drawing/2014/main" id="{9401CE31-5EFE-44BC-8AEA-5792F7052F6A}"/>
            </a:ext>
          </a:extLst>
        </xdr:cNvPr>
        <xdr:cNvSpPr txBox="1"/>
      </xdr:nvSpPr>
      <xdr:spPr>
        <a:xfrm>
          <a:off x="22199600" y="179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75692</xdr:rowOff>
    </xdr:from>
    <xdr:to>
      <xdr:col>112</xdr:col>
      <xdr:colOff>38100</xdr:colOff>
      <xdr:row>106</xdr:row>
      <xdr:rowOff>5842</xdr:rowOff>
    </xdr:to>
    <xdr:sp macro="" textlink="">
      <xdr:nvSpPr>
        <xdr:cNvPr id="442" name="楕円 441">
          <a:extLst>
            <a:ext uri="{FF2B5EF4-FFF2-40B4-BE49-F238E27FC236}">
              <a16:creationId xmlns:a16="http://schemas.microsoft.com/office/drawing/2014/main" id="{E2328FE6-4143-4CF9-85E4-844424A12BD2}"/>
            </a:ext>
          </a:extLst>
        </xdr:cNvPr>
        <xdr:cNvSpPr/>
      </xdr:nvSpPr>
      <xdr:spPr>
        <a:xfrm>
          <a:off x="21272500" y="1807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108662</xdr:rowOff>
    </xdr:from>
    <xdr:to>
      <xdr:col>116</xdr:col>
      <xdr:colOff>63500</xdr:colOff>
      <xdr:row>105</xdr:row>
      <xdr:rowOff>126492</xdr:rowOff>
    </xdr:to>
    <xdr:cxnSp macro="">
      <xdr:nvCxnSpPr>
        <xdr:cNvPr id="443" name="直線コネクタ 442">
          <a:extLst>
            <a:ext uri="{FF2B5EF4-FFF2-40B4-BE49-F238E27FC236}">
              <a16:creationId xmlns:a16="http://schemas.microsoft.com/office/drawing/2014/main" id="{655137CC-537C-4839-A0C8-D1AF65003038}"/>
            </a:ext>
          </a:extLst>
        </xdr:cNvPr>
        <xdr:cNvCxnSpPr/>
      </xdr:nvCxnSpPr>
      <xdr:spPr>
        <a:xfrm flipV="1">
          <a:off x="21323300" y="18110912"/>
          <a:ext cx="8382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84379</xdr:rowOff>
    </xdr:from>
    <xdr:to>
      <xdr:col>107</xdr:col>
      <xdr:colOff>101600</xdr:colOff>
      <xdr:row>106</xdr:row>
      <xdr:rowOff>14529</xdr:rowOff>
    </xdr:to>
    <xdr:sp macro="" textlink="">
      <xdr:nvSpPr>
        <xdr:cNvPr id="444" name="楕円 443">
          <a:extLst>
            <a:ext uri="{FF2B5EF4-FFF2-40B4-BE49-F238E27FC236}">
              <a16:creationId xmlns:a16="http://schemas.microsoft.com/office/drawing/2014/main" id="{68086A34-59B7-4DC7-99E0-3A430D72CB30}"/>
            </a:ext>
          </a:extLst>
        </xdr:cNvPr>
        <xdr:cNvSpPr/>
      </xdr:nvSpPr>
      <xdr:spPr>
        <a:xfrm>
          <a:off x="20383500" y="1808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126492</xdr:rowOff>
    </xdr:from>
    <xdr:to>
      <xdr:col>111</xdr:col>
      <xdr:colOff>177800</xdr:colOff>
      <xdr:row>105</xdr:row>
      <xdr:rowOff>135179</xdr:rowOff>
    </xdr:to>
    <xdr:cxnSp macro="">
      <xdr:nvCxnSpPr>
        <xdr:cNvPr id="445" name="直線コネクタ 444">
          <a:extLst>
            <a:ext uri="{FF2B5EF4-FFF2-40B4-BE49-F238E27FC236}">
              <a16:creationId xmlns:a16="http://schemas.microsoft.com/office/drawing/2014/main" id="{64D20010-8644-4E45-806A-06135BD5E703}"/>
            </a:ext>
          </a:extLst>
        </xdr:cNvPr>
        <xdr:cNvCxnSpPr/>
      </xdr:nvCxnSpPr>
      <xdr:spPr>
        <a:xfrm flipV="1">
          <a:off x="20434300" y="1812874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96723</xdr:rowOff>
    </xdr:from>
    <xdr:to>
      <xdr:col>102</xdr:col>
      <xdr:colOff>165100</xdr:colOff>
      <xdr:row>106</xdr:row>
      <xdr:rowOff>26873</xdr:rowOff>
    </xdr:to>
    <xdr:sp macro="" textlink="">
      <xdr:nvSpPr>
        <xdr:cNvPr id="446" name="楕円 445">
          <a:extLst>
            <a:ext uri="{FF2B5EF4-FFF2-40B4-BE49-F238E27FC236}">
              <a16:creationId xmlns:a16="http://schemas.microsoft.com/office/drawing/2014/main" id="{E787A32C-B562-4949-B0C1-6B9605EAB79C}"/>
            </a:ext>
          </a:extLst>
        </xdr:cNvPr>
        <xdr:cNvSpPr/>
      </xdr:nvSpPr>
      <xdr:spPr>
        <a:xfrm>
          <a:off x="19494500" y="1809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135179</xdr:rowOff>
    </xdr:from>
    <xdr:to>
      <xdr:col>107</xdr:col>
      <xdr:colOff>50800</xdr:colOff>
      <xdr:row>105</xdr:row>
      <xdr:rowOff>147523</xdr:rowOff>
    </xdr:to>
    <xdr:cxnSp macro="">
      <xdr:nvCxnSpPr>
        <xdr:cNvPr id="447" name="直線コネクタ 446">
          <a:extLst>
            <a:ext uri="{FF2B5EF4-FFF2-40B4-BE49-F238E27FC236}">
              <a16:creationId xmlns:a16="http://schemas.microsoft.com/office/drawing/2014/main" id="{B53105F3-2C58-4741-A0C0-D22A870E582E}"/>
            </a:ext>
          </a:extLst>
        </xdr:cNvPr>
        <xdr:cNvCxnSpPr/>
      </xdr:nvCxnSpPr>
      <xdr:spPr>
        <a:xfrm flipV="1">
          <a:off x="19545300" y="18137429"/>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110897</xdr:rowOff>
    </xdr:from>
    <xdr:to>
      <xdr:col>98</xdr:col>
      <xdr:colOff>38100</xdr:colOff>
      <xdr:row>106</xdr:row>
      <xdr:rowOff>41047</xdr:rowOff>
    </xdr:to>
    <xdr:sp macro="" textlink="">
      <xdr:nvSpPr>
        <xdr:cNvPr id="448" name="楕円 447">
          <a:extLst>
            <a:ext uri="{FF2B5EF4-FFF2-40B4-BE49-F238E27FC236}">
              <a16:creationId xmlns:a16="http://schemas.microsoft.com/office/drawing/2014/main" id="{12ACDB1A-B356-4BFA-A717-18D006E08558}"/>
            </a:ext>
          </a:extLst>
        </xdr:cNvPr>
        <xdr:cNvSpPr/>
      </xdr:nvSpPr>
      <xdr:spPr>
        <a:xfrm>
          <a:off x="18605500" y="1811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147523</xdr:rowOff>
    </xdr:from>
    <xdr:to>
      <xdr:col>102</xdr:col>
      <xdr:colOff>114300</xdr:colOff>
      <xdr:row>105</xdr:row>
      <xdr:rowOff>161697</xdr:rowOff>
    </xdr:to>
    <xdr:cxnSp macro="">
      <xdr:nvCxnSpPr>
        <xdr:cNvPr id="449" name="直線コネクタ 448">
          <a:extLst>
            <a:ext uri="{FF2B5EF4-FFF2-40B4-BE49-F238E27FC236}">
              <a16:creationId xmlns:a16="http://schemas.microsoft.com/office/drawing/2014/main" id="{962A28A7-E54A-49C9-BF49-14C660EE04A7}"/>
            </a:ext>
          </a:extLst>
        </xdr:cNvPr>
        <xdr:cNvCxnSpPr/>
      </xdr:nvCxnSpPr>
      <xdr:spPr>
        <a:xfrm flipV="1">
          <a:off x="18656300" y="18149773"/>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450" name="n_1aveValue【庁舎】&#10;一人当たり面積">
          <a:extLst>
            <a:ext uri="{FF2B5EF4-FFF2-40B4-BE49-F238E27FC236}">
              <a16:creationId xmlns:a16="http://schemas.microsoft.com/office/drawing/2014/main" id="{BB4BE9D7-8F6B-4A24-86F6-DE5464400E84}"/>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451" name="n_2aveValue【庁舎】&#10;一人当たり面積">
          <a:extLst>
            <a:ext uri="{FF2B5EF4-FFF2-40B4-BE49-F238E27FC236}">
              <a16:creationId xmlns:a16="http://schemas.microsoft.com/office/drawing/2014/main" id="{C9402C5C-12AC-46EF-A80B-D73347EEB5A4}"/>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452" name="n_3aveValue【庁舎】&#10;一人当たり面積">
          <a:extLst>
            <a:ext uri="{FF2B5EF4-FFF2-40B4-BE49-F238E27FC236}">
              <a16:creationId xmlns:a16="http://schemas.microsoft.com/office/drawing/2014/main" id="{2A621561-EED1-494B-BC11-8FD5850E3ABB}"/>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453" name="n_4aveValue【庁舎】&#10;一人当たり面積">
          <a:extLst>
            <a:ext uri="{FF2B5EF4-FFF2-40B4-BE49-F238E27FC236}">
              <a16:creationId xmlns:a16="http://schemas.microsoft.com/office/drawing/2014/main" id="{C6B98E5D-0B4F-4F16-8656-6D6A48D7F91B}"/>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22369</xdr:rowOff>
    </xdr:from>
    <xdr:ext cx="469744" cy="259045"/>
    <xdr:sp macro="" textlink="">
      <xdr:nvSpPr>
        <xdr:cNvPr id="454" name="n_1mainValue【庁舎】&#10;一人当たり面積">
          <a:extLst>
            <a:ext uri="{FF2B5EF4-FFF2-40B4-BE49-F238E27FC236}">
              <a16:creationId xmlns:a16="http://schemas.microsoft.com/office/drawing/2014/main" id="{B6DA32D4-A6B9-4E2F-813D-41DFB3BB1F10}"/>
            </a:ext>
          </a:extLst>
        </xdr:cNvPr>
        <xdr:cNvSpPr txBox="1"/>
      </xdr:nvSpPr>
      <xdr:spPr>
        <a:xfrm>
          <a:off x="21075727" y="1785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31056</xdr:rowOff>
    </xdr:from>
    <xdr:ext cx="469744" cy="259045"/>
    <xdr:sp macro="" textlink="">
      <xdr:nvSpPr>
        <xdr:cNvPr id="455" name="n_2mainValue【庁舎】&#10;一人当たり面積">
          <a:extLst>
            <a:ext uri="{FF2B5EF4-FFF2-40B4-BE49-F238E27FC236}">
              <a16:creationId xmlns:a16="http://schemas.microsoft.com/office/drawing/2014/main" id="{803D1970-904D-4E8E-8D21-CEC60BE1754F}"/>
            </a:ext>
          </a:extLst>
        </xdr:cNvPr>
        <xdr:cNvSpPr txBox="1"/>
      </xdr:nvSpPr>
      <xdr:spPr>
        <a:xfrm>
          <a:off x="20199427" y="1786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43400</xdr:rowOff>
    </xdr:from>
    <xdr:ext cx="469744" cy="259045"/>
    <xdr:sp macro="" textlink="">
      <xdr:nvSpPr>
        <xdr:cNvPr id="456" name="n_3mainValue【庁舎】&#10;一人当たり面積">
          <a:extLst>
            <a:ext uri="{FF2B5EF4-FFF2-40B4-BE49-F238E27FC236}">
              <a16:creationId xmlns:a16="http://schemas.microsoft.com/office/drawing/2014/main" id="{7E94B940-774C-452F-85DF-A86D590898C3}"/>
            </a:ext>
          </a:extLst>
        </xdr:cNvPr>
        <xdr:cNvSpPr txBox="1"/>
      </xdr:nvSpPr>
      <xdr:spPr>
        <a:xfrm>
          <a:off x="19310427" y="1787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57574</xdr:rowOff>
    </xdr:from>
    <xdr:ext cx="469744" cy="259045"/>
    <xdr:sp macro="" textlink="">
      <xdr:nvSpPr>
        <xdr:cNvPr id="457" name="n_4mainValue【庁舎】&#10;一人当たり面積">
          <a:extLst>
            <a:ext uri="{FF2B5EF4-FFF2-40B4-BE49-F238E27FC236}">
              <a16:creationId xmlns:a16="http://schemas.microsoft.com/office/drawing/2014/main" id="{AC2107CD-8C4C-4610-8618-4E8DEF625119}"/>
            </a:ext>
          </a:extLst>
        </xdr:cNvPr>
        <xdr:cNvSpPr txBox="1"/>
      </xdr:nvSpPr>
      <xdr:spPr>
        <a:xfrm>
          <a:off x="18421427" y="1788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8" name="正方形/長方形 457">
          <a:extLst>
            <a:ext uri="{FF2B5EF4-FFF2-40B4-BE49-F238E27FC236}">
              <a16:creationId xmlns:a16="http://schemas.microsoft.com/office/drawing/2014/main" id="{8EE7AB74-4AE1-42A6-85D5-CBD52EA372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9" name="正方形/長方形 458">
          <a:extLst>
            <a:ext uri="{FF2B5EF4-FFF2-40B4-BE49-F238E27FC236}">
              <a16:creationId xmlns:a16="http://schemas.microsoft.com/office/drawing/2014/main" id="{A51A5FE9-3745-4A30-9E34-D37B19FE40A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0" name="テキスト ボックス 459">
          <a:extLst>
            <a:ext uri="{FF2B5EF4-FFF2-40B4-BE49-F238E27FC236}">
              <a16:creationId xmlns:a16="http://schemas.microsoft.com/office/drawing/2014/main" id="{33C8590C-49B5-4FF9-9052-A648A5C937A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有形固定資産減価償却率を類似団体平均と比較すると、保健センター</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ポイント、庁舎</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ポイント、消防施設</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ポイント高くなっており、施設の老朽化が進行していると考えられる。</a:t>
          </a:r>
        </a:p>
        <a:p>
          <a:r>
            <a:rPr kumimoji="1" lang="ja-JP" altLang="en-US" sz="1300">
              <a:latin typeface="ＭＳ Ｐゴシック" panose="020B0600070205080204" pitchFamily="50" charset="-128"/>
              <a:ea typeface="ＭＳ Ｐゴシック" panose="020B0600070205080204" pitchFamily="50" charset="-128"/>
            </a:rPr>
            <a:t>庁舎については、令和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年度に長寿命化対策として屋上防水改修工事を実施したため、上昇率は抑えられているもの、老朽化が進み昨年度から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れぞれの施設で長寿命化対策等を図っているところではあるが、類似団体平均と比べてしまうと、有形固定資産減価償却率は依然として高い状況であるため、今後も計画的に施設を管理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6521028</v>
      </c>
      <c r="BO4" s="384"/>
      <c r="BP4" s="384"/>
      <c r="BQ4" s="384"/>
      <c r="BR4" s="384"/>
      <c r="BS4" s="384"/>
      <c r="BT4" s="384"/>
      <c r="BU4" s="385"/>
      <c r="BV4" s="383">
        <v>5425109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37.9</v>
      </c>
      <c r="CU4" s="390"/>
      <c r="CV4" s="390"/>
      <c r="CW4" s="390"/>
      <c r="CX4" s="390"/>
      <c r="CY4" s="390"/>
      <c r="CZ4" s="390"/>
      <c r="DA4" s="391"/>
      <c r="DB4" s="389">
        <v>11.9</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5252144</v>
      </c>
      <c r="BO5" s="421"/>
      <c r="BP5" s="421"/>
      <c r="BQ5" s="421"/>
      <c r="BR5" s="421"/>
      <c r="BS5" s="421"/>
      <c r="BT5" s="421"/>
      <c r="BU5" s="422"/>
      <c r="BV5" s="420">
        <v>5028425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79.5</v>
      </c>
      <c r="CU5" s="418"/>
      <c r="CV5" s="418"/>
      <c r="CW5" s="418"/>
      <c r="CX5" s="418"/>
      <c r="CY5" s="418"/>
      <c r="CZ5" s="418"/>
      <c r="DA5" s="419"/>
      <c r="DB5" s="417">
        <v>81.900000000000006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1268884</v>
      </c>
      <c r="BO6" s="421"/>
      <c r="BP6" s="421"/>
      <c r="BQ6" s="421"/>
      <c r="BR6" s="421"/>
      <c r="BS6" s="421"/>
      <c r="BT6" s="421"/>
      <c r="BU6" s="422"/>
      <c r="BV6" s="420">
        <v>396684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79.599999999999994</v>
      </c>
      <c r="CU6" s="458"/>
      <c r="CV6" s="458"/>
      <c r="CW6" s="458"/>
      <c r="CX6" s="458"/>
      <c r="CY6" s="458"/>
      <c r="CZ6" s="458"/>
      <c r="DA6" s="459"/>
      <c r="DB6" s="457">
        <v>81.900000000000006</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156273</v>
      </c>
      <c r="BO7" s="421"/>
      <c r="BP7" s="421"/>
      <c r="BQ7" s="421"/>
      <c r="BR7" s="421"/>
      <c r="BS7" s="421"/>
      <c r="BT7" s="421"/>
      <c r="BU7" s="422"/>
      <c r="BV7" s="420">
        <v>53871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2937908</v>
      </c>
      <c r="CU7" s="421"/>
      <c r="CV7" s="421"/>
      <c r="CW7" s="421"/>
      <c r="CX7" s="421"/>
      <c r="CY7" s="421"/>
      <c r="CZ7" s="421"/>
      <c r="DA7" s="422"/>
      <c r="DB7" s="420">
        <v>2870579</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1112611</v>
      </c>
      <c r="BO8" s="421"/>
      <c r="BP8" s="421"/>
      <c r="BQ8" s="421"/>
      <c r="BR8" s="421"/>
      <c r="BS8" s="421"/>
      <c r="BT8" s="421"/>
      <c r="BU8" s="422"/>
      <c r="BV8" s="420">
        <v>342813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0.16</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4199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769798</v>
      </c>
      <c r="BO9" s="421"/>
      <c r="BP9" s="421"/>
      <c r="BQ9" s="421"/>
      <c r="BR9" s="421"/>
      <c r="BS9" s="421"/>
      <c r="BT9" s="421"/>
      <c r="BU9" s="422"/>
      <c r="BV9" s="420">
        <v>-207592</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14.4</v>
      </c>
      <c r="CU9" s="418"/>
      <c r="CV9" s="418"/>
      <c r="CW9" s="418"/>
      <c r="CX9" s="418"/>
      <c r="CY9" s="418"/>
      <c r="CZ9" s="418"/>
      <c r="DA9" s="419"/>
      <c r="DB9" s="417">
        <v>17.399999999999999</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4773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266</v>
      </c>
      <c r="BO10" s="421"/>
      <c r="BP10" s="421"/>
      <c r="BQ10" s="421"/>
      <c r="BR10" s="421"/>
      <c r="BS10" s="421"/>
      <c r="BT10" s="421"/>
      <c r="BU10" s="422"/>
      <c r="BV10" s="420">
        <v>430261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158467</v>
      </c>
      <c r="BO11" s="421"/>
      <c r="BP11" s="421"/>
      <c r="BQ11" s="421"/>
      <c r="BR11" s="421"/>
      <c r="BS11" s="421"/>
      <c r="BT11" s="421"/>
      <c r="BU11" s="422"/>
      <c r="BV11" s="420">
        <v>182805</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3850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290000</v>
      </c>
      <c r="BO12" s="421"/>
      <c r="BP12" s="421"/>
      <c r="BQ12" s="421"/>
      <c r="BR12" s="421"/>
      <c r="BS12" s="421"/>
      <c r="BT12" s="421"/>
      <c r="BU12" s="422"/>
      <c r="BV12" s="420">
        <v>300000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3796</v>
      </c>
      <c r="S13" s="505"/>
      <c r="T13" s="505"/>
      <c r="U13" s="505"/>
      <c r="V13" s="506"/>
      <c r="W13" s="436" t="s">
        <v>131</v>
      </c>
      <c r="X13" s="437"/>
      <c r="Y13" s="437"/>
      <c r="Z13" s="437"/>
      <c r="AA13" s="437"/>
      <c r="AB13" s="427"/>
      <c r="AC13" s="471">
        <v>320</v>
      </c>
      <c r="AD13" s="472"/>
      <c r="AE13" s="472"/>
      <c r="AF13" s="472"/>
      <c r="AG13" s="514"/>
      <c r="AH13" s="471">
        <v>357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638531</v>
      </c>
      <c r="BO13" s="421"/>
      <c r="BP13" s="421"/>
      <c r="BQ13" s="421"/>
      <c r="BR13" s="421"/>
      <c r="BS13" s="421"/>
      <c r="BT13" s="421"/>
      <c r="BU13" s="422"/>
      <c r="BV13" s="420">
        <v>105474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13.5</v>
      </c>
      <c r="CU13" s="418"/>
      <c r="CV13" s="418"/>
      <c r="CW13" s="418"/>
      <c r="CX13" s="418"/>
      <c r="CY13" s="418"/>
      <c r="CZ13" s="418"/>
      <c r="DA13" s="419"/>
      <c r="DB13" s="417">
        <v>13.4</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3998</v>
      </c>
      <c r="S14" s="505"/>
      <c r="T14" s="505"/>
      <c r="U14" s="505"/>
      <c r="V14" s="506"/>
      <c r="W14" s="410"/>
      <c r="X14" s="411"/>
      <c r="Y14" s="411"/>
      <c r="Z14" s="411"/>
      <c r="AA14" s="411"/>
      <c r="AB14" s="400"/>
      <c r="AC14" s="507">
        <v>15.5</v>
      </c>
      <c r="AD14" s="508"/>
      <c r="AE14" s="508"/>
      <c r="AF14" s="508"/>
      <c r="AG14" s="509"/>
      <c r="AH14" s="507">
        <v>15.5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44</v>
      </c>
      <c r="CU14" s="519"/>
      <c r="CV14" s="519"/>
      <c r="CW14" s="519"/>
      <c r="CX14" s="519"/>
      <c r="CY14" s="519"/>
      <c r="CZ14" s="519"/>
      <c r="DA14" s="520"/>
      <c r="DB14" s="518">
        <v>40.799999999999997</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3934</v>
      </c>
      <c r="S15" s="505"/>
      <c r="T15" s="505"/>
      <c r="U15" s="505"/>
      <c r="V15" s="506"/>
      <c r="W15" s="436" t="s">
        <v>137</v>
      </c>
      <c r="X15" s="437"/>
      <c r="Y15" s="437"/>
      <c r="Z15" s="437"/>
      <c r="AA15" s="437"/>
      <c r="AB15" s="427"/>
      <c r="AC15" s="471">
        <v>736</v>
      </c>
      <c r="AD15" s="472"/>
      <c r="AE15" s="472"/>
      <c r="AF15" s="472"/>
      <c r="AG15" s="514"/>
      <c r="AH15" s="471">
        <v>837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447501</v>
      </c>
      <c r="BO15" s="384"/>
      <c r="BP15" s="384"/>
      <c r="BQ15" s="384"/>
      <c r="BR15" s="384"/>
      <c r="BS15" s="384"/>
      <c r="BT15" s="384"/>
      <c r="BU15" s="385"/>
      <c r="BV15" s="383">
        <v>434582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35.6</v>
      </c>
      <c r="AD16" s="508"/>
      <c r="AE16" s="508"/>
      <c r="AF16" s="508"/>
      <c r="AG16" s="509"/>
      <c r="AH16" s="507">
        <v>36.4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2830892</v>
      </c>
      <c r="BO16" s="421"/>
      <c r="BP16" s="421"/>
      <c r="BQ16" s="421"/>
      <c r="BR16" s="421"/>
      <c r="BS16" s="421"/>
      <c r="BT16" s="421"/>
      <c r="BU16" s="422"/>
      <c r="BV16" s="420">
        <v>2748397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1014</v>
      </c>
      <c r="AD17" s="472"/>
      <c r="AE17" s="472"/>
      <c r="AF17" s="472"/>
      <c r="AG17" s="514"/>
      <c r="AH17" s="471">
        <v>1106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549428</v>
      </c>
      <c r="BO17" s="421"/>
      <c r="BP17" s="421"/>
      <c r="BQ17" s="421"/>
      <c r="BR17" s="421"/>
      <c r="BS17" s="421"/>
      <c r="BT17" s="421"/>
      <c r="BU17" s="422"/>
      <c r="BV17" s="420">
        <v>533401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261.31</v>
      </c>
      <c r="M18" s="544"/>
      <c r="N18" s="544"/>
      <c r="O18" s="544"/>
      <c r="P18" s="544"/>
      <c r="Q18" s="544"/>
      <c r="R18" s="545"/>
      <c r="S18" s="545"/>
      <c r="T18" s="545"/>
      <c r="U18" s="545"/>
      <c r="V18" s="546"/>
      <c r="W18" s="438"/>
      <c r="X18" s="439"/>
      <c r="Y18" s="439"/>
      <c r="Z18" s="439"/>
      <c r="AA18" s="439"/>
      <c r="AB18" s="430"/>
      <c r="AC18" s="547">
        <v>49</v>
      </c>
      <c r="AD18" s="548"/>
      <c r="AE18" s="548"/>
      <c r="AF18" s="548"/>
      <c r="AG18" s="549"/>
      <c r="AH18" s="547">
        <v>48.1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2348762</v>
      </c>
      <c r="BO18" s="421"/>
      <c r="BP18" s="421"/>
      <c r="BQ18" s="421"/>
      <c r="BR18" s="421"/>
      <c r="BS18" s="421"/>
      <c r="BT18" s="421"/>
      <c r="BU18" s="422"/>
      <c r="BV18" s="420">
        <v>2366265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4994178</v>
      </c>
      <c r="BO19" s="421"/>
      <c r="BP19" s="421"/>
      <c r="BQ19" s="421"/>
      <c r="BR19" s="421"/>
      <c r="BS19" s="421"/>
      <c r="BT19" s="421"/>
      <c r="BU19" s="422"/>
      <c r="BV19" s="420">
        <v>4322248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1359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4611562</v>
      </c>
      <c r="BO22" s="384"/>
      <c r="BP22" s="384"/>
      <c r="BQ22" s="384"/>
      <c r="BR22" s="384"/>
      <c r="BS22" s="384"/>
      <c r="BT22" s="384"/>
      <c r="BU22" s="385"/>
      <c r="BV22" s="383">
        <v>5038891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4541614</v>
      </c>
      <c r="BO23" s="421"/>
      <c r="BP23" s="421"/>
      <c r="BQ23" s="421"/>
      <c r="BR23" s="421"/>
      <c r="BS23" s="421"/>
      <c r="BT23" s="421"/>
      <c r="BU23" s="422"/>
      <c r="BV23" s="420">
        <v>4947603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8200</v>
      </c>
      <c r="R24" s="472"/>
      <c r="S24" s="472"/>
      <c r="T24" s="472"/>
      <c r="U24" s="472"/>
      <c r="V24" s="514"/>
      <c r="W24" s="566"/>
      <c r="X24" s="567"/>
      <c r="Y24" s="568"/>
      <c r="Z24" s="470" t="s">
        <v>162</v>
      </c>
      <c r="AA24" s="450"/>
      <c r="AB24" s="450"/>
      <c r="AC24" s="450"/>
      <c r="AD24" s="450"/>
      <c r="AE24" s="450"/>
      <c r="AF24" s="450"/>
      <c r="AG24" s="451"/>
      <c r="AH24" s="471">
        <v>91</v>
      </c>
      <c r="AI24" s="472"/>
      <c r="AJ24" s="472"/>
      <c r="AK24" s="472"/>
      <c r="AL24" s="514"/>
      <c r="AM24" s="471">
        <v>272909</v>
      </c>
      <c r="AN24" s="472"/>
      <c r="AO24" s="472"/>
      <c r="AP24" s="472"/>
      <c r="AQ24" s="472"/>
      <c r="AR24" s="514"/>
      <c r="AS24" s="471">
        <v>2999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3585715</v>
      </c>
      <c r="BO24" s="421"/>
      <c r="BP24" s="421"/>
      <c r="BQ24" s="421"/>
      <c r="BR24" s="421"/>
      <c r="BS24" s="421"/>
      <c r="BT24" s="421"/>
      <c r="BU24" s="422"/>
      <c r="BV24" s="420">
        <v>3887326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6200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561581</v>
      </c>
      <c r="BO25" s="384"/>
      <c r="BP25" s="384"/>
      <c r="BQ25" s="384"/>
      <c r="BR25" s="384"/>
      <c r="BS25" s="384"/>
      <c r="BT25" s="384"/>
      <c r="BU25" s="385"/>
      <c r="BV25" s="383">
        <v>465402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5750</v>
      </c>
      <c r="R26" s="472"/>
      <c r="S26" s="472"/>
      <c r="T26" s="472"/>
      <c r="U26" s="472"/>
      <c r="V26" s="514"/>
      <c r="W26" s="566"/>
      <c r="X26" s="567"/>
      <c r="Y26" s="568"/>
      <c r="Z26" s="470" t="s">
        <v>168</v>
      </c>
      <c r="AA26" s="572"/>
      <c r="AB26" s="572"/>
      <c r="AC26" s="572"/>
      <c r="AD26" s="572"/>
      <c r="AE26" s="572"/>
      <c r="AF26" s="572"/>
      <c r="AG26" s="573"/>
      <c r="AH26" s="471">
        <v>10</v>
      </c>
      <c r="AI26" s="472"/>
      <c r="AJ26" s="472"/>
      <c r="AK26" s="472"/>
      <c r="AL26" s="514"/>
      <c r="AM26" s="471">
        <v>35120</v>
      </c>
      <c r="AN26" s="472"/>
      <c r="AO26" s="472"/>
      <c r="AP26" s="472"/>
      <c r="AQ26" s="472"/>
      <c r="AR26" s="514"/>
      <c r="AS26" s="471">
        <v>3512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77728</v>
      </c>
      <c r="BO27" s="540"/>
      <c r="BP27" s="540"/>
      <c r="BQ27" s="540"/>
      <c r="BR27" s="540"/>
      <c r="BS27" s="540"/>
      <c r="BT27" s="540"/>
      <c r="BU27" s="541"/>
      <c r="BV27" s="539">
        <v>77727</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2500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819564</v>
      </c>
      <c r="BO28" s="384"/>
      <c r="BP28" s="384"/>
      <c r="BQ28" s="384"/>
      <c r="BR28" s="384"/>
      <c r="BS28" s="384"/>
      <c r="BT28" s="384"/>
      <c r="BU28" s="385"/>
      <c r="BV28" s="383">
        <v>1109298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7</v>
      </c>
      <c r="M29" s="472"/>
      <c r="N29" s="472"/>
      <c r="O29" s="472"/>
      <c r="P29" s="514"/>
      <c r="Q29" s="471">
        <v>2300</v>
      </c>
      <c r="R29" s="472"/>
      <c r="S29" s="472"/>
      <c r="T29" s="472"/>
      <c r="U29" s="472"/>
      <c r="V29" s="514"/>
      <c r="W29" s="569"/>
      <c r="X29" s="570"/>
      <c r="Y29" s="571"/>
      <c r="Z29" s="470" t="s">
        <v>178</v>
      </c>
      <c r="AA29" s="450"/>
      <c r="AB29" s="450"/>
      <c r="AC29" s="450"/>
      <c r="AD29" s="450"/>
      <c r="AE29" s="450"/>
      <c r="AF29" s="450"/>
      <c r="AG29" s="451"/>
      <c r="AH29" s="471">
        <v>92</v>
      </c>
      <c r="AI29" s="472"/>
      <c r="AJ29" s="472"/>
      <c r="AK29" s="472"/>
      <c r="AL29" s="514"/>
      <c r="AM29" s="471">
        <v>277251</v>
      </c>
      <c r="AN29" s="472"/>
      <c r="AO29" s="472"/>
      <c r="AP29" s="472"/>
      <c r="AQ29" s="472"/>
      <c r="AR29" s="514"/>
      <c r="AS29" s="471">
        <v>3014</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108590</v>
      </c>
      <c r="BO29" s="421"/>
      <c r="BP29" s="421"/>
      <c r="BQ29" s="421"/>
      <c r="BR29" s="421"/>
      <c r="BS29" s="421"/>
      <c r="BT29" s="421"/>
      <c r="BU29" s="422"/>
      <c r="BV29" s="420">
        <v>195979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101.3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492701</v>
      </c>
      <c r="BO30" s="540"/>
      <c r="BP30" s="540"/>
      <c r="BQ30" s="540"/>
      <c r="BR30" s="540"/>
      <c r="BS30" s="540"/>
      <c r="BT30" s="540"/>
      <c r="BU30" s="541"/>
      <c r="BV30" s="539">
        <v>572392</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株式会社　戸沢村産業振興公社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最上広域市町村圏事務組合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最上地区広域連合（普通会計分）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最上地区広域連合（事業会計分）</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山形県後期高齢者医療広域連合（普通会計分）</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山形県後期高齢者医療広域連合（事業会計分）</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GlrWAZQtZvHOhM6Z/3w6nR2KQPrRV5nUjcgTSkeqC65OehdEwuaUQTLZhURxO+yzsmkrdllrTVfvBTzzKYOtPQ==" saltValue="xRuLHfhhLMIaDfo2l+46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373765</v>
      </c>
      <c r="S5" s="626"/>
      <c r="T5" s="626"/>
      <c r="U5" s="626"/>
      <c r="V5" s="626"/>
      <c r="W5" s="626"/>
      <c r="X5" s="626"/>
      <c r="Y5" s="627"/>
      <c r="Z5" s="628">
        <v>5.7</v>
      </c>
      <c r="AA5" s="628"/>
      <c r="AB5" s="628"/>
      <c r="AC5" s="628"/>
      <c r="AD5" s="629">
        <v>373765</v>
      </c>
      <c r="AE5" s="629"/>
      <c r="AF5" s="629"/>
      <c r="AG5" s="629"/>
      <c r="AH5" s="629"/>
      <c r="AI5" s="629"/>
      <c r="AJ5" s="629"/>
      <c r="AK5" s="629"/>
      <c r="AL5" s="630">
        <v>12.7</v>
      </c>
      <c r="AM5" s="631"/>
      <c r="AN5" s="631"/>
      <c r="AO5" s="632"/>
      <c r="AP5" s="622" t="s">
        <v>217</v>
      </c>
      <c r="AQ5" s="623"/>
      <c r="AR5" s="623"/>
      <c r="AS5" s="623"/>
      <c r="AT5" s="623"/>
      <c r="AU5" s="623"/>
      <c r="AV5" s="623"/>
      <c r="AW5" s="623"/>
      <c r="AX5" s="623"/>
      <c r="AY5" s="623"/>
      <c r="AZ5" s="623"/>
      <c r="BA5" s="623"/>
      <c r="BB5" s="623"/>
      <c r="BC5" s="623"/>
      <c r="BD5" s="623"/>
      <c r="BE5" s="623"/>
      <c r="BF5" s="624"/>
      <c r="BG5" s="636">
        <v>369440</v>
      </c>
      <c r="BH5" s="637"/>
      <c r="BI5" s="637"/>
      <c r="BJ5" s="637"/>
      <c r="BK5" s="637"/>
      <c r="BL5" s="637"/>
      <c r="BM5" s="637"/>
      <c r="BN5" s="638"/>
      <c r="BO5" s="639">
        <v>98.8</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44853</v>
      </c>
      <c r="S6" s="637"/>
      <c r="T6" s="637"/>
      <c r="U6" s="637"/>
      <c r="V6" s="637"/>
      <c r="W6" s="637"/>
      <c r="X6" s="637"/>
      <c r="Y6" s="638"/>
      <c r="Z6" s="639">
        <v>0.7</v>
      </c>
      <c r="AA6" s="639"/>
      <c r="AB6" s="639"/>
      <c r="AC6" s="639"/>
      <c r="AD6" s="640">
        <v>44853</v>
      </c>
      <c r="AE6" s="640"/>
      <c r="AF6" s="640"/>
      <c r="AG6" s="640"/>
      <c r="AH6" s="640"/>
      <c r="AI6" s="640"/>
      <c r="AJ6" s="640"/>
      <c r="AK6" s="640"/>
      <c r="AL6" s="641">
        <v>1.5</v>
      </c>
      <c r="AM6" s="642"/>
      <c r="AN6" s="642"/>
      <c r="AO6" s="643"/>
      <c r="AP6" s="633" t="s">
        <v>222</v>
      </c>
      <c r="AQ6" s="634"/>
      <c r="AR6" s="634"/>
      <c r="AS6" s="634"/>
      <c r="AT6" s="634"/>
      <c r="AU6" s="634"/>
      <c r="AV6" s="634"/>
      <c r="AW6" s="634"/>
      <c r="AX6" s="634"/>
      <c r="AY6" s="634"/>
      <c r="AZ6" s="634"/>
      <c r="BA6" s="634"/>
      <c r="BB6" s="634"/>
      <c r="BC6" s="634"/>
      <c r="BD6" s="634"/>
      <c r="BE6" s="634"/>
      <c r="BF6" s="635"/>
      <c r="BG6" s="636">
        <v>369440</v>
      </c>
      <c r="BH6" s="637"/>
      <c r="BI6" s="637"/>
      <c r="BJ6" s="637"/>
      <c r="BK6" s="637"/>
      <c r="BL6" s="637"/>
      <c r="BM6" s="637"/>
      <c r="BN6" s="638"/>
      <c r="BO6" s="639">
        <v>98.8</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64577</v>
      </c>
      <c r="CS6" s="637"/>
      <c r="CT6" s="637"/>
      <c r="CU6" s="637"/>
      <c r="CV6" s="637"/>
      <c r="CW6" s="637"/>
      <c r="CX6" s="637"/>
      <c r="CY6" s="638"/>
      <c r="CZ6" s="630">
        <v>1.2</v>
      </c>
      <c r="DA6" s="631"/>
      <c r="DB6" s="631"/>
      <c r="DC6" s="647"/>
      <c r="DD6" s="645" t="s">
        <v>122</v>
      </c>
      <c r="DE6" s="637"/>
      <c r="DF6" s="637"/>
      <c r="DG6" s="637"/>
      <c r="DH6" s="637"/>
      <c r="DI6" s="637"/>
      <c r="DJ6" s="637"/>
      <c r="DK6" s="637"/>
      <c r="DL6" s="637"/>
      <c r="DM6" s="637"/>
      <c r="DN6" s="637"/>
      <c r="DO6" s="637"/>
      <c r="DP6" s="638"/>
      <c r="DQ6" s="645">
        <v>64577</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117</v>
      </c>
      <c r="S7" s="637"/>
      <c r="T7" s="637"/>
      <c r="U7" s="637"/>
      <c r="V7" s="637"/>
      <c r="W7" s="637"/>
      <c r="X7" s="637"/>
      <c r="Y7" s="638"/>
      <c r="Z7" s="639">
        <v>0</v>
      </c>
      <c r="AA7" s="639"/>
      <c r="AB7" s="639"/>
      <c r="AC7" s="639"/>
      <c r="AD7" s="640">
        <v>117</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131800</v>
      </c>
      <c r="BH7" s="637"/>
      <c r="BI7" s="637"/>
      <c r="BJ7" s="637"/>
      <c r="BK7" s="637"/>
      <c r="BL7" s="637"/>
      <c r="BM7" s="637"/>
      <c r="BN7" s="638"/>
      <c r="BO7" s="639">
        <v>35.299999999999997</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928517</v>
      </c>
      <c r="CS7" s="637"/>
      <c r="CT7" s="637"/>
      <c r="CU7" s="637"/>
      <c r="CV7" s="637"/>
      <c r="CW7" s="637"/>
      <c r="CX7" s="637"/>
      <c r="CY7" s="638"/>
      <c r="CZ7" s="639">
        <v>17.7</v>
      </c>
      <c r="DA7" s="639"/>
      <c r="DB7" s="639"/>
      <c r="DC7" s="639"/>
      <c r="DD7" s="645">
        <v>81795</v>
      </c>
      <c r="DE7" s="637"/>
      <c r="DF7" s="637"/>
      <c r="DG7" s="637"/>
      <c r="DH7" s="637"/>
      <c r="DI7" s="637"/>
      <c r="DJ7" s="637"/>
      <c r="DK7" s="637"/>
      <c r="DL7" s="637"/>
      <c r="DM7" s="637"/>
      <c r="DN7" s="637"/>
      <c r="DO7" s="637"/>
      <c r="DP7" s="638"/>
      <c r="DQ7" s="645">
        <v>644474</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1571</v>
      </c>
      <c r="S8" s="637"/>
      <c r="T8" s="637"/>
      <c r="U8" s="637"/>
      <c r="V8" s="637"/>
      <c r="W8" s="637"/>
      <c r="X8" s="637"/>
      <c r="Y8" s="638"/>
      <c r="Z8" s="639">
        <v>0</v>
      </c>
      <c r="AA8" s="639"/>
      <c r="AB8" s="639"/>
      <c r="AC8" s="639"/>
      <c r="AD8" s="640">
        <v>1571</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5677</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1034164</v>
      </c>
      <c r="CS8" s="637"/>
      <c r="CT8" s="637"/>
      <c r="CU8" s="637"/>
      <c r="CV8" s="637"/>
      <c r="CW8" s="637"/>
      <c r="CX8" s="637"/>
      <c r="CY8" s="638"/>
      <c r="CZ8" s="639">
        <v>19.7</v>
      </c>
      <c r="DA8" s="639"/>
      <c r="DB8" s="639"/>
      <c r="DC8" s="639"/>
      <c r="DD8" s="645" t="s">
        <v>122</v>
      </c>
      <c r="DE8" s="637"/>
      <c r="DF8" s="637"/>
      <c r="DG8" s="637"/>
      <c r="DH8" s="637"/>
      <c r="DI8" s="637"/>
      <c r="DJ8" s="637"/>
      <c r="DK8" s="637"/>
      <c r="DL8" s="637"/>
      <c r="DM8" s="637"/>
      <c r="DN8" s="637"/>
      <c r="DO8" s="637"/>
      <c r="DP8" s="638"/>
      <c r="DQ8" s="645">
        <v>698732</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2306</v>
      </c>
      <c r="S9" s="637"/>
      <c r="T9" s="637"/>
      <c r="U9" s="637"/>
      <c r="V9" s="637"/>
      <c r="W9" s="637"/>
      <c r="X9" s="637"/>
      <c r="Y9" s="638"/>
      <c r="Z9" s="639">
        <v>0</v>
      </c>
      <c r="AA9" s="639"/>
      <c r="AB9" s="639"/>
      <c r="AC9" s="639"/>
      <c r="AD9" s="640">
        <v>2306</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115468</v>
      </c>
      <c r="BH9" s="637"/>
      <c r="BI9" s="637"/>
      <c r="BJ9" s="637"/>
      <c r="BK9" s="637"/>
      <c r="BL9" s="637"/>
      <c r="BM9" s="637"/>
      <c r="BN9" s="638"/>
      <c r="BO9" s="639">
        <v>30.9</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452799</v>
      </c>
      <c r="CS9" s="637"/>
      <c r="CT9" s="637"/>
      <c r="CU9" s="637"/>
      <c r="CV9" s="637"/>
      <c r="CW9" s="637"/>
      <c r="CX9" s="637"/>
      <c r="CY9" s="638"/>
      <c r="CZ9" s="639">
        <v>8.6</v>
      </c>
      <c r="DA9" s="639"/>
      <c r="DB9" s="639"/>
      <c r="DC9" s="639"/>
      <c r="DD9" s="645">
        <v>12383</v>
      </c>
      <c r="DE9" s="637"/>
      <c r="DF9" s="637"/>
      <c r="DG9" s="637"/>
      <c r="DH9" s="637"/>
      <c r="DI9" s="637"/>
      <c r="DJ9" s="637"/>
      <c r="DK9" s="637"/>
      <c r="DL9" s="637"/>
      <c r="DM9" s="637"/>
      <c r="DN9" s="637"/>
      <c r="DO9" s="637"/>
      <c r="DP9" s="638"/>
      <c r="DQ9" s="645">
        <v>352811</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6128</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10322</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322</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102481</v>
      </c>
      <c r="S11" s="637"/>
      <c r="T11" s="637"/>
      <c r="U11" s="637"/>
      <c r="V11" s="637"/>
      <c r="W11" s="637"/>
      <c r="X11" s="637"/>
      <c r="Y11" s="638"/>
      <c r="Z11" s="641">
        <v>1.6</v>
      </c>
      <c r="AA11" s="642"/>
      <c r="AB11" s="642"/>
      <c r="AC11" s="648"/>
      <c r="AD11" s="645">
        <v>102481</v>
      </c>
      <c r="AE11" s="637"/>
      <c r="AF11" s="637"/>
      <c r="AG11" s="637"/>
      <c r="AH11" s="637"/>
      <c r="AI11" s="637"/>
      <c r="AJ11" s="637"/>
      <c r="AK11" s="638"/>
      <c r="AL11" s="641">
        <v>3.5</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4527</v>
      </c>
      <c r="BH11" s="637"/>
      <c r="BI11" s="637"/>
      <c r="BJ11" s="637"/>
      <c r="BK11" s="637"/>
      <c r="BL11" s="637"/>
      <c r="BM11" s="637"/>
      <c r="BN11" s="638"/>
      <c r="BO11" s="639">
        <v>1.2</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283667</v>
      </c>
      <c r="CS11" s="637"/>
      <c r="CT11" s="637"/>
      <c r="CU11" s="637"/>
      <c r="CV11" s="637"/>
      <c r="CW11" s="637"/>
      <c r="CX11" s="637"/>
      <c r="CY11" s="638"/>
      <c r="CZ11" s="639">
        <v>5.4</v>
      </c>
      <c r="DA11" s="639"/>
      <c r="DB11" s="639"/>
      <c r="DC11" s="639"/>
      <c r="DD11" s="645">
        <v>64584</v>
      </c>
      <c r="DE11" s="637"/>
      <c r="DF11" s="637"/>
      <c r="DG11" s="637"/>
      <c r="DH11" s="637"/>
      <c r="DI11" s="637"/>
      <c r="DJ11" s="637"/>
      <c r="DK11" s="637"/>
      <c r="DL11" s="637"/>
      <c r="DM11" s="637"/>
      <c r="DN11" s="637"/>
      <c r="DO11" s="637"/>
      <c r="DP11" s="638"/>
      <c r="DQ11" s="645">
        <v>128477</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190944</v>
      </c>
      <c r="BH12" s="637"/>
      <c r="BI12" s="637"/>
      <c r="BJ12" s="637"/>
      <c r="BK12" s="637"/>
      <c r="BL12" s="637"/>
      <c r="BM12" s="637"/>
      <c r="BN12" s="638"/>
      <c r="BO12" s="639">
        <v>51.1</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88508</v>
      </c>
      <c r="CS12" s="637"/>
      <c r="CT12" s="637"/>
      <c r="CU12" s="637"/>
      <c r="CV12" s="637"/>
      <c r="CW12" s="637"/>
      <c r="CX12" s="637"/>
      <c r="CY12" s="638"/>
      <c r="CZ12" s="639">
        <v>1.7</v>
      </c>
      <c r="DA12" s="639"/>
      <c r="DB12" s="639"/>
      <c r="DC12" s="639"/>
      <c r="DD12" s="645">
        <v>464</v>
      </c>
      <c r="DE12" s="637"/>
      <c r="DF12" s="637"/>
      <c r="DG12" s="637"/>
      <c r="DH12" s="637"/>
      <c r="DI12" s="637"/>
      <c r="DJ12" s="637"/>
      <c r="DK12" s="637"/>
      <c r="DL12" s="637"/>
      <c r="DM12" s="637"/>
      <c r="DN12" s="637"/>
      <c r="DO12" s="637"/>
      <c r="DP12" s="638"/>
      <c r="DQ12" s="645">
        <v>40264</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163866</v>
      </c>
      <c r="BH13" s="637"/>
      <c r="BI13" s="637"/>
      <c r="BJ13" s="637"/>
      <c r="BK13" s="637"/>
      <c r="BL13" s="637"/>
      <c r="BM13" s="637"/>
      <c r="BN13" s="638"/>
      <c r="BO13" s="639">
        <v>43.8</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601377</v>
      </c>
      <c r="CS13" s="637"/>
      <c r="CT13" s="637"/>
      <c r="CU13" s="637"/>
      <c r="CV13" s="637"/>
      <c r="CW13" s="637"/>
      <c r="CX13" s="637"/>
      <c r="CY13" s="638"/>
      <c r="CZ13" s="639">
        <v>11.5</v>
      </c>
      <c r="DA13" s="639"/>
      <c r="DB13" s="639"/>
      <c r="DC13" s="639"/>
      <c r="DD13" s="645">
        <v>151834</v>
      </c>
      <c r="DE13" s="637"/>
      <c r="DF13" s="637"/>
      <c r="DG13" s="637"/>
      <c r="DH13" s="637"/>
      <c r="DI13" s="637"/>
      <c r="DJ13" s="637"/>
      <c r="DK13" s="637"/>
      <c r="DL13" s="637"/>
      <c r="DM13" s="637"/>
      <c r="DN13" s="637"/>
      <c r="DO13" s="637"/>
      <c r="DP13" s="638"/>
      <c r="DQ13" s="645">
        <v>459034</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18250</v>
      </c>
      <c r="BH14" s="637"/>
      <c r="BI14" s="637"/>
      <c r="BJ14" s="637"/>
      <c r="BK14" s="637"/>
      <c r="BL14" s="637"/>
      <c r="BM14" s="637"/>
      <c r="BN14" s="638"/>
      <c r="BO14" s="639">
        <v>4.9000000000000004</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158354</v>
      </c>
      <c r="CS14" s="637"/>
      <c r="CT14" s="637"/>
      <c r="CU14" s="637"/>
      <c r="CV14" s="637"/>
      <c r="CW14" s="637"/>
      <c r="CX14" s="637"/>
      <c r="CY14" s="638"/>
      <c r="CZ14" s="639">
        <v>3</v>
      </c>
      <c r="DA14" s="639"/>
      <c r="DB14" s="639"/>
      <c r="DC14" s="639"/>
      <c r="DD14" s="645">
        <v>7479</v>
      </c>
      <c r="DE14" s="637"/>
      <c r="DF14" s="637"/>
      <c r="DG14" s="637"/>
      <c r="DH14" s="637"/>
      <c r="DI14" s="637"/>
      <c r="DJ14" s="637"/>
      <c r="DK14" s="637"/>
      <c r="DL14" s="637"/>
      <c r="DM14" s="637"/>
      <c r="DN14" s="637"/>
      <c r="DO14" s="637"/>
      <c r="DP14" s="638"/>
      <c r="DQ14" s="645">
        <v>144980</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3231</v>
      </c>
      <c r="S15" s="637"/>
      <c r="T15" s="637"/>
      <c r="U15" s="637"/>
      <c r="V15" s="637"/>
      <c r="W15" s="637"/>
      <c r="X15" s="637"/>
      <c r="Y15" s="638"/>
      <c r="Z15" s="639">
        <v>0</v>
      </c>
      <c r="AA15" s="639"/>
      <c r="AB15" s="639"/>
      <c r="AC15" s="639"/>
      <c r="AD15" s="640">
        <v>3231</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28446</v>
      </c>
      <c r="BH15" s="637"/>
      <c r="BI15" s="637"/>
      <c r="BJ15" s="637"/>
      <c r="BK15" s="637"/>
      <c r="BL15" s="637"/>
      <c r="BM15" s="637"/>
      <c r="BN15" s="638"/>
      <c r="BO15" s="639">
        <v>7.6</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433544</v>
      </c>
      <c r="CS15" s="637"/>
      <c r="CT15" s="637"/>
      <c r="CU15" s="637"/>
      <c r="CV15" s="637"/>
      <c r="CW15" s="637"/>
      <c r="CX15" s="637"/>
      <c r="CY15" s="638"/>
      <c r="CZ15" s="639">
        <v>8.3000000000000007</v>
      </c>
      <c r="DA15" s="639"/>
      <c r="DB15" s="639"/>
      <c r="DC15" s="639"/>
      <c r="DD15" s="645">
        <v>54533</v>
      </c>
      <c r="DE15" s="637"/>
      <c r="DF15" s="637"/>
      <c r="DG15" s="637"/>
      <c r="DH15" s="637"/>
      <c r="DI15" s="637"/>
      <c r="DJ15" s="637"/>
      <c r="DK15" s="637"/>
      <c r="DL15" s="637"/>
      <c r="DM15" s="637"/>
      <c r="DN15" s="637"/>
      <c r="DO15" s="637"/>
      <c r="DP15" s="638"/>
      <c r="DQ15" s="645">
        <v>347642</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5020</v>
      </c>
      <c r="S16" s="637"/>
      <c r="T16" s="637"/>
      <c r="U16" s="637"/>
      <c r="V16" s="637"/>
      <c r="W16" s="637"/>
      <c r="X16" s="637"/>
      <c r="Y16" s="638"/>
      <c r="Z16" s="639">
        <v>0.1</v>
      </c>
      <c r="AA16" s="639"/>
      <c r="AB16" s="639"/>
      <c r="AC16" s="639"/>
      <c r="AD16" s="640">
        <v>5020</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473705</v>
      </c>
      <c r="CS16" s="637"/>
      <c r="CT16" s="637"/>
      <c r="CU16" s="637"/>
      <c r="CV16" s="637"/>
      <c r="CW16" s="637"/>
      <c r="CX16" s="637"/>
      <c r="CY16" s="638"/>
      <c r="CZ16" s="639">
        <v>9</v>
      </c>
      <c r="DA16" s="639"/>
      <c r="DB16" s="639"/>
      <c r="DC16" s="639"/>
      <c r="DD16" s="645" t="s">
        <v>122</v>
      </c>
      <c r="DE16" s="637"/>
      <c r="DF16" s="637"/>
      <c r="DG16" s="637"/>
      <c r="DH16" s="637"/>
      <c r="DI16" s="637"/>
      <c r="DJ16" s="637"/>
      <c r="DK16" s="637"/>
      <c r="DL16" s="637"/>
      <c r="DM16" s="637"/>
      <c r="DN16" s="637"/>
      <c r="DO16" s="637"/>
      <c r="DP16" s="638"/>
      <c r="DQ16" s="645">
        <v>123560</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16503</v>
      </c>
      <c r="S17" s="637"/>
      <c r="T17" s="637"/>
      <c r="U17" s="637"/>
      <c r="V17" s="637"/>
      <c r="W17" s="637"/>
      <c r="X17" s="637"/>
      <c r="Y17" s="638"/>
      <c r="Z17" s="639">
        <v>0.3</v>
      </c>
      <c r="AA17" s="639"/>
      <c r="AB17" s="639"/>
      <c r="AC17" s="639"/>
      <c r="AD17" s="640">
        <v>16503</v>
      </c>
      <c r="AE17" s="640"/>
      <c r="AF17" s="640"/>
      <c r="AG17" s="640"/>
      <c r="AH17" s="640"/>
      <c r="AI17" s="640"/>
      <c r="AJ17" s="640"/>
      <c r="AK17" s="640"/>
      <c r="AL17" s="641">
        <v>0.6</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722610</v>
      </c>
      <c r="CS17" s="637"/>
      <c r="CT17" s="637"/>
      <c r="CU17" s="637"/>
      <c r="CV17" s="637"/>
      <c r="CW17" s="637"/>
      <c r="CX17" s="637"/>
      <c r="CY17" s="638"/>
      <c r="CZ17" s="639">
        <v>13.8</v>
      </c>
      <c r="DA17" s="639"/>
      <c r="DB17" s="639"/>
      <c r="DC17" s="639"/>
      <c r="DD17" s="645" t="s">
        <v>122</v>
      </c>
      <c r="DE17" s="637"/>
      <c r="DF17" s="637"/>
      <c r="DG17" s="637"/>
      <c r="DH17" s="637"/>
      <c r="DI17" s="637"/>
      <c r="DJ17" s="637"/>
      <c r="DK17" s="637"/>
      <c r="DL17" s="637"/>
      <c r="DM17" s="637"/>
      <c r="DN17" s="637"/>
      <c r="DO17" s="637"/>
      <c r="DP17" s="638"/>
      <c r="DQ17" s="645">
        <v>720421</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1232</v>
      </c>
      <c r="S18" s="637"/>
      <c r="T18" s="637"/>
      <c r="U18" s="637"/>
      <c r="V18" s="637"/>
      <c r="W18" s="637"/>
      <c r="X18" s="637"/>
      <c r="Y18" s="638"/>
      <c r="Z18" s="639">
        <v>0</v>
      </c>
      <c r="AA18" s="639"/>
      <c r="AB18" s="639"/>
      <c r="AC18" s="639"/>
      <c r="AD18" s="640">
        <v>1232</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15271</v>
      </c>
      <c r="S19" s="637"/>
      <c r="T19" s="637"/>
      <c r="U19" s="637"/>
      <c r="V19" s="637"/>
      <c r="W19" s="637"/>
      <c r="X19" s="637"/>
      <c r="Y19" s="638"/>
      <c r="Z19" s="639">
        <v>0.2</v>
      </c>
      <c r="AA19" s="639"/>
      <c r="AB19" s="639"/>
      <c r="AC19" s="639"/>
      <c r="AD19" s="640">
        <v>15271</v>
      </c>
      <c r="AE19" s="640"/>
      <c r="AF19" s="640"/>
      <c r="AG19" s="640"/>
      <c r="AH19" s="640"/>
      <c r="AI19" s="640"/>
      <c r="AJ19" s="640"/>
      <c r="AK19" s="640"/>
      <c r="AL19" s="641">
        <v>0.5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4325</v>
      </c>
      <c r="BH19" s="637"/>
      <c r="BI19" s="637"/>
      <c r="BJ19" s="637"/>
      <c r="BK19" s="637"/>
      <c r="BL19" s="637"/>
      <c r="BM19" s="637"/>
      <c r="BN19" s="638"/>
      <c r="BO19" s="639">
        <v>1.2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4325</v>
      </c>
      <c r="BH20" s="637"/>
      <c r="BI20" s="637"/>
      <c r="BJ20" s="637"/>
      <c r="BK20" s="637"/>
      <c r="BL20" s="637"/>
      <c r="BM20" s="637"/>
      <c r="BN20" s="638"/>
      <c r="BO20" s="639">
        <v>1.2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5252144</v>
      </c>
      <c r="CS20" s="637"/>
      <c r="CT20" s="637"/>
      <c r="CU20" s="637"/>
      <c r="CV20" s="637"/>
      <c r="CW20" s="637"/>
      <c r="CX20" s="637"/>
      <c r="CY20" s="638"/>
      <c r="CZ20" s="639">
        <v>100</v>
      </c>
      <c r="DA20" s="639"/>
      <c r="DB20" s="639"/>
      <c r="DC20" s="639"/>
      <c r="DD20" s="645">
        <v>373072</v>
      </c>
      <c r="DE20" s="637"/>
      <c r="DF20" s="637"/>
      <c r="DG20" s="637"/>
      <c r="DH20" s="637"/>
      <c r="DI20" s="637"/>
      <c r="DJ20" s="637"/>
      <c r="DK20" s="637"/>
      <c r="DL20" s="637"/>
      <c r="DM20" s="637"/>
      <c r="DN20" s="637"/>
      <c r="DO20" s="637"/>
      <c r="DP20" s="638"/>
      <c r="DQ20" s="645">
        <v>3725294</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3413955</v>
      </c>
      <c r="S21" s="637"/>
      <c r="T21" s="637"/>
      <c r="U21" s="637"/>
      <c r="V21" s="637"/>
      <c r="W21" s="637"/>
      <c r="X21" s="637"/>
      <c r="Y21" s="638"/>
      <c r="Z21" s="639">
        <v>52.4</v>
      </c>
      <c r="AA21" s="639"/>
      <c r="AB21" s="639"/>
      <c r="AC21" s="639"/>
      <c r="AD21" s="640">
        <v>2383391</v>
      </c>
      <c r="AE21" s="640"/>
      <c r="AF21" s="640"/>
      <c r="AG21" s="640"/>
      <c r="AH21" s="640"/>
      <c r="AI21" s="640"/>
      <c r="AJ21" s="640"/>
      <c r="AK21" s="640"/>
      <c r="AL21" s="641">
        <v>80.8</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4325</v>
      </c>
      <c r="BH21" s="637"/>
      <c r="BI21" s="637"/>
      <c r="BJ21" s="637"/>
      <c r="BK21" s="637"/>
      <c r="BL21" s="637"/>
      <c r="BM21" s="637"/>
      <c r="BN21" s="638"/>
      <c r="BO21" s="639">
        <v>1.2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2383391</v>
      </c>
      <c r="S22" s="637"/>
      <c r="T22" s="637"/>
      <c r="U22" s="637"/>
      <c r="V22" s="637"/>
      <c r="W22" s="637"/>
      <c r="X22" s="637"/>
      <c r="Y22" s="638"/>
      <c r="Z22" s="639">
        <v>36.5</v>
      </c>
      <c r="AA22" s="639"/>
      <c r="AB22" s="639"/>
      <c r="AC22" s="639"/>
      <c r="AD22" s="640">
        <v>2383391</v>
      </c>
      <c r="AE22" s="640"/>
      <c r="AF22" s="640"/>
      <c r="AG22" s="640"/>
      <c r="AH22" s="640"/>
      <c r="AI22" s="640"/>
      <c r="AJ22" s="640"/>
      <c r="AK22" s="640"/>
      <c r="AL22" s="641">
        <v>80.8</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1030564</v>
      </c>
      <c r="S23" s="637"/>
      <c r="T23" s="637"/>
      <c r="U23" s="637"/>
      <c r="V23" s="637"/>
      <c r="W23" s="637"/>
      <c r="X23" s="637"/>
      <c r="Y23" s="638"/>
      <c r="Z23" s="639">
        <v>15.8</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2058064</v>
      </c>
      <c r="CS24" s="626"/>
      <c r="CT24" s="626"/>
      <c r="CU24" s="626"/>
      <c r="CV24" s="626"/>
      <c r="CW24" s="626"/>
      <c r="CX24" s="626"/>
      <c r="CY24" s="627"/>
      <c r="CZ24" s="630">
        <v>39.200000000000003</v>
      </c>
      <c r="DA24" s="631"/>
      <c r="DB24" s="631"/>
      <c r="DC24" s="647"/>
      <c r="DD24" s="671">
        <v>1777093</v>
      </c>
      <c r="DE24" s="626"/>
      <c r="DF24" s="626"/>
      <c r="DG24" s="626"/>
      <c r="DH24" s="626"/>
      <c r="DI24" s="626"/>
      <c r="DJ24" s="626"/>
      <c r="DK24" s="627"/>
      <c r="DL24" s="671">
        <v>1462749</v>
      </c>
      <c r="DM24" s="626"/>
      <c r="DN24" s="626"/>
      <c r="DO24" s="626"/>
      <c r="DP24" s="626"/>
      <c r="DQ24" s="626"/>
      <c r="DR24" s="626"/>
      <c r="DS24" s="626"/>
      <c r="DT24" s="626"/>
      <c r="DU24" s="626"/>
      <c r="DV24" s="627"/>
      <c r="DW24" s="630">
        <v>49.5</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3963802</v>
      </c>
      <c r="S25" s="637"/>
      <c r="T25" s="637"/>
      <c r="U25" s="637"/>
      <c r="V25" s="637"/>
      <c r="W25" s="637"/>
      <c r="X25" s="637"/>
      <c r="Y25" s="638"/>
      <c r="Z25" s="639">
        <v>60.8</v>
      </c>
      <c r="AA25" s="639"/>
      <c r="AB25" s="639"/>
      <c r="AC25" s="639"/>
      <c r="AD25" s="640">
        <v>2933238</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1035535</v>
      </c>
      <c r="CS25" s="668"/>
      <c r="CT25" s="668"/>
      <c r="CU25" s="668"/>
      <c r="CV25" s="668"/>
      <c r="CW25" s="668"/>
      <c r="CX25" s="668"/>
      <c r="CY25" s="669"/>
      <c r="CZ25" s="641">
        <v>19.7</v>
      </c>
      <c r="DA25" s="666"/>
      <c r="DB25" s="666"/>
      <c r="DC25" s="670"/>
      <c r="DD25" s="645">
        <v>939091</v>
      </c>
      <c r="DE25" s="668"/>
      <c r="DF25" s="668"/>
      <c r="DG25" s="668"/>
      <c r="DH25" s="668"/>
      <c r="DI25" s="668"/>
      <c r="DJ25" s="668"/>
      <c r="DK25" s="669"/>
      <c r="DL25" s="645">
        <v>842856</v>
      </c>
      <c r="DM25" s="668"/>
      <c r="DN25" s="668"/>
      <c r="DO25" s="668"/>
      <c r="DP25" s="668"/>
      <c r="DQ25" s="668"/>
      <c r="DR25" s="668"/>
      <c r="DS25" s="668"/>
      <c r="DT25" s="668"/>
      <c r="DU25" s="668"/>
      <c r="DV25" s="669"/>
      <c r="DW25" s="641">
        <v>28.5</v>
      </c>
      <c r="DX25" s="666"/>
      <c r="DY25" s="666"/>
      <c r="DZ25" s="666"/>
      <c r="EA25" s="666"/>
      <c r="EB25" s="666"/>
      <c r="EC25" s="667"/>
    </row>
    <row r="26" spans="2:133" ht="11.25" customHeight="1" x14ac:dyDescent="0.15">
      <c r="B26" s="633" t="s">
        <v>284</v>
      </c>
      <c r="C26" s="634"/>
      <c r="D26" s="634"/>
      <c r="E26" s="634"/>
      <c r="F26" s="634"/>
      <c r="G26" s="634"/>
      <c r="H26" s="634"/>
      <c r="I26" s="634"/>
      <c r="J26" s="634"/>
      <c r="K26" s="634"/>
      <c r="L26" s="634"/>
      <c r="M26" s="634"/>
      <c r="N26" s="634"/>
      <c r="O26" s="634"/>
      <c r="P26" s="634"/>
      <c r="Q26" s="635"/>
      <c r="R26" s="636">
        <v>535</v>
      </c>
      <c r="S26" s="637"/>
      <c r="T26" s="637"/>
      <c r="U26" s="637"/>
      <c r="V26" s="637"/>
      <c r="W26" s="637"/>
      <c r="X26" s="637"/>
      <c r="Y26" s="638"/>
      <c r="Z26" s="639">
        <v>0</v>
      </c>
      <c r="AA26" s="639"/>
      <c r="AB26" s="639"/>
      <c r="AC26" s="639"/>
      <c r="AD26" s="640">
        <v>535</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539072</v>
      </c>
      <c r="CS26" s="637"/>
      <c r="CT26" s="637"/>
      <c r="CU26" s="637"/>
      <c r="CV26" s="637"/>
      <c r="CW26" s="637"/>
      <c r="CX26" s="637"/>
      <c r="CY26" s="638"/>
      <c r="CZ26" s="641">
        <v>10.3</v>
      </c>
      <c r="DA26" s="666"/>
      <c r="DB26" s="666"/>
      <c r="DC26" s="670"/>
      <c r="DD26" s="645">
        <v>493513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287</v>
      </c>
      <c r="C27" s="634"/>
      <c r="D27" s="634"/>
      <c r="E27" s="634"/>
      <c r="F27" s="634"/>
      <c r="G27" s="634"/>
      <c r="H27" s="634"/>
      <c r="I27" s="634"/>
      <c r="J27" s="634"/>
      <c r="K27" s="634"/>
      <c r="L27" s="634"/>
      <c r="M27" s="634"/>
      <c r="N27" s="634"/>
      <c r="O27" s="634"/>
      <c r="P27" s="634"/>
      <c r="Q27" s="635"/>
      <c r="R27" s="636">
        <v>2960</v>
      </c>
      <c r="S27" s="637"/>
      <c r="T27" s="637"/>
      <c r="U27" s="637"/>
      <c r="V27" s="637"/>
      <c r="W27" s="637"/>
      <c r="X27" s="637"/>
      <c r="Y27" s="638"/>
      <c r="Z27" s="639">
        <v>0</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373765</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299919</v>
      </c>
      <c r="CS27" s="668"/>
      <c r="CT27" s="668"/>
      <c r="CU27" s="668"/>
      <c r="CV27" s="668"/>
      <c r="CW27" s="668"/>
      <c r="CX27" s="668"/>
      <c r="CY27" s="669"/>
      <c r="CZ27" s="641">
        <v>5.7</v>
      </c>
      <c r="DA27" s="666"/>
      <c r="DB27" s="666"/>
      <c r="DC27" s="670"/>
      <c r="DD27" s="645">
        <v>117581</v>
      </c>
      <c r="DE27" s="668"/>
      <c r="DF27" s="668"/>
      <c r="DG27" s="668"/>
      <c r="DH27" s="668"/>
      <c r="DI27" s="668"/>
      <c r="DJ27" s="668"/>
      <c r="DK27" s="669"/>
      <c r="DL27" s="645">
        <v>58085</v>
      </c>
      <c r="DM27" s="668"/>
      <c r="DN27" s="668"/>
      <c r="DO27" s="668"/>
      <c r="DP27" s="668"/>
      <c r="DQ27" s="668"/>
      <c r="DR27" s="668"/>
      <c r="DS27" s="668"/>
      <c r="DT27" s="668"/>
      <c r="DU27" s="668"/>
      <c r="DV27" s="669"/>
      <c r="DW27" s="641">
        <v>2</v>
      </c>
      <c r="DX27" s="666"/>
      <c r="DY27" s="666"/>
      <c r="DZ27" s="666"/>
      <c r="EA27" s="666"/>
      <c r="EB27" s="666"/>
      <c r="EC27" s="667"/>
    </row>
    <row r="28" spans="2:133" ht="11.25" customHeight="1" x14ac:dyDescent="0.15">
      <c r="B28" s="633" t="s">
        <v>290</v>
      </c>
      <c r="C28" s="634"/>
      <c r="D28" s="634"/>
      <c r="E28" s="634"/>
      <c r="F28" s="634"/>
      <c r="G28" s="634"/>
      <c r="H28" s="634"/>
      <c r="I28" s="634"/>
      <c r="J28" s="634"/>
      <c r="K28" s="634"/>
      <c r="L28" s="634"/>
      <c r="M28" s="634"/>
      <c r="N28" s="634"/>
      <c r="O28" s="634"/>
      <c r="P28" s="634"/>
      <c r="Q28" s="635"/>
      <c r="R28" s="636">
        <v>28897</v>
      </c>
      <c r="S28" s="637"/>
      <c r="T28" s="637"/>
      <c r="U28" s="637"/>
      <c r="V28" s="637"/>
      <c r="W28" s="637"/>
      <c r="X28" s="637"/>
      <c r="Y28" s="638"/>
      <c r="Z28" s="639">
        <v>0.4</v>
      </c>
      <c r="AA28" s="639"/>
      <c r="AB28" s="639"/>
      <c r="AC28" s="639"/>
      <c r="AD28" s="640">
        <v>8925</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722610</v>
      </c>
      <c r="CS28" s="637"/>
      <c r="CT28" s="637"/>
      <c r="CU28" s="637"/>
      <c r="CV28" s="637"/>
      <c r="CW28" s="637"/>
      <c r="CX28" s="637"/>
      <c r="CY28" s="638"/>
      <c r="CZ28" s="641">
        <v>13.8</v>
      </c>
      <c r="DA28" s="666"/>
      <c r="DB28" s="666"/>
      <c r="DC28" s="670"/>
      <c r="DD28" s="645">
        <v>720421</v>
      </c>
      <c r="DE28" s="637"/>
      <c r="DF28" s="637"/>
      <c r="DG28" s="637"/>
      <c r="DH28" s="637"/>
      <c r="DI28" s="637"/>
      <c r="DJ28" s="637"/>
      <c r="DK28" s="638"/>
      <c r="DL28" s="645">
        <v>561808</v>
      </c>
      <c r="DM28" s="637"/>
      <c r="DN28" s="637"/>
      <c r="DO28" s="637"/>
      <c r="DP28" s="637"/>
      <c r="DQ28" s="637"/>
      <c r="DR28" s="637"/>
      <c r="DS28" s="637"/>
      <c r="DT28" s="637"/>
      <c r="DU28" s="637"/>
      <c r="DV28" s="638"/>
      <c r="DW28" s="641">
        <v>19</v>
      </c>
      <c r="DX28" s="666"/>
      <c r="DY28" s="666"/>
      <c r="DZ28" s="666"/>
      <c r="EA28" s="666"/>
      <c r="EB28" s="666"/>
      <c r="EC28" s="667"/>
    </row>
    <row r="29" spans="2:133" ht="11.25" customHeight="1" x14ac:dyDescent="0.15">
      <c r="B29" s="633" t="s">
        <v>292</v>
      </c>
      <c r="C29" s="634"/>
      <c r="D29" s="634"/>
      <c r="E29" s="634"/>
      <c r="F29" s="634"/>
      <c r="G29" s="634"/>
      <c r="H29" s="634"/>
      <c r="I29" s="634"/>
      <c r="J29" s="634"/>
      <c r="K29" s="634"/>
      <c r="L29" s="634"/>
      <c r="M29" s="634"/>
      <c r="N29" s="634"/>
      <c r="O29" s="634"/>
      <c r="P29" s="634"/>
      <c r="Q29" s="635"/>
      <c r="R29" s="636">
        <v>8901</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722478</v>
      </c>
      <c r="CS29" s="668"/>
      <c r="CT29" s="668"/>
      <c r="CU29" s="668"/>
      <c r="CV29" s="668"/>
      <c r="CW29" s="668"/>
      <c r="CX29" s="668"/>
      <c r="CY29" s="669"/>
      <c r="CZ29" s="641">
        <v>13.8</v>
      </c>
      <c r="DA29" s="666"/>
      <c r="DB29" s="666"/>
      <c r="DC29" s="670"/>
      <c r="DD29" s="645">
        <v>720289</v>
      </c>
      <c r="DE29" s="668"/>
      <c r="DF29" s="668"/>
      <c r="DG29" s="668"/>
      <c r="DH29" s="668"/>
      <c r="DI29" s="668"/>
      <c r="DJ29" s="668"/>
      <c r="DK29" s="669"/>
      <c r="DL29" s="645">
        <v>561676</v>
      </c>
      <c r="DM29" s="668"/>
      <c r="DN29" s="668"/>
      <c r="DO29" s="668"/>
      <c r="DP29" s="668"/>
      <c r="DQ29" s="668"/>
      <c r="DR29" s="668"/>
      <c r="DS29" s="668"/>
      <c r="DT29" s="668"/>
      <c r="DU29" s="668"/>
      <c r="DV29" s="669"/>
      <c r="DW29" s="641">
        <v>19</v>
      </c>
      <c r="DX29" s="666"/>
      <c r="DY29" s="666"/>
      <c r="DZ29" s="666"/>
      <c r="EA29" s="666"/>
      <c r="EB29" s="666"/>
      <c r="EC29" s="667"/>
    </row>
    <row r="30" spans="2:133" ht="11.25" customHeight="1" x14ac:dyDescent="0.15">
      <c r="B30" s="633" t="s">
        <v>294</v>
      </c>
      <c r="C30" s="634"/>
      <c r="D30" s="634"/>
      <c r="E30" s="634"/>
      <c r="F30" s="634"/>
      <c r="G30" s="634"/>
      <c r="H30" s="634"/>
      <c r="I30" s="634"/>
      <c r="J30" s="634"/>
      <c r="K30" s="634"/>
      <c r="L30" s="634"/>
      <c r="M30" s="634"/>
      <c r="N30" s="634"/>
      <c r="O30" s="634"/>
      <c r="P30" s="634"/>
      <c r="Q30" s="635"/>
      <c r="R30" s="636">
        <v>516942</v>
      </c>
      <c r="S30" s="637"/>
      <c r="T30" s="637"/>
      <c r="U30" s="637"/>
      <c r="V30" s="637"/>
      <c r="W30" s="637"/>
      <c r="X30" s="637"/>
      <c r="Y30" s="638"/>
      <c r="Z30" s="639">
        <v>7.9</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706829</v>
      </c>
      <c r="CS30" s="637"/>
      <c r="CT30" s="637"/>
      <c r="CU30" s="637"/>
      <c r="CV30" s="637"/>
      <c r="CW30" s="637"/>
      <c r="CX30" s="637"/>
      <c r="CY30" s="638"/>
      <c r="CZ30" s="641">
        <v>13.5</v>
      </c>
      <c r="DA30" s="666"/>
      <c r="DB30" s="666"/>
      <c r="DC30" s="670"/>
      <c r="DD30" s="645">
        <v>704640</v>
      </c>
      <c r="DE30" s="637"/>
      <c r="DF30" s="637"/>
      <c r="DG30" s="637"/>
      <c r="DH30" s="637"/>
      <c r="DI30" s="637"/>
      <c r="DJ30" s="637"/>
      <c r="DK30" s="638"/>
      <c r="DL30" s="645">
        <v>546173</v>
      </c>
      <c r="DM30" s="637"/>
      <c r="DN30" s="637"/>
      <c r="DO30" s="637"/>
      <c r="DP30" s="637"/>
      <c r="DQ30" s="637"/>
      <c r="DR30" s="637"/>
      <c r="DS30" s="637"/>
      <c r="DT30" s="637"/>
      <c r="DU30" s="637"/>
      <c r="DV30" s="638"/>
      <c r="DW30" s="641">
        <v>18.5</v>
      </c>
      <c r="DX30" s="666"/>
      <c r="DY30" s="666"/>
      <c r="DZ30" s="666"/>
      <c r="EA30" s="666"/>
      <c r="EB30" s="666"/>
      <c r="EC30" s="667"/>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98.7</v>
      </c>
      <c r="BH31" s="680"/>
      <c r="BI31" s="680"/>
      <c r="BJ31" s="680"/>
      <c r="BK31" s="680"/>
      <c r="BL31" s="680"/>
      <c r="BM31" s="631">
        <v>93.6</v>
      </c>
      <c r="BN31" s="680"/>
      <c r="BO31" s="680"/>
      <c r="BP31" s="680"/>
      <c r="BQ31" s="681"/>
      <c r="BR31" s="692">
        <v>98.9</v>
      </c>
      <c r="BS31" s="680"/>
      <c r="BT31" s="680"/>
      <c r="BU31" s="680"/>
      <c r="BV31" s="680"/>
      <c r="BW31" s="680"/>
      <c r="BX31" s="631">
        <v>94.1</v>
      </c>
      <c r="BY31" s="680"/>
      <c r="BZ31" s="680"/>
      <c r="CA31" s="680"/>
      <c r="CB31" s="681"/>
      <c r="CD31" s="674"/>
      <c r="CE31" s="675"/>
      <c r="CF31" s="633" t="s">
        <v>301</v>
      </c>
      <c r="CG31" s="634"/>
      <c r="CH31" s="634"/>
      <c r="CI31" s="634"/>
      <c r="CJ31" s="634"/>
      <c r="CK31" s="634"/>
      <c r="CL31" s="634"/>
      <c r="CM31" s="634"/>
      <c r="CN31" s="634"/>
      <c r="CO31" s="634"/>
      <c r="CP31" s="634"/>
      <c r="CQ31" s="635"/>
      <c r="CR31" s="636">
        <v>15649</v>
      </c>
      <c r="CS31" s="668"/>
      <c r="CT31" s="668"/>
      <c r="CU31" s="668"/>
      <c r="CV31" s="668"/>
      <c r="CW31" s="668"/>
      <c r="CX31" s="668"/>
      <c r="CY31" s="669"/>
      <c r="CZ31" s="641">
        <v>0.3</v>
      </c>
      <c r="DA31" s="666"/>
      <c r="DB31" s="666"/>
      <c r="DC31" s="670"/>
      <c r="DD31" s="645">
        <v>15649</v>
      </c>
      <c r="DE31" s="668"/>
      <c r="DF31" s="668"/>
      <c r="DG31" s="668"/>
      <c r="DH31" s="668"/>
      <c r="DI31" s="668"/>
      <c r="DJ31" s="668"/>
      <c r="DK31" s="669"/>
      <c r="DL31" s="645">
        <v>15503</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302</v>
      </c>
      <c r="C32" s="634"/>
      <c r="D32" s="634"/>
      <c r="E32" s="634"/>
      <c r="F32" s="634"/>
      <c r="G32" s="634"/>
      <c r="H32" s="634"/>
      <c r="I32" s="634"/>
      <c r="J32" s="634"/>
      <c r="K32" s="634"/>
      <c r="L32" s="634"/>
      <c r="M32" s="634"/>
      <c r="N32" s="634"/>
      <c r="O32" s="634"/>
      <c r="P32" s="634"/>
      <c r="Q32" s="635"/>
      <c r="R32" s="636">
        <v>528811</v>
      </c>
      <c r="S32" s="637"/>
      <c r="T32" s="637"/>
      <c r="U32" s="637"/>
      <c r="V32" s="637"/>
      <c r="W32" s="637"/>
      <c r="X32" s="637"/>
      <c r="Y32" s="638"/>
      <c r="Z32" s="639">
        <v>8.1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98.6</v>
      </c>
      <c r="BH32" s="668"/>
      <c r="BI32" s="668"/>
      <c r="BJ32" s="668"/>
      <c r="BK32" s="668"/>
      <c r="BL32" s="668"/>
      <c r="BM32" s="642">
        <v>94.8</v>
      </c>
      <c r="BN32" s="668"/>
      <c r="BO32" s="668"/>
      <c r="BP32" s="668"/>
      <c r="BQ32" s="691"/>
      <c r="BR32" s="693">
        <v>98.7</v>
      </c>
      <c r="BS32" s="668"/>
      <c r="BT32" s="668"/>
      <c r="BU32" s="668"/>
      <c r="BV32" s="668"/>
      <c r="BW32" s="668"/>
      <c r="BX32" s="642">
        <v>95.5</v>
      </c>
      <c r="BY32" s="668"/>
      <c r="BZ32" s="668"/>
      <c r="CA32" s="668"/>
      <c r="CB32" s="691"/>
      <c r="CD32" s="676"/>
      <c r="CE32" s="677"/>
      <c r="CF32" s="633" t="s">
        <v>305</v>
      </c>
      <c r="CG32" s="634"/>
      <c r="CH32" s="634"/>
      <c r="CI32" s="634"/>
      <c r="CJ32" s="634"/>
      <c r="CK32" s="634"/>
      <c r="CL32" s="634"/>
      <c r="CM32" s="634"/>
      <c r="CN32" s="634"/>
      <c r="CO32" s="634"/>
      <c r="CP32" s="634"/>
      <c r="CQ32" s="635"/>
      <c r="CR32" s="636">
        <v>132</v>
      </c>
      <c r="CS32" s="637"/>
      <c r="CT32" s="637"/>
      <c r="CU32" s="637"/>
      <c r="CV32" s="637"/>
      <c r="CW32" s="637"/>
      <c r="CX32" s="637"/>
      <c r="CY32" s="638"/>
      <c r="CZ32" s="641">
        <v>0</v>
      </c>
      <c r="DA32" s="666"/>
      <c r="DB32" s="666"/>
      <c r="DC32" s="670"/>
      <c r="DD32" s="645">
        <v>132</v>
      </c>
      <c r="DE32" s="637"/>
      <c r="DF32" s="637"/>
      <c r="DG32" s="637"/>
      <c r="DH32" s="637"/>
      <c r="DI32" s="637"/>
      <c r="DJ32" s="637"/>
      <c r="DK32" s="638"/>
      <c r="DL32" s="645">
        <v>132</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306</v>
      </c>
      <c r="C33" s="634"/>
      <c r="D33" s="634"/>
      <c r="E33" s="634"/>
      <c r="F33" s="634"/>
      <c r="G33" s="634"/>
      <c r="H33" s="634"/>
      <c r="I33" s="634"/>
      <c r="J33" s="634"/>
      <c r="K33" s="634"/>
      <c r="L33" s="634"/>
      <c r="M33" s="634"/>
      <c r="N33" s="634"/>
      <c r="O33" s="634"/>
      <c r="P33" s="634"/>
      <c r="Q33" s="635"/>
      <c r="R33" s="636">
        <v>14913</v>
      </c>
      <c r="S33" s="637"/>
      <c r="T33" s="637"/>
      <c r="U33" s="637"/>
      <c r="V33" s="637"/>
      <c r="W33" s="637"/>
      <c r="X33" s="637"/>
      <c r="Y33" s="638"/>
      <c r="Z33" s="639">
        <v>0.2</v>
      </c>
      <c r="AA33" s="639"/>
      <c r="AB33" s="639"/>
      <c r="AC33" s="639"/>
      <c r="AD33" s="640">
        <v>7819</v>
      </c>
      <c r="AE33" s="640"/>
      <c r="AF33" s="640"/>
      <c r="AG33" s="640"/>
      <c r="AH33" s="640"/>
      <c r="AI33" s="640"/>
      <c r="AJ33" s="640"/>
      <c r="AK33" s="640"/>
      <c r="AL33" s="641">
        <v>0.3</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98.2</v>
      </c>
      <c r="BH33" s="695"/>
      <c r="BI33" s="695"/>
      <c r="BJ33" s="695"/>
      <c r="BK33" s="695"/>
      <c r="BL33" s="695"/>
      <c r="BM33" s="696">
        <v>90.3</v>
      </c>
      <c r="BN33" s="695"/>
      <c r="BO33" s="695"/>
      <c r="BP33" s="695"/>
      <c r="BQ33" s="697"/>
      <c r="BR33" s="694">
        <v>98.5</v>
      </c>
      <c r="BS33" s="695"/>
      <c r="BT33" s="695"/>
      <c r="BU33" s="695"/>
      <c r="BV33" s="695"/>
      <c r="BW33" s="695"/>
      <c r="BX33" s="696">
        <v>90.9</v>
      </c>
      <c r="BY33" s="695"/>
      <c r="BZ33" s="695"/>
      <c r="CA33" s="695"/>
      <c r="CB33" s="697"/>
      <c r="CD33" s="633" t="s">
        <v>308</v>
      </c>
      <c r="CE33" s="634"/>
      <c r="CF33" s="634"/>
      <c r="CG33" s="634"/>
      <c r="CH33" s="634"/>
      <c r="CI33" s="634"/>
      <c r="CJ33" s="634"/>
      <c r="CK33" s="634"/>
      <c r="CL33" s="634"/>
      <c r="CM33" s="634"/>
      <c r="CN33" s="634"/>
      <c r="CO33" s="634"/>
      <c r="CP33" s="634"/>
      <c r="CQ33" s="635"/>
      <c r="CR33" s="636">
        <v>2347303</v>
      </c>
      <c r="CS33" s="668"/>
      <c r="CT33" s="668"/>
      <c r="CU33" s="668"/>
      <c r="CV33" s="668"/>
      <c r="CW33" s="668"/>
      <c r="CX33" s="668"/>
      <c r="CY33" s="669"/>
      <c r="CZ33" s="641">
        <v>44.7</v>
      </c>
      <c r="DA33" s="666"/>
      <c r="DB33" s="666"/>
      <c r="DC33" s="670"/>
      <c r="DD33" s="645">
        <v>1733413</v>
      </c>
      <c r="DE33" s="668"/>
      <c r="DF33" s="668"/>
      <c r="DG33" s="668"/>
      <c r="DH33" s="668"/>
      <c r="DI33" s="668"/>
      <c r="DJ33" s="668"/>
      <c r="DK33" s="669"/>
      <c r="DL33" s="645">
        <v>886013</v>
      </c>
      <c r="DM33" s="668"/>
      <c r="DN33" s="668"/>
      <c r="DO33" s="668"/>
      <c r="DP33" s="668"/>
      <c r="DQ33" s="668"/>
      <c r="DR33" s="668"/>
      <c r="DS33" s="668"/>
      <c r="DT33" s="668"/>
      <c r="DU33" s="668"/>
      <c r="DV33" s="669"/>
      <c r="DW33" s="641">
        <v>30</v>
      </c>
      <c r="DX33" s="666"/>
      <c r="DY33" s="666"/>
      <c r="DZ33" s="666"/>
      <c r="EA33" s="666"/>
      <c r="EB33" s="666"/>
      <c r="EC33" s="667"/>
    </row>
    <row r="34" spans="2:133" ht="11.25" customHeight="1" x14ac:dyDescent="0.15">
      <c r="B34" s="633" t="s">
        <v>309</v>
      </c>
      <c r="C34" s="634"/>
      <c r="D34" s="634"/>
      <c r="E34" s="634"/>
      <c r="F34" s="634"/>
      <c r="G34" s="634"/>
      <c r="H34" s="634"/>
      <c r="I34" s="634"/>
      <c r="J34" s="634"/>
      <c r="K34" s="634"/>
      <c r="L34" s="634"/>
      <c r="M34" s="634"/>
      <c r="N34" s="634"/>
      <c r="O34" s="634"/>
      <c r="P34" s="634"/>
      <c r="Q34" s="635"/>
      <c r="R34" s="636">
        <v>79373</v>
      </c>
      <c r="S34" s="637"/>
      <c r="T34" s="637"/>
      <c r="U34" s="637"/>
      <c r="V34" s="637"/>
      <c r="W34" s="637"/>
      <c r="X34" s="637"/>
      <c r="Y34" s="638"/>
      <c r="Z34" s="639">
        <v>1.2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789553</v>
      </c>
      <c r="CS34" s="637"/>
      <c r="CT34" s="637"/>
      <c r="CU34" s="637"/>
      <c r="CV34" s="637"/>
      <c r="CW34" s="637"/>
      <c r="CX34" s="637"/>
      <c r="CY34" s="638"/>
      <c r="CZ34" s="641">
        <v>15</v>
      </c>
      <c r="DA34" s="666"/>
      <c r="DB34" s="666"/>
      <c r="DC34" s="670"/>
      <c r="DD34" s="645">
        <v>499779</v>
      </c>
      <c r="DE34" s="637"/>
      <c r="DF34" s="637"/>
      <c r="DG34" s="637"/>
      <c r="DH34" s="637"/>
      <c r="DI34" s="637"/>
      <c r="DJ34" s="637"/>
      <c r="DK34" s="638"/>
      <c r="DL34" s="645">
        <v>276334</v>
      </c>
      <c r="DM34" s="637"/>
      <c r="DN34" s="637"/>
      <c r="DO34" s="637"/>
      <c r="DP34" s="637"/>
      <c r="DQ34" s="637"/>
      <c r="DR34" s="637"/>
      <c r="DS34" s="637"/>
      <c r="DT34" s="637"/>
      <c r="DU34" s="637"/>
      <c r="DV34" s="638"/>
      <c r="DW34" s="641">
        <v>9.3000000000000007</v>
      </c>
      <c r="DX34" s="666"/>
      <c r="DY34" s="666"/>
      <c r="DZ34" s="666"/>
      <c r="EA34" s="666"/>
      <c r="EB34" s="666"/>
      <c r="EC34" s="667"/>
    </row>
    <row r="35" spans="2:133" ht="11.25" customHeight="1" x14ac:dyDescent="0.15">
      <c r="B35" s="633" t="s">
        <v>311</v>
      </c>
      <c r="C35" s="634"/>
      <c r="D35" s="634"/>
      <c r="E35" s="634"/>
      <c r="F35" s="634"/>
      <c r="G35" s="634"/>
      <c r="H35" s="634"/>
      <c r="I35" s="634"/>
      <c r="J35" s="634"/>
      <c r="K35" s="634"/>
      <c r="L35" s="634"/>
      <c r="M35" s="634"/>
      <c r="N35" s="634"/>
      <c r="O35" s="634"/>
      <c r="P35" s="634"/>
      <c r="Q35" s="635"/>
      <c r="R35" s="636">
        <v>591808</v>
      </c>
      <c r="S35" s="637"/>
      <c r="T35" s="637"/>
      <c r="U35" s="637"/>
      <c r="V35" s="637"/>
      <c r="W35" s="637"/>
      <c r="X35" s="637"/>
      <c r="Y35" s="638"/>
      <c r="Z35" s="639">
        <v>9.1</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182651</v>
      </c>
      <c r="CS35" s="668"/>
      <c r="CT35" s="668"/>
      <c r="CU35" s="668"/>
      <c r="CV35" s="668"/>
      <c r="CW35" s="668"/>
      <c r="CX35" s="668"/>
      <c r="CY35" s="669"/>
      <c r="CZ35" s="641">
        <v>3.5</v>
      </c>
      <c r="DA35" s="666"/>
      <c r="DB35" s="666"/>
      <c r="DC35" s="670"/>
      <c r="DD35" s="645">
        <v>165594</v>
      </c>
      <c r="DE35" s="668"/>
      <c r="DF35" s="668"/>
      <c r="DG35" s="668"/>
      <c r="DH35" s="668"/>
      <c r="DI35" s="668"/>
      <c r="DJ35" s="668"/>
      <c r="DK35" s="669"/>
      <c r="DL35" s="645">
        <v>9308</v>
      </c>
      <c r="DM35" s="668"/>
      <c r="DN35" s="668"/>
      <c r="DO35" s="668"/>
      <c r="DP35" s="668"/>
      <c r="DQ35" s="668"/>
      <c r="DR35" s="668"/>
      <c r="DS35" s="668"/>
      <c r="DT35" s="668"/>
      <c r="DU35" s="668"/>
      <c r="DV35" s="669"/>
      <c r="DW35" s="641">
        <v>0.3</v>
      </c>
      <c r="DX35" s="666"/>
      <c r="DY35" s="666"/>
      <c r="DZ35" s="666"/>
      <c r="EA35" s="666"/>
      <c r="EB35" s="666"/>
      <c r="EC35" s="667"/>
    </row>
    <row r="36" spans="2:133" ht="11.25" customHeight="1" x14ac:dyDescent="0.15">
      <c r="B36" s="633" t="s">
        <v>315</v>
      </c>
      <c r="C36" s="634"/>
      <c r="D36" s="634"/>
      <c r="E36" s="634"/>
      <c r="F36" s="634"/>
      <c r="G36" s="634"/>
      <c r="H36" s="634"/>
      <c r="I36" s="634"/>
      <c r="J36" s="634"/>
      <c r="K36" s="634"/>
      <c r="L36" s="634"/>
      <c r="M36" s="634"/>
      <c r="N36" s="634"/>
      <c r="O36" s="634"/>
      <c r="P36" s="634"/>
      <c r="Q36" s="635"/>
      <c r="R36" s="636">
        <v>396684</v>
      </c>
      <c r="S36" s="637"/>
      <c r="T36" s="637"/>
      <c r="U36" s="637"/>
      <c r="V36" s="637"/>
      <c r="W36" s="637"/>
      <c r="X36" s="637"/>
      <c r="Y36" s="638"/>
      <c r="Z36" s="639">
        <v>6.1</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550710</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651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1015016</v>
      </c>
      <c r="CS36" s="637"/>
      <c r="CT36" s="637"/>
      <c r="CU36" s="637"/>
      <c r="CV36" s="637"/>
      <c r="CW36" s="637"/>
      <c r="CX36" s="637"/>
      <c r="CY36" s="638"/>
      <c r="CZ36" s="641">
        <v>19.3</v>
      </c>
      <c r="DA36" s="666"/>
      <c r="DB36" s="666"/>
      <c r="DC36" s="670"/>
      <c r="DD36" s="645">
        <v>765071</v>
      </c>
      <c r="DE36" s="637"/>
      <c r="DF36" s="637"/>
      <c r="DG36" s="637"/>
      <c r="DH36" s="637"/>
      <c r="DI36" s="637"/>
      <c r="DJ36" s="637"/>
      <c r="DK36" s="638"/>
      <c r="DL36" s="645">
        <v>548629</v>
      </c>
      <c r="DM36" s="637"/>
      <c r="DN36" s="637"/>
      <c r="DO36" s="637"/>
      <c r="DP36" s="637"/>
      <c r="DQ36" s="637"/>
      <c r="DR36" s="637"/>
      <c r="DS36" s="637"/>
      <c r="DT36" s="637"/>
      <c r="DU36" s="637"/>
      <c r="DV36" s="638"/>
      <c r="DW36" s="641">
        <v>18.600000000000001</v>
      </c>
      <c r="DX36" s="666"/>
      <c r="DY36" s="666"/>
      <c r="DZ36" s="666"/>
      <c r="EA36" s="666"/>
      <c r="EB36" s="666"/>
      <c r="EC36" s="667"/>
    </row>
    <row r="37" spans="2:133" ht="11.25" customHeight="1" x14ac:dyDescent="0.15">
      <c r="B37" s="633" t="s">
        <v>319</v>
      </c>
      <c r="C37" s="634"/>
      <c r="D37" s="634"/>
      <c r="E37" s="634"/>
      <c r="F37" s="634"/>
      <c r="G37" s="634"/>
      <c r="H37" s="634"/>
      <c r="I37" s="634"/>
      <c r="J37" s="634"/>
      <c r="K37" s="634"/>
      <c r="L37" s="634"/>
      <c r="M37" s="634"/>
      <c r="N37" s="634"/>
      <c r="O37" s="634"/>
      <c r="P37" s="634"/>
      <c r="Q37" s="635"/>
      <c r="R37" s="636">
        <v>107902</v>
      </c>
      <c r="S37" s="637"/>
      <c r="T37" s="637"/>
      <c r="U37" s="637"/>
      <c r="V37" s="637"/>
      <c r="W37" s="637"/>
      <c r="X37" s="637"/>
      <c r="Y37" s="638"/>
      <c r="Z37" s="639">
        <v>1.7</v>
      </c>
      <c r="AA37" s="639"/>
      <c r="AB37" s="639"/>
      <c r="AC37" s="639"/>
      <c r="AD37" s="640">
        <v>653</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236836</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651</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267767</v>
      </c>
      <c r="CS37" s="668"/>
      <c r="CT37" s="668"/>
      <c r="CU37" s="668"/>
      <c r="CV37" s="668"/>
      <c r="CW37" s="668"/>
      <c r="CX37" s="668"/>
      <c r="CY37" s="669"/>
      <c r="CZ37" s="641">
        <v>5.0999999999999996</v>
      </c>
      <c r="DA37" s="666"/>
      <c r="DB37" s="666"/>
      <c r="DC37" s="670"/>
      <c r="DD37" s="645">
        <v>227099</v>
      </c>
      <c r="DE37" s="668"/>
      <c r="DF37" s="668"/>
      <c r="DG37" s="668"/>
      <c r="DH37" s="668"/>
      <c r="DI37" s="668"/>
      <c r="DJ37" s="668"/>
      <c r="DK37" s="669"/>
      <c r="DL37" s="645">
        <v>227099</v>
      </c>
      <c r="DM37" s="668"/>
      <c r="DN37" s="668"/>
      <c r="DO37" s="668"/>
      <c r="DP37" s="668"/>
      <c r="DQ37" s="668"/>
      <c r="DR37" s="668"/>
      <c r="DS37" s="668"/>
      <c r="DT37" s="668"/>
      <c r="DU37" s="668"/>
      <c r="DV37" s="669"/>
      <c r="DW37" s="641">
        <v>7.7</v>
      </c>
      <c r="DX37" s="666"/>
      <c r="DY37" s="666"/>
      <c r="DZ37" s="666"/>
      <c r="EA37" s="666"/>
      <c r="EB37" s="666"/>
      <c r="EC37" s="667"/>
    </row>
    <row r="38" spans="2:133" ht="11.25" customHeight="1" x14ac:dyDescent="0.15">
      <c r="B38" s="633" t="s">
        <v>323</v>
      </c>
      <c r="C38" s="634"/>
      <c r="D38" s="634"/>
      <c r="E38" s="634"/>
      <c r="F38" s="634"/>
      <c r="G38" s="634"/>
      <c r="H38" s="634"/>
      <c r="I38" s="634"/>
      <c r="J38" s="634"/>
      <c r="K38" s="634"/>
      <c r="L38" s="634"/>
      <c r="M38" s="634"/>
      <c r="N38" s="634"/>
      <c r="O38" s="634"/>
      <c r="P38" s="634"/>
      <c r="Q38" s="635"/>
      <c r="R38" s="636">
        <v>279500</v>
      </c>
      <c r="S38" s="637"/>
      <c r="T38" s="637"/>
      <c r="U38" s="637"/>
      <c r="V38" s="637"/>
      <c r="W38" s="637"/>
      <c r="X38" s="637"/>
      <c r="Y38" s="638"/>
      <c r="Z38" s="639">
        <v>4.3</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89987</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538</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223887</v>
      </c>
      <c r="CS38" s="637"/>
      <c r="CT38" s="637"/>
      <c r="CU38" s="637"/>
      <c r="CV38" s="637"/>
      <c r="CW38" s="637"/>
      <c r="CX38" s="637"/>
      <c r="CY38" s="638"/>
      <c r="CZ38" s="641">
        <v>4.3</v>
      </c>
      <c r="DA38" s="666"/>
      <c r="DB38" s="666"/>
      <c r="DC38" s="670"/>
      <c r="DD38" s="645">
        <v>205454</v>
      </c>
      <c r="DE38" s="637"/>
      <c r="DF38" s="637"/>
      <c r="DG38" s="637"/>
      <c r="DH38" s="637"/>
      <c r="DI38" s="637"/>
      <c r="DJ38" s="637"/>
      <c r="DK38" s="638"/>
      <c r="DL38" s="645">
        <v>51742</v>
      </c>
      <c r="DM38" s="637"/>
      <c r="DN38" s="637"/>
      <c r="DO38" s="637"/>
      <c r="DP38" s="637"/>
      <c r="DQ38" s="637"/>
      <c r="DR38" s="637"/>
      <c r="DS38" s="637"/>
      <c r="DT38" s="637"/>
      <c r="DU38" s="637"/>
      <c r="DV38" s="638"/>
      <c r="DW38" s="641">
        <v>1.8</v>
      </c>
      <c r="DX38" s="666"/>
      <c r="DY38" s="666"/>
      <c r="DZ38" s="666"/>
      <c r="EA38" s="666"/>
      <c r="EB38" s="666"/>
      <c r="EC38" s="667"/>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883</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126196</v>
      </c>
      <c r="CS39" s="668"/>
      <c r="CT39" s="668"/>
      <c r="CU39" s="668"/>
      <c r="CV39" s="668"/>
      <c r="CW39" s="668"/>
      <c r="CX39" s="668"/>
      <c r="CY39" s="669"/>
      <c r="CZ39" s="641">
        <v>2.4</v>
      </c>
      <c r="DA39" s="666"/>
      <c r="DB39" s="666"/>
      <c r="DC39" s="670"/>
      <c r="DD39" s="645">
        <v>97515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331</v>
      </c>
      <c r="C40" s="634"/>
      <c r="D40" s="634"/>
      <c r="E40" s="634"/>
      <c r="F40" s="634"/>
      <c r="G40" s="634"/>
      <c r="H40" s="634"/>
      <c r="I40" s="634"/>
      <c r="J40" s="634"/>
      <c r="K40" s="634"/>
      <c r="L40" s="634"/>
      <c r="M40" s="634"/>
      <c r="N40" s="634"/>
      <c r="O40" s="634"/>
      <c r="P40" s="634"/>
      <c r="Q40" s="635"/>
      <c r="R40" s="636">
        <v>5000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t="s">
        <v>122</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10000</v>
      </c>
      <c r="CS40" s="637"/>
      <c r="CT40" s="637"/>
      <c r="CU40" s="637"/>
      <c r="CV40" s="637"/>
      <c r="CW40" s="637"/>
      <c r="CX40" s="637"/>
      <c r="CY40" s="638"/>
      <c r="CZ40" s="641">
        <v>0.2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336</v>
      </c>
      <c r="C41" s="658"/>
      <c r="D41" s="658"/>
      <c r="E41" s="658"/>
      <c r="F41" s="658"/>
      <c r="G41" s="658"/>
      <c r="H41" s="658"/>
      <c r="I41" s="658"/>
      <c r="J41" s="658"/>
      <c r="K41" s="658"/>
      <c r="L41" s="658"/>
      <c r="M41" s="658"/>
      <c r="N41" s="658"/>
      <c r="O41" s="658"/>
      <c r="P41" s="658"/>
      <c r="Q41" s="659"/>
      <c r="R41" s="708">
        <v>6521028</v>
      </c>
      <c r="S41" s="709"/>
      <c r="T41" s="709"/>
      <c r="U41" s="709"/>
      <c r="V41" s="709"/>
      <c r="W41" s="709"/>
      <c r="X41" s="709"/>
      <c r="Y41" s="713"/>
      <c r="Z41" s="714">
        <v>100</v>
      </c>
      <c r="AA41" s="714"/>
      <c r="AB41" s="714"/>
      <c r="AC41" s="714"/>
      <c r="AD41" s="715">
        <v>2951170</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11830</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212057</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t="s">
        <v>122</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846777</v>
      </c>
      <c r="CS42" s="668"/>
      <c r="CT42" s="668"/>
      <c r="CU42" s="668"/>
      <c r="CV42" s="668"/>
      <c r="CW42" s="668"/>
      <c r="CX42" s="668"/>
      <c r="CY42" s="669"/>
      <c r="CZ42" s="641">
        <v>16.100000000000001</v>
      </c>
      <c r="DA42" s="666"/>
      <c r="DB42" s="666"/>
      <c r="DC42" s="670"/>
      <c r="DD42" s="645">
        <v>214788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24666</v>
      </c>
      <c r="CS43" s="668"/>
      <c r="CT43" s="668"/>
      <c r="CU43" s="668"/>
      <c r="CV43" s="668"/>
      <c r="CW43" s="668"/>
      <c r="CX43" s="668"/>
      <c r="CY43" s="669"/>
      <c r="CZ43" s="641">
        <v>0.5</v>
      </c>
      <c r="DA43" s="666"/>
      <c r="DB43" s="666"/>
      <c r="DC43" s="670"/>
      <c r="DD43" s="645">
        <v>24666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373072</v>
      </c>
      <c r="CS44" s="637"/>
      <c r="CT44" s="637"/>
      <c r="CU44" s="637"/>
      <c r="CV44" s="637"/>
      <c r="CW44" s="637"/>
      <c r="CX44" s="637"/>
      <c r="CY44" s="638"/>
      <c r="CZ44" s="641">
        <v>7.1</v>
      </c>
      <c r="DA44" s="642"/>
      <c r="DB44" s="642"/>
      <c r="DC44" s="648"/>
      <c r="DD44" s="645">
        <v>91228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78867</v>
      </c>
      <c r="CS45" s="668"/>
      <c r="CT45" s="668"/>
      <c r="CU45" s="668"/>
      <c r="CV45" s="668"/>
      <c r="CW45" s="668"/>
      <c r="CX45" s="668"/>
      <c r="CY45" s="669"/>
      <c r="CZ45" s="641">
        <v>1.5</v>
      </c>
      <c r="DA45" s="666"/>
      <c r="DB45" s="666"/>
      <c r="DC45" s="670"/>
      <c r="DD45" s="645">
        <v>7505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349</v>
      </c>
      <c r="CG46" s="634"/>
      <c r="CH46" s="634"/>
      <c r="CI46" s="634"/>
      <c r="CJ46" s="634"/>
      <c r="CK46" s="634"/>
      <c r="CL46" s="634"/>
      <c r="CM46" s="634"/>
      <c r="CN46" s="634"/>
      <c r="CO46" s="634"/>
      <c r="CP46" s="634"/>
      <c r="CQ46" s="635"/>
      <c r="CR46" s="636">
        <v>242224</v>
      </c>
      <c r="CS46" s="637"/>
      <c r="CT46" s="637"/>
      <c r="CU46" s="637"/>
      <c r="CV46" s="637"/>
      <c r="CW46" s="637"/>
      <c r="CX46" s="637"/>
      <c r="CY46" s="638"/>
      <c r="CZ46" s="641">
        <v>4.5999999999999996</v>
      </c>
      <c r="DA46" s="642"/>
      <c r="DB46" s="642"/>
      <c r="DC46" s="648"/>
      <c r="DD46" s="645">
        <v>74042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350</v>
      </c>
      <c r="CG47" s="634"/>
      <c r="CH47" s="634"/>
      <c r="CI47" s="634"/>
      <c r="CJ47" s="634"/>
      <c r="CK47" s="634"/>
      <c r="CL47" s="634"/>
      <c r="CM47" s="634"/>
      <c r="CN47" s="634"/>
      <c r="CO47" s="634"/>
      <c r="CP47" s="634"/>
      <c r="CQ47" s="635"/>
      <c r="CR47" s="636">
        <v>473705</v>
      </c>
      <c r="CS47" s="668"/>
      <c r="CT47" s="668"/>
      <c r="CU47" s="668"/>
      <c r="CV47" s="668"/>
      <c r="CW47" s="668"/>
      <c r="CX47" s="668"/>
      <c r="CY47" s="669"/>
      <c r="CZ47" s="641">
        <v>9</v>
      </c>
      <c r="DA47" s="666"/>
      <c r="DB47" s="666"/>
      <c r="DC47" s="670"/>
      <c r="DD47" s="645">
        <v>123560</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5252144</v>
      </c>
      <c r="CS49" s="695"/>
      <c r="CT49" s="695"/>
      <c r="CU49" s="695"/>
      <c r="CV49" s="695"/>
      <c r="CW49" s="695"/>
      <c r="CX49" s="695"/>
      <c r="CY49" s="724"/>
      <c r="CZ49" s="716">
        <v>100</v>
      </c>
      <c r="DA49" s="725"/>
      <c r="DB49" s="725"/>
      <c r="DC49" s="726"/>
      <c r="DD49" s="727">
        <v>3725294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wsGf2CyWw+5Ut2w0xfq65Dde7q1tUOQ7BDFEEmag55YFbxx3NpMyLOvwfokW1hWiaIKoxqawpC7y5vkLNL6rVg==" saltValue="JEYG2l8i22YAdMli4ne3t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6521</v>
      </c>
      <c r="R7" s="766"/>
      <c r="S7" s="766"/>
      <c r="T7" s="766"/>
      <c r="U7" s="766"/>
      <c r="V7" s="766">
        <v>5252</v>
      </c>
      <c r="W7" s="766"/>
      <c r="X7" s="766"/>
      <c r="Y7" s="766"/>
      <c r="Z7" s="766"/>
      <c r="AA7" s="766">
        <v>1269</v>
      </c>
      <c r="AB7" s="766"/>
      <c r="AC7" s="766"/>
      <c r="AD7" s="766"/>
      <c r="AE7" s="767"/>
      <c r="AF7" s="768">
        <v>1113</v>
      </c>
      <c r="AG7" s="769"/>
      <c r="AH7" s="769"/>
      <c r="AI7" s="769"/>
      <c r="AJ7" s="770"/>
      <c r="AK7" s="771">
        <v>583</v>
      </c>
      <c r="AL7" s="772"/>
      <c r="AM7" s="772"/>
      <c r="AN7" s="772"/>
      <c r="AO7" s="772"/>
      <c r="AP7" s="772">
        <v>4612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544</v>
      </c>
      <c r="BT7" s="760"/>
      <c r="BU7" s="760"/>
      <c r="BV7" s="760"/>
      <c r="BW7" s="760"/>
      <c r="BX7" s="760"/>
      <c r="BY7" s="760"/>
      <c r="BZ7" s="760"/>
      <c r="CA7" s="760"/>
      <c r="CB7" s="760"/>
      <c r="CC7" s="760"/>
      <c r="CD7" s="760"/>
      <c r="CE7" s="760"/>
      <c r="CF7" s="760"/>
      <c r="CG7" s="775"/>
      <c r="CH7" s="756">
        <v>-5</v>
      </c>
      <c r="CI7" s="757"/>
      <c r="CJ7" s="757"/>
      <c r="CK7" s="757"/>
      <c r="CL7" s="758"/>
      <c r="CM7" s="756">
        <v>25</v>
      </c>
      <c r="CN7" s="757"/>
      <c r="CO7" s="757"/>
      <c r="CP7" s="757"/>
      <c r="CQ7" s="758"/>
      <c r="CR7" s="756">
        <v>58</v>
      </c>
      <c r="CS7" s="757"/>
      <c r="CT7" s="757"/>
      <c r="CU7" s="757"/>
      <c r="CV7" s="758"/>
      <c r="CW7" s="756" t="s">
        <v>545</v>
      </c>
      <c r="CX7" s="757"/>
      <c r="CY7" s="757"/>
      <c r="CZ7" s="757"/>
      <c r="DA7" s="758"/>
      <c r="DB7" s="756" t="s">
        <v>545</v>
      </c>
      <c r="DC7" s="757"/>
      <c r="DD7" s="757"/>
      <c r="DE7" s="757"/>
      <c r="DF7" s="758"/>
      <c r="DG7" s="756" t="s">
        <v>545</v>
      </c>
      <c r="DH7" s="757"/>
      <c r="DI7" s="757"/>
      <c r="DJ7" s="757"/>
      <c r="DK7" s="758"/>
      <c r="DL7" s="756" t="s">
        <v>545</v>
      </c>
      <c r="DM7" s="757"/>
      <c r="DN7" s="757"/>
      <c r="DO7" s="757"/>
      <c r="DP7" s="758"/>
      <c r="DQ7" s="756" t="s">
        <v>545</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6521</v>
      </c>
      <c r="R23" s="806"/>
      <c r="S23" s="806"/>
      <c r="T23" s="806"/>
      <c r="U23" s="806"/>
      <c r="V23" s="806">
        <v>5252</v>
      </c>
      <c r="W23" s="806"/>
      <c r="X23" s="806"/>
      <c r="Y23" s="806"/>
      <c r="Z23" s="806"/>
      <c r="AA23" s="806">
        <v>1269</v>
      </c>
      <c r="AB23" s="806"/>
      <c r="AC23" s="806"/>
      <c r="AD23" s="806"/>
      <c r="AE23" s="807"/>
      <c r="AF23" s="808">
        <v>1113</v>
      </c>
      <c r="AG23" s="806"/>
      <c r="AH23" s="806"/>
      <c r="AI23" s="806"/>
      <c r="AJ23" s="809"/>
      <c r="AK23" s="810"/>
      <c r="AL23" s="811"/>
      <c r="AM23" s="811"/>
      <c r="AN23" s="811"/>
      <c r="AO23" s="811"/>
      <c r="AP23" s="806">
        <v>4612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13</v>
      </c>
      <c r="R28" s="836"/>
      <c r="S28" s="836"/>
      <c r="T28" s="836"/>
      <c r="U28" s="836"/>
      <c r="V28" s="836">
        <v>12</v>
      </c>
      <c r="W28" s="836"/>
      <c r="X28" s="836"/>
      <c r="Y28" s="836"/>
      <c r="Z28" s="836"/>
      <c r="AA28" s="836">
        <v>1</v>
      </c>
      <c r="AB28" s="836"/>
      <c r="AC28" s="836"/>
      <c r="AD28" s="836"/>
      <c r="AE28" s="837"/>
      <c r="AF28" s="838">
        <v>1</v>
      </c>
      <c r="AG28" s="836"/>
      <c r="AH28" s="836"/>
      <c r="AI28" s="836"/>
      <c r="AJ28" s="839"/>
      <c r="AK28" s="840">
        <v>12</v>
      </c>
      <c r="AL28" s="841"/>
      <c r="AM28" s="841"/>
      <c r="AN28" s="841"/>
      <c r="AO28" s="841"/>
      <c r="AP28" s="841" t="s">
        <v>546</v>
      </c>
      <c r="AQ28" s="841"/>
      <c r="AR28" s="841"/>
      <c r="AS28" s="841"/>
      <c r="AT28" s="841"/>
      <c r="AU28" s="841" t="s">
        <v>546</v>
      </c>
      <c r="AV28" s="841"/>
      <c r="AW28" s="841"/>
      <c r="AX28" s="841"/>
      <c r="AY28" s="841"/>
      <c r="AZ28" s="842" t="s">
        <v>546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772</v>
      </c>
      <c r="R29" s="797"/>
      <c r="S29" s="797"/>
      <c r="T29" s="797"/>
      <c r="U29" s="797"/>
      <c r="V29" s="797">
        <v>754</v>
      </c>
      <c r="W29" s="797"/>
      <c r="X29" s="797"/>
      <c r="Y29" s="797"/>
      <c r="Z29" s="797"/>
      <c r="AA29" s="797">
        <v>18</v>
      </c>
      <c r="AB29" s="797"/>
      <c r="AC29" s="797"/>
      <c r="AD29" s="797"/>
      <c r="AE29" s="798"/>
      <c r="AF29" s="799">
        <v>18</v>
      </c>
      <c r="AG29" s="800"/>
      <c r="AH29" s="800"/>
      <c r="AI29" s="800"/>
      <c r="AJ29" s="801"/>
      <c r="AK29" s="847">
        <v>130</v>
      </c>
      <c r="AL29" s="843"/>
      <c r="AM29" s="843"/>
      <c r="AN29" s="843"/>
      <c r="AO29" s="843"/>
      <c r="AP29" s="843" t="s">
        <v>546</v>
      </c>
      <c r="AQ29" s="843"/>
      <c r="AR29" s="843"/>
      <c r="AS29" s="843"/>
      <c r="AT29" s="843"/>
      <c r="AU29" s="843" t="s">
        <v>546</v>
      </c>
      <c r="AV29" s="843"/>
      <c r="AW29" s="843"/>
      <c r="AX29" s="843"/>
      <c r="AY29" s="843"/>
      <c r="AZ29" s="844" t="s">
        <v>546</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64</v>
      </c>
      <c r="R30" s="797"/>
      <c r="S30" s="797"/>
      <c r="T30" s="797"/>
      <c r="U30" s="797"/>
      <c r="V30" s="797">
        <v>63</v>
      </c>
      <c r="W30" s="797"/>
      <c r="X30" s="797"/>
      <c r="Y30" s="797"/>
      <c r="Z30" s="797"/>
      <c r="AA30" s="797">
        <v>1</v>
      </c>
      <c r="AB30" s="797"/>
      <c r="AC30" s="797"/>
      <c r="AD30" s="797"/>
      <c r="AE30" s="798"/>
      <c r="AF30" s="799">
        <v>1</v>
      </c>
      <c r="AG30" s="800"/>
      <c r="AH30" s="800"/>
      <c r="AI30" s="800"/>
      <c r="AJ30" s="801"/>
      <c r="AK30" s="847">
        <v>24</v>
      </c>
      <c r="AL30" s="843"/>
      <c r="AM30" s="843"/>
      <c r="AN30" s="843"/>
      <c r="AO30" s="843"/>
      <c r="AP30" s="843" t="s">
        <v>546</v>
      </c>
      <c r="AQ30" s="843"/>
      <c r="AR30" s="843"/>
      <c r="AS30" s="843"/>
      <c r="AT30" s="843"/>
      <c r="AU30" s="843" t="s">
        <v>546</v>
      </c>
      <c r="AV30" s="843"/>
      <c r="AW30" s="843"/>
      <c r="AX30" s="843"/>
      <c r="AY30" s="843"/>
      <c r="AZ30" s="844" t="s">
        <v>546</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191</v>
      </c>
      <c r="R31" s="797"/>
      <c r="S31" s="797"/>
      <c r="T31" s="797"/>
      <c r="U31" s="797"/>
      <c r="V31" s="797">
        <v>197</v>
      </c>
      <c r="W31" s="797"/>
      <c r="X31" s="797"/>
      <c r="Y31" s="797"/>
      <c r="Z31" s="797"/>
      <c r="AA31" s="797">
        <v>-6</v>
      </c>
      <c r="AB31" s="797"/>
      <c r="AC31" s="797"/>
      <c r="AD31" s="797"/>
      <c r="AE31" s="798"/>
      <c r="AF31" s="799">
        <v>27</v>
      </c>
      <c r="AG31" s="800"/>
      <c r="AH31" s="800"/>
      <c r="AI31" s="800"/>
      <c r="AJ31" s="801"/>
      <c r="AK31" s="847">
        <v>90</v>
      </c>
      <c r="AL31" s="843"/>
      <c r="AM31" s="843"/>
      <c r="AN31" s="843"/>
      <c r="AO31" s="843"/>
      <c r="AP31" s="843">
        <v>613</v>
      </c>
      <c r="AQ31" s="843"/>
      <c r="AR31" s="843"/>
      <c r="AS31" s="843"/>
      <c r="AT31" s="843"/>
      <c r="AU31" s="843">
        <v>455</v>
      </c>
      <c r="AV31" s="843"/>
      <c r="AW31" s="843"/>
      <c r="AX31" s="843"/>
      <c r="AY31" s="843"/>
      <c r="AZ31" s="844" t="s">
        <v>545</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394</v>
      </c>
      <c r="C32" s="794"/>
      <c r="D32" s="794"/>
      <c r="E32" s="794"/>
      <c r="F32" s="794"/>
      <c r="G32" s="794"/>
      <c r="H32" s="794"/>
      <c r="I32" s="794"/>
      <c r="J32" s="794"/>
      <c r="K32" s="794"/>
      <c r="L32" s="794"/>
      <c r="M32" s="794"/>
      <c r="N32" s="794"/>
      <c r="O32" s="794"/>
      <c r="P32" s="795"/>
      <c r="Q32" s="796">
        <f>60+134</f>
        <v>194</v>
      </c>
      <c r="R32" s="797"/>
      <c r="S32" s="797"/>
      <c r="T32" s="797"/>
      <c r="U32" s="797"/>
      <c r="V32" s="797">
        <v>201</v>
      </c>
      <c r="W32" s="797"/>
      <c r="X32" s="797"/>
      <c r="Y32" s="797"/>
      <c r="Z32" s="797"/>
      <c r="AA32" s="797">
        <v>-7</v>
      </c>
      <c r="AB32" s="797"/>
      <c r="AC32" s="797"/>
      <c r="AD32" s="797"/>
      <c r="AE32" s="798"/>
      <c r="AF32" s="799">
        <v>40</v>
      </c>
      <c r="AG32" s="800"/>
      <c r="AH32" s="800"/>
      <c r="AI32" s="800"/>
      <c r="AJ32" s="801"/>
      <c r="AK32" s="847">
        <v>237</v>
      </c>
      <c r="AL32" s="843"/>
      <c r="AM32" s="843"/>
      <c r="AN32" s="843"/>
      <c r="AO32" s="843"/>
      <c r="AP32" s="843">
        <v>768</v>
      </c>
      <c r="AQ32" s="843"/>
      <c r="AR32" s="843"/>
      <c r="AS32" s="843"/>
      <c r="AT32" s="843"/>
      <c r="AU32" s="843">
        <v>762</v>
      </c>
      <c r="AV32" s="843"/>
      <c r="AW32" s="843"/>
      <c r="AX32" s="843"/>
      <c r="AY32" s="843"/>
      <c r="AZ32" s="844" t="s">
        <v>545</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87</v>
      </c>
      <c r="AG63" s="857"/>
      <c r="AH63" s="857"/>
      <c r="AI63" s="857"/>
      <c r="AJ63" s="858"/>
      <c r="AK63" s="859"/>
      <c r="AL63" s="854"/>
      <c r="AM63" s="854"/>
      <c r="AN63" s="854"/>
      <c r="AO63" s="854"/>
      <c r="AP63" s="857">
        <f>AP31+AP32</f>
        <v>1381</v>
      </c>
      <c r="AQ63" s="857"/>
      <c r="AR63" s="857"/>
      <c r="AS63" s="857"/>
      <c r="AT63" s="857"/>
      <c r="AU63" s="857">
        <f>AU31+AU32</f>
        <v>1217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552</v>
      </c>
      <c r="C68" s="883"/>
      <c r="D68" s="883"/>
      <c r="E68" s="883"/>
      <c r="F68" s="883"/>
      <c r="G68" s="883"/>
      <c r="H68" s="883"/>
      <c r="I68" s="883"/>
      <c r="J68" s="883"/>
      <c r="K68" s="883"/>
      <c r="L68" s="883"/>
      <c r="M68" s="883"/>
      <c r="N68" s="883"/>
      <c r="O68" s="883"/>
      <c r="P68" s="884"/>
      <c r="Q68" s="885">
        <v>1046</v>
      </c>
      <c r="R68" s="879"/>
      <c r="S68" s="879"/>
      <c r="T68" s="879"/>
      <c r="U68" s="879"/>
      <c r="V68" s="879">
        <v>1043</v>
      </c>
      <c r="W68" s="879"/>
      <c r="X68" s="879"/>
      <c r="Y68" s="879"/>
      <c r="Z68" s="879"/>
      <c r="AA68" s="879">
        <v>3</v>
      </c>
      <c r="AB68" s="879"/>
      <c r="AC68" s="879"/>
      <c r="AD68" s="879"/>
      <c r="AE68" s="879"/>
      <c r="AF68" s="879">
        <v>3</v>
      </c>
      <c r="AG68" s="879"/>
      <c r="AH68" s="879"/>
      <c r="AI68" s="879"/>
      <c r="AJ68" s="879"/>
      <c r="AK68" s="879" t="s">
        <v>545</v>
      </c>
      <c r="AL68" s="879"/>
      <c r="AM68" s="879"/>
      <c r="AN68" s="879"/>
      <c r="AO68" s="879"/>
      <c r="AP68" s="879" t="s">
        <v>545</v>
      </c>
      <c r="AQ68" s="879"/>
      <c r="AR68" s="879"/>
      <c r="AS68" s="879"/>
      <c r="AT68" s="879"/>
      <c r="AU68" s="879" t="s">
        <v>545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553</v>
      </c>
      <c r="C69" s="887"/>
      <c r="D69" s="887"/>
      <c r="E69" s="887"/>
      <c r="F69" s="887"/>
      <c r="G69" s="887"/>
      <c r="H69" s="887"/>
      <c r="I69" s="887"/>
      <c r="J69" s="887"/>
      <c r="K69" s="887"/>
      <c r="L69" s="887"/>
      <c r="M69" s="887"/>
      <c r="N69" s="887"/>
      <c r="O69" s="887"/>
      <c r="P69" s="888"/>
      <c r="Q69" s="889">
        <v>127</v>
      </c>
      <c r="R69" s="843"/>
      <c r="S69" s="843"/>
      <c r="T69" s="843"/>
      <c r="U69" s="843"/>
      <c r="V69" s="843">
        <v>112</v>
      </c>
      <c r="W69" s="843"/>
      <c r="X69" s="843"/>
      <c r="Y69" s="843"/>
      <c r="Z69" s="843"/>
      <c r="AA69" s="843">
        <v>15</v>
      </c>
      <c r="AB69" s="843"/>
      <c r="AC69" s="843"/>
      <c r="AD69" s="843"/>
      <c r="AE69" s="843"/>
      <c r="AF69" s="843">
        <v>15</v>
      </c>
      <c r="AG69" s="843"/>
      <c r="AH69" s="843"/>
      <c r="AI69" s="843"/>
      <c r="AJ69" s="843"/>
      <c r="AK69" s="843">
        <v>48</v>
      </c>
      <c r="AL69" s="843"/>
      <c r="AM69" s="843"/>
      <c r="AN69" s="843"/>
      <c r="AO69" s="843"/>
      <c r="AP69" s="843" t="s">
        <v>545</v>
      </c>
      <c r="AQ69" s="843"/>
      <c r="AR69" s="843"/>
      <c r="AS69" s="843"/>
      <c r="AT69" s="843"/>
      <c r="AU69" s="843" t="s">
        <v>545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554</v>
      </c>
      <c r="C70" s="887"/>
      <c r="D70" s="887"/>
      <c r="E70" s="887"/>
      <c r="F70" s="887"/>
      <c r="G70" s="887"/>
      <c r="H70" s="887"/>
      <c r="I70" s="887"/>
      <c r="J70" s="887"/>
      <c r="K70" s="887"/>
      <c r="L70" s="887"/>
      <c r="M70" s="887"/>
      <c r="N70" s="887"/>
      <c r="O70" s="887"/>
      <c r="P70" s="888"/>
      <c r="Q70" s="889">
        <v>6413</v>
      </c>
      <c r="R70" s="843"/>
      <c r="S70" s="843"/>
      <c r="T70" s="843"/>
      <c r="U70" s="843"/>
      <c r="V70" s="843">
        <v>6154</v>
      </c>
      <c r="W70" s="843"/>
      <c r="X70" s="843"/>
      <c r="Y70" s="843"/>
      <c r="Z70" s="843"/>
      <c r="AA70" s="843">
        <v>259</v>
      </c>
      <c r="AB70" s="843"/>
      <c r="AC70" s="843"/>
      <c r="AD70" s="843"/>
      <c r="AE70" s="843"/>
      <c r="AF70" s="843">
        <v>259</v>
      </c>
      <c r="AG70" s="843"/>
      <c r="AH70" s="843"/>
      <c r="AI70" s="843"/>
      <c r="AJ70" s="843"/>
      <c r="AK70" s="843" t="s">
        <v>545</v>
      </c>
      <c r="AL70" s="843"/>
      <c r="AM70" s="843"/>
      <c r="AN70" s="843"/>
      <c r="AO70" s="843"/>
      <c r="AP70" s="843" t="s">
        <v>545</v>
      </c>
      <c r="AQ70" s="843"/>
      <c r="AR70" s="843"/>
      <c r="AS70" s="843"/>
      <c r="AT70" s="843"/>
      <c r="AU70" s="843" t="s">
        <v>545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555</v>
      </c>
      <c r="C71" s="887"/>
      <c r="D71" s="887"/>
      <c r="E71" s="887"/>
      <c r="F71" s="887"/>
      <c r="G71" s="887"/>
      <c r="H71" s="887"/>
      <c r="I71" s="887"/>
      <c r="J71" s="887"/>
      <c r="K71" s="887"/>
      <c r="L71" s="887"/>
      <c r="M71" s="887"/>
      <c r="N71" s="887"/>
      <c r="O71" s="887"/>
      <c r="P71" s="888"/>
      <c r="Q71" s="889">
        <v>30</v>
      </c>
      <c r="R71" s="843"/>
      <c r="S71" s="843"/>
      <c r="T71" s="843"/>
      <c r="U71" s="843"/>
      <c r="V71" s="843">
        <v>25</v>
      </c>
      <c r="W71" s="843"/>
      <c r="X71" s="843"/>
      <c r="Y71" s="843"/>
      <c r="Z71" s="843"/>
      <c r="AA71" s="843">
        <v>4</v>
      </c>
      <c r="AB71" s="843"/>
      <c r="AC71" s="843"/>
      <c r="AD71" s="843"/>
      <c r="AE71" s="843"/>
      <c r="AF71" s="843">
        <v>4</v>
      </c>
      <c r="AG71" s="843"/>
      <c r="AH71" s="843"/>
      <c r="AI71" s="843"/>
      <c r="AJ71" s="843"/>
      <c r="AK71" s="843">
        <v>8</v>
      </c>
      <c r="AL71" s="843"/>
      <c r="AM71" s="843"/>
      <c r="AN71" s="843"/>
      <c r="AO71" s="843"/>
      <c r="AP71" s="843" t="s">
        <v>545</v>
      </c>
      <c r="AQ71" s="843"/>
      <c r="AR71" s="843"/>
      <c r="AS71" s="843"/>
      <c r="AT71" s="843"/>
      <c r="AU71" s="843" t="s">
        <v>545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556</v>
      </c>
      <c r="C72" s="887"/>
      <c r="D72" s="887"/>
      <c r="E72" s="887"/>
      <c r="F72" s="887"/>
      <c r="G72" s="887"/>
      <c r="H72" s="887"/>
      <c r="I72" s="887"/>
      <c r="J72" s="887"/>
      <c r="K72" s="887"/>
      <c r="L72" s="887"/>
      <c r="M72" s="887"/>
      <c r="N72" s="887"/>
      <c r="O72" s="887"/>
      <c r="P72" s="888"/>
      <c r="Q72" s="889">
        <v>4538</v>
      </c>
      <c r="R72" s="843"/>
      <c r="S72" s="843"/>
      <c r="T72" s="843"/>
      <c r="U72" s="843"/>
      <c r="V72" s="843">
        <v>4385</v>
      </c>
      <c r="W72" s="843"/>
      <c r="X72" s="843"/>
      <c r="Y72" s="843"/>
      <c r="Z72" s="843"/>
      <c r="AA72" s="843">
        <v>153</v>
      </c>
      <c r="AB72" s="843"/>
      <c r="AC72" s="843"/>
      <c r="AD72" s="843"/>
      <c r="AE72" s="843"/>
      <c r="AF72" s="843">
        <v>153</v>
      </c>
      <c r="AG72" s="843"/>
      <c r="AH72" s="843"/>
      <c r="AI72" s="843"/>
      <c r="AJ72" s="843"/>
      <c r="AK72" s="843">
        <v>257</v>
      </c>
      <c r="AL72" s="843"/>
      <c r="AM72" s="843"/>
      <c r="AN72" s="843"/>
      <c r="AO72" s="843"/>
      <c r="AP72" s="843" t="s">
        <v>545</v>
      </c>
      <c r="AQ72" s="843"/>
      <c r="AR72" s="843"/>
      <c r="AS72" s="843"/>
      <c r="AT72" s="843"/>
      <c r="AU72" s="843" t="s">
        <v>545</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557</v>
      </c>
      <c r="C73" s="887"/>
      <c r="D73" s="887"/>
      <c r="E73" s="887"/>
      <c r="F73" s="887"/>
      <c r="G73" s="887"/>
      <c r="H73" s="887"/>
      <c r="I73" s="887"/>
      <c r="J73" s="887"/>
      <c r="K73" s="887"/>
      <c r="L73" s="887"/>
      <c r="M73" s="887"/>
      <c r="N73" s="887"/>
      <c r="O73" s="887"/>
      <c r="P73" s="888"/>
      <c r="Q73" s="889">
        <v>184</v>
      </c>
      <c r="R73" s="843"/>
      <c r="S73" s="843"/>
      <c r="T73" s="843"/>
      <c r="U73" s="843"/>
      <c r="V73" s="843">
        <v>168</v>
      </c>
      <c r="W73" s="843"/>
      <c r="X73" s="843"/>
      <c r="Y73" s="843"/>
      <c r="Z73" s="843"/>
      <c r="AA73" s="843">
        <v>16</v>
      </c>
      <c r="AB73" s="843"/>
      <c r="AC73" s="843"/>
      <c r="AD73" s="843"/>
      <c r="AE73" s="843"/>
      <c r="AF73" s="843">
        <v>16</v>
      </c>
      <c r="AG73" s="843"/>
      <c r="AH73" s="843"/>
      <c r="AI73" s="843"/>
      <c r="AJ73" s="843"/>
      <c r="AK73" s="843">
        <v>23</v>
      </c>
      <c r="AL73" s="843"/>
      <c r="AM73" s="843"/>
      <c r="AN73" s="843"/>
      <c r="AO73" s="843"/>
      <c r="AP73" s="843" t="s">
        <v>545</v>
      </c>
      <c r="AQ73" s="843"/>
      <c r="AR73" s="843"/>
      <c r="AS73" s="843"/>
      <c r="AT73" s="843"/>
      <c r="AU73" s="843" t="s">
        <v>545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558</v>
      </c>
      <c r="C74" s="887"/>
      <c r="D74" s="887"/>
      <c r="E74" s="887"/>
      <c r="F74" s="887"/>
      <c r="G74" s="887"/>
      <c r="H74" s="887"/>
      <c r="I74" s="887"/>
      <c r="J74" s="887"/>
      <c r="K74" s="887"/>
      <c r="L74" s="887"/>
      <c r="M74" s="887"/>
      <c r="N74" s="887"/>
      <c r="O74" s="887"/>
      <c r="P74" s="888"/>
      <c r="Q74" s="889">
        <v>2539</v>
      </c>
      <c r="R74" s="843"/>
      <c r="S74" s="843"/>
      <c r="T74" s="843"/>
      <c r="U74" s="843"/>
      <c r="V74" s="843">
        <v>2376</v>
      </c>
      <c r="W74" s="843"/>
      <c r="X74" s="843"/>
      <c r="Y74" s="843"/>
      <c r="Z74" s="843"/>
      <c r="AA74" s="843">
        <v>163</v>
      </c>
      <c r="AB74" s="843"/>
      <c r="AC74" s="843"/>
      <c r="AD74" s="843"/>
      <c r="AE74" s="843"/>
      <c r="AF74" s="843">
        <v>163</v>
      </c>
      <c r="AG74" s="843"/>
      <c r="AH74" s="843"/>
      <c r="AI74" s="843"/>
      <c r="AJ74" s="843"/>
      <c r="AK74" s="843">
        <v>175</v>
      </c>
      <c r="AL74" s="843"/>
      <c r="AM74" s="843"/>
      <c r="AN74" s="843"/>
      <c r="AO74" s="843"/>
      <c r="AP74" s="843" t="s">
        <v>545</v>
      </c>
      <c r="AQ74" s="843"/>
      <c r="AR74" s="843"/>
      <c r="AS74" s="843"/>
      <c r="AT74" s="843"/>
      <c r="AU74" s="843" t="s">
        <v>545</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559</v>
      </c>
      <c r="C75" s="887"/>
      <c r="D75" s="887"/>
      <c r="E75" s="887"/>
      <c r="F75" s="887"/>
      <c r="G75" s="887"/>
      <c r="H75" s="887"/>
      <c r="I75" s="887"/>
      <c r="J75" s="887"/>
      <c r="K75" s="887"/>
      <c r="L75" s="887"/>
      <c r="M75" s="887"/>
      <c r="N75" s="887"/>
      <c r="O75" s="887"/>
      <c r="P75" s="888"/>
      <c r="Q75" s="890">
        <v>335</v>
      </c>
      <c r="R75" s="891"/>
      <c r="S75" s="891"/>
      <c r="T75" s="891"/>
      <c r="U75" s="847"/>
      <c r="V75" s="892">
        <v>181</v>
      </c>
      <c r="W75" s="891"/>
      <c r="X75" s="891"/>
      <c r="Y75" s="891"/>
      <c r="Z75" s="847"/>
      <c r="AA75" s="892">
        <v>154</v>
      </c>
      <c r="AB75" s="891"/>
      <c r="AC75" s="891"/>
      <c r="AD75" s="891"/>
      <c r="AE75" s="847"/>
      <c r="AF75" s="892">
        <v>154</v>
      </c>
      <c r="AG75" s="891"/>
      <c r="AH75" s="891"/>
      <c r="AI75" s="891"/>
      <c r="AJ75" s="847"/>
      <c r="AK75" s="892">
        <v>162</v>
      </c>
      <c r="AL75" s="891"/>
      <c r="AM75" s="891"/>
      <c r="AN75" s="891"/>
      <c r="AO75" s="847"/>
      <c r="AP75" s="843" t="s">
        <v>545</v>
      </c>
      <c r="AQ75" s="843"/>
      <c r="AR75" s="843"/>
      <c r="AS75" s="843"/>
      <c r="AT75" s="843"/>
      <c r="AU75" s="843" t="s">
        <v>545</v>
      </c>
      <c r="AV75" s="843"/>
      <c r="AW75" s="843"/>
      <c r="AX75" s="843"/>
      <c r="AY75" s="843"/>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560</v>
      </c>
      <c r="C76" s="887"/>
      <c r="D76" s="887"/>
      <c r="E76" s="887"/>
      <c r="F76" s="887"/>
      <c r="G76" s="887"/>
      <c r="H76" s="887"/>
      <c r="I76" s="887"/>
      <c r="J76" s="887"/>
      <c r="K76" s="887"/>
      <c r="L76" s="887"/>
      <c r="M76" s="887"/>
      <c r="N76" s="887"/>
      <c r="O76" s="887"/>
      <c r="P76" s="888"/>
      <c r="Q76" s="890">
        <v>166278</v>
      </c>
      <c r="R76" s="891"/>
      <c r="S76" s="891"/>
      <c r="T76" s="891"/>
      <c r="U76" s="847"/>
      <c r="V76" s="892">
        <v>162373</v>
      </c>
      <c r="W76" s="891"/>
      <c r="X76" s="891"/>
      <c r="Y76" s="891"/>
      <c r="Z76" s="847"/>
      <c r="AA76" s="892">
        <v>3905</v>
      </c>
      <c r="AB76" s="891"/>
      <c r="AC76" s="891"/>
      <c r="AD76" s="891"/>
      <c r="AE76" s="847"/>
      <c r="AF76" s="892">
        <v>3905</v>
      </c>
      <c r="AG76" s="891"/>
      <c r="AH76" s="891"/>
      <c r="AI76" s="891"/>
      <c r="AJ76" s="847"/>
      <c r="AK76" s="892">
        <v>1502</v>
      </c>
      <c r="AL76" s="891"/>
      <c r="AM76" s="891"/>
      <c r="AN76" s="891"/>
      <c r="AO76" s="847"/>
      <c r="AP76" s="843" t="s">
        <v>545</v>
      </c>
      <c r="AQ76" s="843"/>
      <c r="AR76" s="843"/>
      <c r="AS76" s="843"/>
      <c r="AT76" s="843"/>
      <c r="AU76" s="843" t="s">
        <v>545</v>
      </c>
      <c r="AV76" s="843"/>
      <c r="AW76" s="843"/>
      <c r="AX76" s="843"/>
      <c r="AY76" s="843"/>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AF68+AF69+AF70+AF71+AF72+AF73+AF74+AF75+AF76</f>
        <v>4672</v>
      </c>
      <c r="AG88" s="857"/>
      <c r="AH88" s="857"/>
      <c r="AI88" s="857"/>
      <c r="AJ88" s="857"/>
      <c r="AK88" s="854"/>
      <c r="AL88" s="854"/>
      <c r="AM88" s="854"/>
      <c r="AN88" s="854"/>
      <c r="AO88" s="854"/>
      <c r="AP88" s="857" t="s">
        <v>545</v>
      </c>
      <c r="AQ88" s="857"/>
      <c r="AR88" s="857"/>
      <c r="AS88" s="857"/>
      <c r="AT88" s="857"/>
      <c r="AU88" s="857" t="s">
        <v>545</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58</v>
      </c>
      <c r="CS102" s="865"/>
      <c r="CT102" s="865"/>
      <c r="CU102" s="865"/>
      <c r="CV102" s="904"/>
      <c r="CW102" s="903" t="s">
        <v>545</v>
      </c>
      <c r="CX102" s="865"/>
      <c r="CY102" s="865"/>
      <c r="CZ102" s="865"/>
      <c r="DA102" s="904"/>
      <c r="DB102" s="903" t="s">
        <v>545</v>
      </c>
      <c r="DC102" s="865"/>
      <c r="DD102" s="865"/>
      <c r="DE102" s="865"/>
      <c r="DF102" s="904"/>
      <c r="DG102" s="903" t="s">
        <v>545</v>
      </c>
      <c r="DH102" s="865"/>
      <c r="DI102" s="865"/>
      <c r="DJ102" s="865"/>
      <c r="DK102" s="904"/>
      <c r="DL102" s="903" t="s">
        <v>545</v>
      </c>
      <c r="DM102" s="865"/>
      <c r="DN102" s="865"/>
      <c r="DO102" s="865"/>
      <c r="DP102" s="904"/>
      <c r="DQ102" s="903" t="s">
        <v>545</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295</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295</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295</v>
      </c>
      <c r="DR109" s="906"/>
      <c r="DS109" s="906"/>
      <c r="DT109" s="906"/>
      <c r="DU109" s="907"/>
      <c r="DV109" s="905" t="s">
        <v>411</v>
      </c>
      <c r="DW109" s="906"/>
      <c r="DX109" s="906"/>
      <c r="DY109" s="906"/>
      <c r="DZ109" s="908"/>
    </row>
    <row r="110" spans="1:131" s="212" customFormat="1" ht="26.25" customHeight="1" x14ac:dyDescent="0.15">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544730</v>
      </c>
      <c r="AB110" s="913"/>
      <c r="AC110" s="913"/>
      <c r="AD110" s="913"/>
      <c r="AE110" s="914"/>
      <c r="AF110" s="915">
        <v>568078</v>
      </c>
      <c r="AG110" s="913"/>
      <c r="AH110" s="913"/>
      <c r="AI110" s="913"/>
      <c r="AJ110" s="914"/>
      <c r="AK110" s="915">
        <v>564011</v>
      </c>
      <c r="AL110" s="913"/>
      <c r="AM110" s="913"/>
      <c r="AN110" s="913"/>
      <c r="AO110" s="914"/>
      <c r="AP110" s="916">
        <v>23.2</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5567577</v>
      </c>
      <c r="BR110" s="944"/>
      <c r="BS110" s="944"/>
      <c r="BT110" s="944"/>
      <c r="BU110" s="944"/>
      <c r="BV110" s="944">
        <v>5038891</v>
      </c>
      <c r="BW110" s="944"/>
      <c r="BX110" s="944"/>
      <c r="BY110" s="944"/>
      <c r="BZ110" s="944"/>
      <c r="CA110" s="944">
        <v>4611562</v>
      </c>
      <c r="CB110" s="944"/>
      <c r="CC110" s="944"/>
      <c r="CD110" s="944"/>
      <c r="CE110" s="944"/>
      <c r="CF110" s="957">
        <v>189.6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470250</v>
      </c>
      <c r="BR111" s="939"/>
      <c r="BS111" s="939"/>
      <c r="BT111" s="939"/>
      <c r="BU111" s="939"/>
      <c r="BV111" s="939">
        <v>454050</v>
      </c>
      <c r="BW111" s="939"/>
      <c r="BX111" s="939"/>
      <c r="BY111" s="939"/>
      <c r="BZ111" s="939"/>
      <c r="CA111" s="939">
        <v>437850</v>
      </c>
      <c r="CB111" s="939"/>
      <c r="CC111" s="939"/>
      <c r="CD111" s="939"/>
      <c r="CE111" s="939"/>
      <c r="CF111" s="933">
        <v>18</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1640275</v>
      </c>
      <c r="BR112" s="939"/>
      <c r="BS112" s="939"/>
      <c r="BT112" s="939"/>
      <c r="BU112" s="939"/>
      <c r="BV112" s="939">
        <v>1422367</v>
      </c>
      <c r="BW112" s="939"/>
      <c r="BX112" s="939"/>
      <c r="BY112" s="939"/>
      <c r="BZ112" s="939"/>
      <c r="CA112" s="939">
        <v>1217278</v>
      </c>
      <c r="CB112" s="939"/>
      <c r="CC112" s="939"/>
      <c r="CD112" s="939"/>
      <c r="CE112" s="939"/>
      <c r="CF112" s="933">
        <v>50</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254084</v>
      </c>
      <c r="AB113" s="951"/>
      <c r="AC113" s="951"/>
      <c r="AD113" s="951"/>
      <c r="AE113" s="952"/>
      <c r="AF113" s="953">
        <v>230975</v>
      </c>
      <c r="AG113" s="951"/>
      <c r="AH113" s="951"/>
      <c r="AI113" s="951"/>
      <c r="AJ113" s="952"/>
      <c r="AK113" s="953">
        <v>244504</v>
      </c>
      <c r="AL113" s="951"/>
      <c r="AM113" s="951"/>
      <c r="AN113" s="951"/>
      <c r="AO113" s="952"/>
      <c r="AP113" s="954">
        <v>10.1</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v>6996</v>
      </c>
      <c r="CB113" s="939"/>
      <c r="CC113" s="939"/>
      <c r="CD113" s="939"/>
      <c r="CE113" s="939"/>
      <c r="CF113" s="933">
        <v>0.3</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6455</v>
      </c>
      <c r="AB114" s="972"/>
      <c r="AC114" s="972"/>
      <c r="AD114" s="972"/>
      <c r="AE114" s="973"/>
      <c r="AF114" s="974">
        <v>6440</v>
      </c>
      <c r="AG114" s="972"/>
      <c r="AH114" s="972"/>
      <c r="AI114" s="972"/>
      <c r="AJ114" s="973"/>
      <c r="AK114" s="974">
        <v>4097</v>
      </c>
      <c r="AL114" s="972"/>
      <c r="AM114" s="972"/>
      <c r="AN114" s="972"/>
      <c r="AO114" s="973"/>
      <c r="AP114" s="975">
        <v>0.2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331441</v>
      </c>
      <c r="BR114" s="939"/>
      <c r="BS114" s="939"/>
      <c r="BT114" s="939"/>
      <c r="BU114" s="939"/>
      <c r="BV114" s="939">
        <v>309524</v>
      </c>
      <c r="BW114" s="939"/>
      <c r="BX114" s="939"/>
      <c r="BY114" s="939"/>
      <c r="BZ114" s="939"/>
      <c r="CA114" s="939">
        <v>291817</v>
      </c>
      <c r="CB114" s="939"/>
      <c r="CC114" s="939"/>
      <c r="CD114" s="939"/>
      <c r="CE114" s="939"/>
      <c r="CF114" s="933">
        <v>12</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12310</v>
      </c>
      <c r="AB115" s="951"/>
      <c r="AC115" s="951"/>
      <c r="AD115" s="951"/>
      <c r="AE115" s="952"/>
      <c r="AF115" s="953">
        <v>10367</v>
      </c>
      <c r="AG115" s="951"/>
      <c r="AH115" s="951"/>
      <c r="AI115" s="951"/>
      <c r="AJ115" s="952"/>
      <c r="AK115" s="953">
        <v>10429</v>
      </c>
      <c r="AL115" s="951"/>
      <c r="AM115" s="951"/>
      <c r="AN115" s="951"/>
      <c r="AO115" s="952"/>
      <c r="AP115" s="954">
        <v>0.4</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v>132</v>
      </c>
      <c r="AL116" s="972"/>
      <c r="AM116" s="972"/>
      <c r="AN116" s="972"/>
      <c r="AO116" s="973"/>
      <c r="AP116" s="975">
        <v>0</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817579</v>
      </c>
      <c r="AB117" s="992"/>
      <c r="AC117" s="992"/>
      <c r="AD117" s="992"/>
      <c r="AE117" s="993"/>
      <c r="AF117" s="994">
        <v>815860</v>
      </c>
      <c r="AG117" s="992"/>
      <c r="AH117" s="992"/>
      <c r="AI117" s="992"/>
      <c r="AJ117" s="993"/>
      <c r="AK117" s="994">
        <v>823173</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295</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441</v>
      </c>
      <c r="BP119" s="1018"/>
      <c r="BQ119" s="1012">
        <v>8009543</v>
      </c>
      <c r="BR119" s="1013"/>
      <c r="BS119" s="1013"/>
      <c r="BT119" s="1013"/>
      <c r="BU119" s="1013"/>
      <c r="BV119" s="1013">
        <v>7224832</v>
      </c>
      <c r="BW119" s="1013"/>
      <c r="BX119" s="1013"/>
      <c r="BY119" s="1013"/>
      <c r="BZ119" s="1013"/>
      <c r="CA119" s="1013">
        <v>6565503</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470250</v>
      </c>
      <c r="DH119" s="999"/>
      <c r="DI119" s="999"/>
      <c r="DJ119" s="999"/>
      <c r="DK119" s="1000"/>
      <c r="DL119" s="998">
        <v>454050</v>
      </c>
      <c r="DM119" s="999"/>
      <c r="DN119" s="999"/>
      <c r="DO119" s="999"/>
      <c r="DP119" s="1000"/>
      <c r="DQ119" s="998">
        <v>437850</v>
      </c>
      <c r="DR119" s="999"/>
      <c r="DS119" s="999"/>
      <c r="DT119" s="999"/>
      <c r="DU119" s="1000"/>
      <c r="DV119" s="1001">
        <v>18</v>
      </c>
      <c r="DW119" s="1002"/>
      <c r="DX119" s="1002"/>
      <c r="DY119" s="1002"/>
      <c r="DZ119" s="1003"/>
    </row>
    <row r="120" spans="1:130" s="212" customFormat="1" ht="26.25" customHeight="1" x14ac:dyDescent="0.15">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1812639</v>
      </c>
      <c r="BR120" s="944"/>
      <c r="BS120" s="944"/>
      <c r="BT120" s="944"/>
      <c r="BU120" s="944"/>
      <c r="BV120" s="944">
        <v>2032692</v>
      </c>
      <c r="BW120" s="944"/>
      <c r="BX120" s="944"/>
      <c r="BY120" s="944"/>
      <c r="BZ120" s="944"/>
      <c r="CA120" s="944">
        <v>1564022</v>
      </c>
      <c r="CB120" s="944"/>
      <c r="CC120" s="944"/>
      <c r="CD120" s="944"/>
      <c r="CE120" s="944"/>
      <c r="CF120" s="957">
        <v>64.3</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912033</v>
      </c>
      <c r="DM120" s="944"/>
      <c r="DN120" s="944"/>
      <c r="DO120" s="944"/>
      <c r="DP120" s="944"/>
      <c r="DQ120" s="944">
        <v>762444</v>
      </c>
      <c r="DR120" s="944"/>
      <c r="DS120" s="944"/>
      <c r="DT120" s="944"/>
      <c r="DU120" s="944"/>
      <c r="DV120" s="945">
        <v>31.3</v>
      </c>
      <c r="DW120" s="945"/>
      <c r="DX120" s="945"/>
      <c r="DY120" s="945"/>
      <c r="DZ120" s="946"/>
    </row>
    <row r="121" spans="1:130" s="212" customFormat="1" ht="26.25" customHeight="1" x14ac:dyDescent="0.15">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102515</v>
      </c>
      <c r="BR121" s="939"/>
      <c r="BS121" s="939"/>
      <c r="BT121" s="939"/>
      <c r="BU121" s="939"/>
      <c r="BV121" s="939">
        <v>131220</v>
      </c>
      <c r="BW121" s="939"/>
      <c r="BX121" s="939"/>
      <c r="BY121" s="939"/>
      <c r="BZ121" s="939"/>
      <c r="CA121" s="939">
        <v>136609</v>
      </c>
      <c r="CB121" s="939"/>
      <c r="CC121" s="939"/>
      <c r="CD121" s="939"/>
      <c r="CE121" s="939"/>
      <c r="CF121" s="933">
        <v>5.6</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510334</v>
      </c>
      <c r="DM121" s="939"/>
      <c r="DN121" s="939"/>
      <c r="DO121" s="939"/>
      <c r="DP121" s="939"/>
      <c r="DQ121" s="939">
        <v>454834</v>
      </c>
      <c r="DR121" s="939"/>
      <c r="DS121" s="939"/>
      <c r="DT121" s="939"/>
      <c r="DU121" s="939"/>
      <c r="DV121" s="940">
        <v>18.7</v>
      </c>
      <c r="DW121" s="940"/>
      <c r="DX121" s="940"/>
      <c r="DY121" s="940"/>
      <c r="DZ121" s="941"/>
    </row>
    <row r="122" spans="1:130" s="212" customFormat="1" ht="26.25" customHeight="1" x14ac:dyDescent="0.15">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4457551</v>
      </c>
      <c r="BR122" s="1013"/>
      <c r="BS122" s="1013"/>
      <c r="BT122" s="1013"/>
      <c r="BU122" s="1013"/>
      <c r="BV122" s="1013">
        <v>4096471</v>
      </c>
      <c r="BW122" s="1013"/>
      <c r="BX122" s="1013"/>
      <c r="BY122" s="1013"/>
      <c r="BZ122" s="1013"/>
      <c r="CA122" s="1013">
        <v>3794489</v>
      </c>
      <c r="CB122" s="1013"/>
      <c r="CC122" s="1013"/>
      <c r="CD122" s="1013"/>
      <c r="CE122" s="1013"/>
      <c r="CF122" s="1030">
        <v>156</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449</v>
      </c>
      <c r="BP123" s="1018"/>
      <c r="BQ123" s="1076">
        <v>6372705</v>
      </c>
      <c r="BR123" s="1077"/>
      <c r="BS123" s="1077"/>
      <c r="BT123" s="1077"/>
      <c r="BU123" s="1077"/>
      <c r="BV123" s="1077">
        <v>6260383</v>
      </c>
      <c r="BW123" s="1077"/>
      <c r="BX123" s="1077"/>
      <c r="BY123" s="1077"/>
      <c r="BZ123" s="1077"/>
      <c r="CA123" s="1077">
        <v>5495120</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70</v>
      </c>
      <c r="BR124" s="1040"/>
      <c r="BS124" s="1040"/>
      <c r="BT124" s="1040"/>
      <c r="BU124" s="1040"/>
      <c r="BV124" s="1040">
        <v>40.799999999999997</v>
      </c>
      <c r="BW124" s="1040"/>
      <c r="BX124" s="1040"/>
      <c r="BY124" s="1040"/>
      <c r="BZ124" s="1040"/>
      <c r="CA124" s="1040">
        <v>44</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1640275</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12310</v>
      </c>
      <c r="AB126" s="972"/>
      <c r="AC126" s="972"/>
      <c r="AD126" s="972"/>
      <c r="AE126" s="973"/>
      <c r="AF126" s="974">
        <v>10367</v>
      </c>
      <c r="AG126" s="972"/>
      <c r="AH126" s="972"/>
      <c r="AI126" s="972"/>
      <c r="AJ126" s="973"/>
      <c r="AK126" s="974">
        <v>10429</v>
      </c>
      <c r="AL126" s="972"/>
      <c r="AM126" s="972"/>
      <c r="AN126" s="972"/>
      <c r="AO126" s="973"/>
      <c r="AP126" s="975">
        <v>0.4</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1207</v>
      </c>
      <c r="AB128" s="1059"/>
      <c r="AC128" s="1059"/>
      <c r="AD128" s="1059"/>
      <c r="AE128" s="1060"/>
      <c r="AF128" s="1061">
        <v>832</v>
      </c>
      <c r="AG128" s="1059"/>
      <c r="AH128" s="1059"/>
      <c r="AI128" s="1059"/>
      <c r="AJ128" s="1060"/>
      <c r="AK128" s="1061">
        <v>2250</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2807231</v>
      </c>
      <c r="AB129" s="972"/>
      <c r="AC129" s="972"/>
      <c r="AD129" s="972"/>
      <c r="AE129" s="973"/>
      <c r="AF129" s="974">
        <v>2870579</v>
      </c>
      <c r="AG129" s="972"/>
      <c r="AH129" s="972"/>
      <c r="AI129" s="972"/>
      <c r="AJ129" s="973"/>
      <c r="AK129" s="974">
        <v>2937908</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471591</v>
      </c>
      <c r="AB130" s="972"/>
      <c r="AC130" s="972"/>
      <c r="AD130" s="972"/>
      <c r="AE130" s="973"/>
      <c r="AF130" s="974">
        <v>510831</v>
      </c>
      <c r="AG130" s="972"/>
      <c r="AH130" s="972"/>
      <c r="AI130" s="972"/>
      <c r="AJ130" s="973"/>
      <c r="AK130" s="974">
        <v>505588</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13.5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2335640</v>
      </c>
      <c r="AB131" s="999"/>
      <c r="AC131" s="999"/>
      <c r="AD131" s="999"/>
      <c r="AE131" s="1000"/>
      <c r="AF131" s="998">
        <v>2359748</v>
      </c>
      <c r="AG131" s="999"/>
      <c r="AH131" s="999"/>
      <c r="AI131" s="999"/>
      <c r="AJ131" s="1000"/>
      <c r="AK131" s="998">
        <v>2432320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44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14.76173554</v>
      </c>
      <c r="AB132" s="1110"/>
      <c r="AC132" s="1110"/>
      <c r="AD132" s="1110"/>
      <c r="AE132" s="1111"/>
      <c r="AF132" s="1112">
        <v>12.89107989</v>
      </c>
      <c r="AG132" s="1110"/>
      <c r="AH132" s="1110"/>
      <c r="AI132" s="1110"/>
      <c r="AJ132" s="1111"/>
      <c r="AK132" s="1112">
        <v>12.964371460000001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12.8</v>
      </c>
      <c r="AB133" s="1093"/>
      <c r="AC133" s="1093"/>
      <c r="AD133" s="1093"/>
      <c r="AE133" s="1094"/>
      <c r="AF133" s="1092">
        <v>13.4</v>
      </c>
      <c r="AG133" s="1093"/>
      <c r="AH133" s="1093"/>
      <c r="AI133" s="1093"/>
      <c r="AJ133" s="1094"/>
      <c r="AK133" s="1092">
        <v>13.5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7thdxVMxiArlruX1zH23NZ9/kkESwHLYsMXykuhNdS+TsSv7HASo9cFpjOo8lO8Mv7Ui91GxWBjIQCJJnTpwQ==" saltValue="wwtQUhgEcgT6nyGgcc1yw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xbT8OSDzvynKlNxqme9GMC1gGXxJ2CaxRbc8Mf5q0kEdqBxM9CPxJWWyaNah6xj1Vb30BbZ0sLz1C823jZHKQ==" saltValue="8Zedk5L0NHpdkpVhyigpU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V2ckYnAxcfm6f5C2lTGOCQTgcTsbNh+Sz6d1uz0F7rc+eNQeUhPaLgLB4+ZjZIglckEEuz4YikbyrGiJYLDWg==" saltValue="X1H9mHF0Rb+C9zfkJ/3w0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7" t="s">
        <v>478</v>
      </c>
      <c r="AP7" s="253"/>
      <c r="AQ7" s="254" t="s">
        <v>479</v>
      </c>
      <c r="AR7" s="255"/>
    </row>
    <row r="8" spans="1:46" x14ac:dyDescent="0.15">
      <c r="A8" s="247"/>
      <c r="AK8" s="256"/>
      <c r="AL8" s="257"/>
      <c r="AM8" s="257"/>
      <c r="AN8" s="258"/>
      <c r="AO8" s="1128"/>
      <c r="AP8" s="259" t="s">
        <v>480</v>
      </c>
      <c r="AQ8" s="260" t="s">
        <v>481</v>
      </c>
      <c r="AR8" s="261" t="s">
        <v>482</v>
      </c>
    </row>
    <row r="9" spans="1:46" x14ac:dyDescent="0.15">
      <c r="A9" s="247"/>
      <c r="AK9" s="1129" t="s">
        <v>483</v>
      </c>
      <c r="AL9" s="1130"/>
      <c r="AM9" s="1130"/>
      <c r="AN9" s="1131"/>
      <c r="AO9" s="262">
        <v>1035535</v>
      </c>
      <c r="AP9" s="262">
        <v>268970</v>
      </c>
      <c r="AQ9" s="263">
        <v>239935</v>
      </c>
      <c r="AR9" s="264">
        <v>12.1</v>
      </c>
    </row>
    <row r="10" spans="1:46" ht="13.5" customHeight="1" x14ac:dyDescent="0.15">
      <c r="A10" s="247"/>
      <c r="AK10" s="1129" t="s">
        <v>484</v>
      </c>
      <c r="AL10" s="1130"/>
      <c r="AM10" s="1130"/>
      <c r="AN10" s="1131"/>
      <c r="AO10" s="265">
        <v>70959</v>
      </c>
      <c r="AP10" s="265">
        <v>18431</v>
      </c>
      <c r="AQ10" s="266">
        <v>33021</v>
      </c>
      <c r="AR10" s="267">
        <v>-44.2</v>
      </c>
    </row>
    <row r="11" spans="1:46" ht="13.5" customHeight="1" x14ac:dyDescent="0.15">
      <c r="A11" s="247"/>
      <c r="AK11" s="1129" t="s">
        <v>485</v>
      </c>
      <c r="AL11" s="1130"/>
      <c r="AM11" s="1130"/>
      <c r="AN11" s="1131"/>
      <c r="AO11" s="265">
        <v>3829</v>
      </c>
      <c r="AP11" s="265">
        <v>995</v>
      </c>
      <c r="AQ11" s="266">
        <v>2306</v>
      </c>
      <c r="AR11" s="267">
        <v>-56.9</v>
      </c>
    </row>
    <row r="12" spans="1:46" ht="13.5" customHeight="1" x14ac:dyDescent="0.15">
      <c r="A12" s="247"/>
      <c r="AK12" s="1129" t="s">
        <v>486</v>
      </c>
      <c r="AL12" s="1130"/>
      <c r="AM12" s="1130"/>
      <c r="AN12" s="1131"/>
      <c r="AO12" s="265" t="s">
        <v>487</v>
      </c>
      <c r="AP12" s="265" t="s">
        <v>487</v>
      </c>
      <c r="AQ12" s="266" t="s">
        <v>487</v>
      </c>
      <c r="AR12" s="267" t="s">
        <v>487</v>
      </c>
    </row>
    <row r="13" spans="1:46" ht="13.5" customHeight="1" x14ac:dyDescent="0.15">
      <c r="A13" s="247"/>
      <c r="AK13" s="1129" t="s">
        <v>488</v>
      </c>
      <c r="AL13" s="1130"/>
      <c r="AM13" s="1130"/>
      <c r="AN13" s="1131"/>
      <c r="AO13" s="265">
        <v>53282</v>
      </c>
      <c r="AP13" s="265">
        <v>13839</v>
      </c>
      <c r="AQ13" s="266">
        <v>7428</v>
      </c>
      <c r="AR13" s="267">
        <v>86.3</v>
      </c>
    </row>
    <row r="14" spans="1:46" ht="13.5" customHeight="1" x14ac:dyDescent="0.15">
      <c r="A14" s="247"/>
      <c r="AK14" s="1129" t="s">
        <v>489</v>
      </c>
      <c r="AL14" s="1130"/>
      <c r="AM14" s="1130"/>
      <c r="AN14" s="1131"/>
      <c r="AO14" s="265">
        <v>24666</v>
      </c>
      <c r="AP14" s="265">
        <v>6407</v>
      </c>
      <c r="AQ14" s="266">
        <v>4299</v>
      </c>
      <c r="AR14" s="267">
        <v>49</v>
      </c>
    </row>
    <row r="15" spans="1:46" ht="13.5" customHeight="1" x14ac:dyDescent="0.15">
      <c r="A15" s="247"/>
      <c r="AK15" s="1132" t="s">
        <v>490</v>
      </c>
      <c r="AL15" s="1133"/>
      <c r="AM15" s="1133"/>
      <c r="AN15" s="1134"/>
      <c r="AO15" s="265">
        <v>-61718</v>
      </c>
      <c r="AP15" s="265">
        <v>-16031</v>
      </c>
      <c r="AQ15" s="266">
        <v>-13612</v>
      </c>
      <c r="AR15" s="267">
        <v>17.8</v>
      </c>
    </row>
    <row r="16" spans="1:46" x14ac:dyDescent="0.15">
      <c r="A16" s="247"/>
      <c r="AK16" s="1132" t="s">
        <v>178</v>
      </c>
      <c r="AL16" s="1133"/>
      <c r="AM16" s="1133"/>
      <c r="AN16" s="1134"/>
      <c r="AO16" s="265">
        <v>1126553</v>
      </c>
      <c r="AP16" s="265">
        <v>292611</v>
      </c>
      <c r="AQ16" s="266">
        <v>273378</v>
      </c>
      <c r="AR16" s="267">
        <v>7</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5" t="s">
        <v>495</v>
      </c>
      <c r="AL21" s="1136"/>
      <c r="AM21" s="1136"/>
      <c r="AN21" s="1137"/>
      <c r="AO21" s="277">
        <v>23.9</v>
      </c>
      <c r="AP21" s="278">
        <v>21.68</v>
      </c>
      <c r="AQ21" s="279">
        <v>2.2200000000000002</v>
      </c>
      <c r="AS21" s="280"/>
      <c r="AT21" s="276"/>
    </row>
    <row r="22" spans="1:46" s="248" customFormat="1" x14ac:dyDescent="0.15">
      <c r="A22" s="276"/>
      <c r="AK22" s="1135" t="s">
        <v>496</v>
      </c>
      <c r="AL22" s="1136"/>
      <c r="AM22" s="1136"/>
      <c r="AN22" s="1137"/>
      <c r="AO22" s="281">
        <v>101.3</v>
      </c>
      <c r="AP22" s="282">
        <v>95.1</v>
      </c>
      <c r="AQ22" s="283">
        <v>6.2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7" t="s">
        <v>478</v>
      </c>
      <c r="AP30" s="253"/>
      <c r="AQ30" s="254" t="s">
        <v>479</v>
      </c>
      <c r="AR30" s="255"/>
    </row>
    <row r="31" spans="1:46" x14ac:dyDescent="0.15">
      <c r="A31" s="247"/>
      <c r="AK31" s="256"/>
      <c r="AL31" s="257"/>
      <c r="AM31" s="257"/>
      <c r="AN31" s="258"/>
      <c r="AO31" s="1128"/>
      <c r="AP31" s="259" t="s">
        <v>480</v>
      </c>
      <c r="AQ31" s="260" t="s">
        <v>481</v>
      </c>
      <c r="AR31" s="261" t="s">
        <v>482</v>
      </c>
    </row>
    <row r="32" spans="1:46" ht="27" customHeight="1" x14ac:dyDescent="0.15">
      <c r="A32" s="247"/>
      <c r="AK32" s="1143" t="s">
        <v>500</v>
      </c>
      <c r="AL32" s="1144"/>
      <c r="AM32" s="1144"/>
      <c r="AN32" s="1145"/>
      <c r="AO32" s="291">
        <v>564011</v>
      </c>
      <c r="AP32" s="291">
        <v>146496</v>
      </c>
      <c r="AQ32" s="292">
        <v>143519</v>
      </c>
      <c r="AR32" s="293">
        <v>2.1</v>
      </c>
    </row>
    <row r="33" spans="1:46" ht="13.5" customHeight="1" x14ac:dyDescent="0.15">
      <c r="A33" s="247"/>
      <c r="AK33" s="1143" t="s">
        <v>501</v>
      </c>
      <c r="AL33" s="1144"/>
      <c r="AM33" s="1144"/>
      <c r="AN33" s="1145"/>
      <c r="AO33" s="291" t="s">
        <v>487</v>
      </c>
      <c r="AP33" s="291" t="s">
        <v>487</v>
      </c>
      <c r="AQ33" s="292" t="s">
        <v>487</v>
      </c>
      <c r="AR33" s="293" t="s">
        <v>487</v>
      </c>
    </row>
    <row r="34" spans="1:46" ht="27" customHeight="1" x14ac:dyDescent="0.15">
      <c r="A34" s="247"/>
      <c r="AK34" s="1143" t="s">
        <v>502</v>
      </c>
      <c r="AL34" s="1144"/>
      <c r="AM34" s="1144"/>
      <c r="AN34" s="1145"/>
      <c r="AO34" s="291" t="s">
        <v>487</v>
      </c>
      <c r="AP34" s="291" t="s">
        <v>487</v>
      </c>
      <c r="AQ34" s="292" t="s">
        <v>487</v>
      </c>
      <c r="AR34" s="293" t="s">
        <v>487</v>
      </c>
    </row>
    <row r="35" spans="1:46" ht="27" customHeight="1" x14ac:dyDescent="0.15">
      <c r="A35" s="247"/>
      <c r="AK35" s="1143" t="s">
        <v>503</v>
      </c>
      <c r="AL35" s="1144"/>
      <c r="AM35" s="1144"/>
      <c r="AN35" s="1145"/>
      <c r="AO35" s="291">
        <v>244504</v>
      </c>
      <c r="AP35" s="291">
        <v>63508</v>
      </c>
      <c r="AQ35" s="292">
        <v>32537</v>
      </c>
      <c r="AR35" s="293">
        <v>95.2</v>
      </c>
    </row>
    <row r="36" spans="1:46" ht="27" customHeight="1" x14ac:dyDescent="0.15">
      <c r="A36" s="247"/>
      <c r="AK36" s="1143" t="s">
        <v>504</v>
      </c>
      <c r="AL36" s="1144"/>
      <c r="AM36" s="1144"/>
      <c r="AN36" s="1145"/>
      <c r="AO36" s="291">
        <v>4097</v>
      </c>
      <c r="AP36" s="291">
        <v>1064</v>
      </c>
      <c r="AQ36" s="292">
        <v>3256</v>
      </c>
      <c r="AR36" s="293">
        <v>-67.3</v>
      </c>
    </row>
    <row r="37" spans="1:46" ht="13.5" customHeight="1" x14ac:dyDescent="0.15">
      <c r="A37" s="247"/>
      <c r="AK37" s="1143" t="s">
        <v>505</v>
      </c>
      <c r="AL37" s="1144"/>
      <c r="AM37" s="1144"/>
      <c r="AN37" s="1145"/>
      <c r="AO37" s="291">
        <v>10429</v>
      </c>
      <c r="AP37" s="291">
        <v>2709</v>
      </c>
      <c r="AQ37" s="292">
        <v>244</v>
      </c>
      <c r="AR37" s="293">
        <v>1010.2</v>
      </c>
    </row>
    <row r="38" spans="1:46" ht="27" customHeight="1" x14ac:dyDescent="0.15">
      <c r="A38" s="247"/>
      <c r="AK38" s="1146" t="s">
        <v>506</v>
      </c>
      <c r="AL38" s="1147"/>
      <c r="AM38" s="1147"/>
      <c r="AN38" s="1148"/>
      <c r="AO38" s="294">
        <v>132</v>
      </c>
      <c r="AP38" s="294">
        <v>34</v>
      </c>
      <c r="AQ38" s="295">
        <v>45</v>
      </c>
      <c r="AR38" s="283">
        <v>-24.4</v>
      </c>
      <c r="AS38" s="290"/>
    </row>
    <row r="39" spans="1:46" x14ac:dyDescent="0.15">
      <c r="A39" s="247"/>
      <c r="AK39" s="1146" t="s">
        <v>507</v>
      </c>
      <c r="AL39" s="1147"/>
      <c r="AM39" s="1147"/>
      <c r="AN39" s="1148"/>
      <c r="AO39" s="291">
        <v>-2250</v>
      </c>
      <c r="AP39" s="291">
        <v>-584</v>
      </c>
      <c r="AQ39" s="292">
        <v>-3310</v>
      </c>
      <c r="AR39" s="293">
        <v>-82.4</v>
      </c>
      <c r="AS39" s="290"/>
    </row>
    <row r="40" spans="1:46" ht="27" customHeight="1" x14ac:dyDescent="0.15">
      <c r="A40" s="247"/>
      <c r="AK40" s="1143" t="s">
        <v>508</v>
      </c>
      <c r="AL40" s="1144"/>
      <c r="AM40" s="1144"/>
      <c r="AN40" s="1145"/>
      <c r="AO40" s="291">
        <v>-505588</v>
      </c>
      <c r="AP40" s="291">
        <v>-131322</v>
      </c>
      <c r="AQ40" s="292">
        <v>-131495</v>
      </c>
      <c r="AR40" s="293">
        <v>-0.1</v>
      </c>
      <c r="AS40" s="290"/>
    </row>
    <row r="41" spans="1:46" x14ac:dyDescent="0.15">
      <c r="A41" s="247"/>
      <c r="AK41" s="1149" t="s">
        <v>288</v>
      </c>
      <c r="AL41" s="1150"/>
      <c r="AM41" s="1150"/>
      <c r="AN41" s="1151"/>
      <c r="AO41" s="291">
        <v>315335</v>
      </c>
      <c r="AP41" s="291">
        <v>81905</v>
      </c>
      <c r="AQ41" s="292">
        <v>44796</v>
      </c>
      <c r="AR41" s="293">
        <v>82.8</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8" t="s">
        <v>478</v>
      </c>
      <c r="AN49" s="1140" t="s">
        <v>511</v>
      </c>
      <c r="AO49" s="1141"/>
      <c r="AP49" s="1141"/>
      <c r="AQ49" s="1141"/>
      <c r="AR49" s="1142"/>
    </row>
    <row r="50" spans="1:44" x14ac:dyDescent="0.15">
      <c r="A50" s="247"/>
      <c r="AK50" s="305"/>
      <c r="AL50" s="306"/>
      <c r="AM50" s="1139"/>
      <c r="AN50" s="307" t="s">
        <v>512</v>
      </c>
      <c r="AO50" s="308" t="s">
        <v>513</v>
      </c>
      <c r="AP50" s="309" t="s">
        <v>514</v>
      </c>
      <c r="AQ50" s="310" t="s">
        <v>515</v>
      </c>
      <c r="AR50" s="311" t="s">
        <v>516</v>
      </c>
    </row>
    <row r="51" spans="1:44" x14ac:dyDescent="0.15">
      <c r="A51" s="247"/>
      <c r="AK51" s="303" t="s">
        <v>517</v>
      </c>
      <c r="AL51" s="304"/>
      <c r="AM51" s="312">
        <v>848290</v>
      </c>
      <c r="AN51" s="313">
        <v>196227</v>
      </c>
      <c r="AO51" s="314">
        <v>25.5</v>
      </c>
      <c r="AP51" s="315">
        <v>263613</v>
      </c>
      <c r="AQ51" s="316">
        <v>-0.2</v>
      </c>
      <c r="AR51" s="317">
        <v>25.7</v>
      </c>
    </row>
    <row r="52" spans="1:44" x14ac:dyDescent="0.15">
      <c r="A52" s="247"/>
      <c r="AK52" s="318"/>
      <c r="AL52" s="319" t="s">
        <v>518</v>
      </c>
      <c r="AM52" s="320">
        <v>603578</v>
      </c>
      <c r="AN52" s="321">
        <v>139620</v>
      </c>
      <c r="AO52" s="322">
        <v>49</v>
      </c>
      <c r="AP52" s="323">
        <v>128823</v>
      </c>
      <c r="AQ52" s="324">
        <v>-3.8</v>
      </c>
      <c r="AR52" s="325">
        <v>52.8</v>
      </c>
    </row>
    <row r="53" spans="1:44" x14ac:dyDescent="0.15">
      <c r="A53" s="247"/>
      <c r="AK53" s="303" t="s">
        <v>519</v>
      </c>
      <c r="AL53" s="304"/>
      <c r="AM53" s="312">
        <v>540167</v>
      </c>
      <c r="AN53" s="313">
        <v>129041</v>
      </c>
      <c r="AO53" s="314">
        <v>-34.200000000000003</v>
      </c>
      <c r="AP53" s="315">
        <v>330026</v>
      </c>
      <c r="AQ53" s="316">
        <v>25.2</v>
      </c>
      <c r="AR53" s="317">
        <v>-59.4</v>
      </c>
    </row>
    <row r="54" spans="1:44" x14ac:dyDescent="0.15">
      <c r="A54" s="247"/>
      <c r="AK54" s="318"/>
      <c r="AL54" s="319" t="s">
        <v>518</v>
      </c>
      <c r="AM54" s="320">
        <v>435605</v>
      </c>
      <c r="AN54" s="321">
        <v>104062</v>
      </c>
      <c r="AO54" s="322">
        <v>-25.5</v>
      </c>
      <c r="AP54" s="323">
        <v>141075</v>
      </c>
      <c r="AQ54" s="324">
        <v>9.5</v>
      </c>
      <c r="AR54" s="325">
        <v>-35</v>
      </c>
    </row>
    <row r="55" spans="1:44" x14ac:dyDescent="0.15">
      <c r="A55" s="247"/>
      <c r="AK55" s="303" t="s">
        <v>520</v>
      </c>
      <c r="AL55" s="304"/>
      <c r="AM55" s="312">
        <v>404262</v>
      </c>
      <c r="AN55" s="313">
        <v>99303</v>
      </c>
      <c r="AO55" s="314">
        <v>-23</v>
      </c>
      <c r="AP55" s="315">
        <v>278179</v>
      </c>
      <c r="AQ55" s="316">
        <v>-15.7</v>
      </c>
      <c r="AR55" s="317">
        <v>-7.3</v>
      </c>
    </row>
    <row r="56" spans="1:44" x14ac:dyDescent="0.15">
      <c r="A56" s="247"/>
      <c r="AK56" s="318"/>
      <c r="AL56" s="319" t="s">
        <v>518</v>
      </c>
      <c r="AM56" s="320">
        <v>254694</v>
      </c>
      <c r="AN56" s="321">
        <v>62563</v>
      </c>
      <c r="AO56" s="322">
        <v>-39.9</v>
      </c>
      <c r="AP56" s="323">
        <v>122182</v>
      </c>
      <c r="AQ56" s="324">
        <v>-13.4</v>
      </c>
      <c r="AR56" s="325">
        <v>-26.5</v>
      </c>
    </row>
    <row r="57" spans="1:44" x14ac:dyDescent="0.15">
      <c r="A57" s="247"/>
      <c r="AK57" s="303" t="s">
        <v>521</v>
      </c>
      <c r="AL57" s="304"/>
      <c r="AM57" s="312">
        <v>457325</v>
      </c>
      <c r="AN57" s="313">
        <v>114388</v>
      </c>
      <c r="AO57" s="314">
        <v>15.2</v>
      </c>
      <c r="AP57" s="315">
        <v>283153</v>
      </c>
      <c r="AQ57" s="316">
        <v>1.8</v>
      </c>
      <c r="AR57" s="317">
        <v>13.4</v>
      </c>
    </row>
    <row r="58" spans="1:44" x14ac:dyDescent="0.15">
      <c r="A58" s="247"/>
      <c r="AK58" s="318"/>
      <c r="AL58" s="319" t="s">
        <v>518</v>
      </c>
      <c r="AM58" s="320">
        <v>305411</v>
      </c>
      <c r="AN58" s="321">
        <v>76391</v>
      </c>
      <c r="AO58" s="322">
        <v>22.1</v>
      </c>
      <c r="AP58" s="323">
        <v>127593</v>
      </c>
      <c r="AQ58" s="324">
        <v>4.4000000000000004</v>
      </c>
      <c r="AR58" s="325">
        <v>17.7</v>
      </c>
    </row>
    <row r="59" spans="1:44" x14ac:dyDescent="0.15">
      <c r="A59" s="247"/>
      <c r="AK59" s="303" t="s">
        <v>522</v>
      </c>
      <c r="AL59" s="304"/>
      <c r="AM59" s="312">
        <v>373072</v>
      </c>
      <c r="AN59" s="313">
        <v>96902</v>
      </c>
      <c r="AO59" s="314">
        <v>-15.3</v>
      </c>
      <c r="AP59" s="315">
        <v>262169</v>
      </c>
      <c r="AQ59" s="316">
        <v>-7.4</v>
      </c>
      <c r="AR59" s="317">
        <v>-7.9</v>
      </c>
    </row>
    <row r="60" spans="1:44" x14ac:dyDescent="0.15">
      <c r="A60" s="247"/>
      <c r="AK60" s="318"/>
      <c r="AL60" s="319" t="s">
        <v>518</v>
      </c>
      <c r="AM60" s="320">
        <v>242224</v>
      </c>
      <c r="AN60" s="321">
        <v>62915</v>
      </c>
      <c r="AO60" s="322">
        <v>-17.600000000000001</v>
      </c>
      <c r="AP60" s="323">
        <v>152658</v>
      </c>
      <c r="AQ60" s="324">
        <v>19.600000000000001</v>
      </c>
      <c r="AR60" s="325">
        <v>-37.200000000000003</v>
      </c>
    </row>
    <row r="61" spans="1:44" x14ac:dyDescent="0.15">
      <c r="A61" s="247"/>
      <c r="AK61" s="303" t="s">
        <v>523</v>
      </c>
      <c r="AL61" s="326"/>
      <c r="AM61" s="312">
        <v>524623</v>
      </c>
      <c r="AN61" s="313">
        <v>127172</v>
      </c>
      <c r="AO61" s="314">
        <v>-6.4</v>
      </c>
      <c r="AP61" s="315">
        <v>283428</v>
      </c>
      <c r="AQ61" s="327">
        <v>0.7</v>
      </c>
      <c r="AR61" s="317">
        <v>-7.1</v>
      </c>
    </row>
    <row r="62" spans="1:44" x14ac:dyDescent="0.15">
      <c r="A62" s="247"/>
      <c r="AK62" s="318"/>
      <c r="AL62" s="319" t="s">
        <v>518</v>
      </c>
      <c r="AM62" s="320">
        <v>368302</v>
      </c>
      <c r="AN62" s="321">
        <v>89110</v>
      </c>
      <c r="AO62" s="322">
        <v>-2.4</v>
      </c>
      <c r="AP62" s="323">
        <v>134466</v>
      </c>
      <c r="AQ62" s="324">
        <v>3.3</v>
      </c>
      <c r="AR62" s="325">
        <v>-5.7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JH9qm9ku2EHMCA7JgiERgXeu6jF5JDCFtGxfonp9HvgYtvL0zF3dRFD9GI6k6IyINU6tkGmnpb+W2eh4+M7K9g==" saltValue="/GCrLeJeGBHKqPwbIxVIO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Cnj++esgSWuSVs/yKhQxi5ihH8sbL9FRf3aZsPvsT7DK4Fv/iqB36UiEo9MxS8pZa4k12jcMLR1e7cUx3mgCTA==" saltValue="rj5r3Z6wmEPV1PBR0J0a6Q==" spinCount="100000" sheet="1" objects="1" scenarios="1"/>
  <dataConsolidate/>
  <phoneticPr fontId="2"/>
  <printOptions horizontalCentered="1" verticalCentered="1"/>
  <pageMargins left="0" right="0" top="0.19685039370078741" bottom="0" header="0.39370078740157483" footer="0"/>
  <pageSetup paperSize="8" scale="5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T7RtS6yr6USFl5o2F5JKFOyY29rrQJ+0Cz8JR75pVFmNPUZ8v5jsysiHgB7RMxWwzci1jVlKSeNr5rvKLr4yAw==" saltValue="xEBH4yVeHiMTmz0FGD2RvQ==" spinCount="100000" sheet="1" objects="1" scenarios="1"/>
  <dataConsolidate/>
  <phoneticPr fontId="2"/>
  <printOptions horizontalCentered="1" verticalCentered="1"/>
  <pageMargins left="0" right="0" top="0.19685039370078741" bottom="0" header="0.39370078740157483" footer="0"/>
  <pageSetup paperSize="8" scale="5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33.130000000000003</v>
      </c>
      <c r="G47" s="12">
        <v>33.909999999999997</v>
      </c>
      <c r="H47" s="12">
        <v>34.880000000000003</v>
      </c>
      <c r="I47" s="12">
        <v>38.64</v>
      </c>
      <c r="J47" s="13">
        <v>27.9</v>
      </c>
    </row>
    <row r="48" spans="2:10" ht="57.75" customHeight="1" x14ac:dyDescent="0.15">
      <c r="B48" s="14"/>
      <c r="C48" s="1154" t="s">
        <v>4</v>
      </c>
      <c r="D48" s="1154"/>
      <c r="E48" s="1155"/>
      <c r="F48" s="15">
        <v>16.18</v>
      </c>
      <c r="G48" s="16">
        <v>19.829999999999998</v>
      </c>
      <c r="H48" s="16">
        <v>19.61</v>
      </c>
      <c r="I48" s="16">
        <v>11.94</v>
      </c>
      <c r="J48" s="17">
        <v>37.869999999999997</v>
      </c>
    </row>
    <row r="49" spans="2:10" ht="57.75" customHeight="1" thickBot="1" x14ac:dyDescent="0.2">
      <c r="B49" s="18"/>
      <c r="C49" s="1156" t="s">
        <v>5</v>
      </c>
      <c r="D49" s="1156"/>
      <c r="E49" s="1157"/>
      <c r="F49" s="19">
        <v>5.6</v>
      </c>
      <c r="G49" s="20">
        <v>8.5</v>
      </c>
      <c r="H49" s="20" t="s">
        <v>530</v>
      </c>
      <c r="I49" s="20">
        <v>3.67</v>
      </c>
      <c r="J49" s="21">
        <v>21.73</v>
      </c>
    </row>
    <row r="50" spans="2:10" x14ac:dyDescent="0.15"/>
  </sheetData>
  <sheetProtection algorithmName="SHA-512" hashValue="Xjp3QCVds5jfmL7TsLcgLl3JAhP9Rw6Hyk3Aw6QYaeV3GriE4fbmyLF0kCLuhiw0ayK7m/naGHnezWGo8t8VTQ==" saltValue="uv6UGi5fzKh5yuPTyda2L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531</v>
      </c>
      <c r="D34" s="1162"/>
      <c r="E34" s="1163"/>
      <c r="F34" s="32">
        <v>16.170000000000002</v>
      </c>
      <c r="G34" s="33">
        <v>19.829999999999998</v>
      </c>
      <c r="H34" s="33">
        <v>19.600000000000001</v>
      </c>
      <c r="I34" s="33">
        <v>11.94</v>
      </c>
      <c r="J34" s="34">
        <v>37.869999999999997</v>
      </c>
      <c r="K34" s="22"/>
      <c r="L34" s="22"/>
      <c r="M34" s="22"/>
      <c r="N34" s="22"/>
      <c r="O34" s="22"/>
      <c r="P34" s="22"/>
    </row>
    <row r="35" spans="1:16" ht="39" customHeight="1" x14ac:dyDescent="0.15">
      <c r="A35" s="22"/>
      <c r="B35" s="35"/>
      <c r="C35" s="1158" t="s">
        <v>532</v>
      </c>
      <c r="D35" s="1158"/>
      <c r="E35" s="1159"/>
      <c r="F35" s="36" t="s">
        <v>487</v>
      </c>
      <c r="G35" s="37" t="s">
        <v>487</v>
      </c>
      <c r="H35" s="37" t="s">
        <v>487</v>
      </c>
      <c r="I35" s="37">
        <v>0.36</v>
      </c>
      <c r="J35" s="38">
        <v>1.37</v>
      </c>
      <c r="K35" s="22"/>
      <c r="L35" s="22"/>
      <c r="M35" s="22"/>
      <c r="N35" s="22"/>
      <c r="O35" s="22"/>
      <c r="P35" s="22"/>
    </row>
    <row r="36" spans="1:16" ht="39" customHeight="1" x14ac:dyDescent="0.15">
      <c r="A36" s="22"/>
      <c r="B36" s="35"/>
      <c r="C36" s="1158" t="s">
        <v>533</v>
      </c>
      <c r="D36" s="1158"/>
      <c r="E36" s="1159"/>
      <c r="F36" s="36" t="s">
        <v>487</v>
      </c>
      <c r="G36" s="37" t="s">
        <v>487</v>
      </c>
      <c r="H36" s="37" t="s">
        <v>487</v>
      </c>
      <c r="I36" s="37">
        <v>0.61</v>
      </c>
      <c r="J36" s="38">
        <v>0.93</v>
      </c>
      <c r="K36" s="22"/>
      <c r="L36" s="22"/>
      <c r="M36" s="22"/>
      <c r="N36" s="22"/>
      <c r="O36" s="22"/>
      <c r="P36" s="22"/>
    </row>
    <row r="37" spans="1:16" ht="39" customHeight="1" x14ac:dyDescent="0.15">
      <c r="A37" s="22"/>
      <c r="B37" s="35"/>
      <c r="C37" s="1158" t="s">
        <v>534</v>
      </c>
      <c r="D37" s="1158"/>
      <c r="E37" s="1159"/>
      <c r="F37" s="36">
        <v>0.8</v>
      </c>
      <c r="G37" s="37">
        <v>1.44</v>
      </c>
      <c r="H37" s="37">
        <v>1.86</v>
      </c>
      <c r="I37" s="37">
        <v>1.1100000000000001</v>
      </c>
      <c r="J37" s="38">
        <v>0.6</v>
      </c>
      <c r="K37" s="22"/>
      <c r="L37" s="22"/>
      <c r="M37" s="22"/>
      <c r="N37" s="22"/>
      <c r="O37" s="22"/>
      <c r="P37" s="22"/>
    </row>
    <row r="38" spans="1:16" ht="39" customHeight="1" x14ac:dyDescent="0.15">
      <c r="A38" s="22"/>
      <c r="B38" s="35"/>
      <c r="C38" s="1158" t="s">
        <v>535</v>
      </c>
      <c r="D38" s="1158"/>
      <c r="E38" s="1159"/>
      <c r="F38" s="36">
        <v>0.05</v>
      </c>
      <c r="G38" s="37">
        <v>0.02</v>
      </c>
      <c r="H38" s="37">
        <v>0.03</v>
      </c>
      <c r="I38" s="37">
        <v>0.03</v>
      </c>
      <c r="J38" s="38">
        <v>0.03</v>
      </c>
      <c r="K38" s="22"/>
      <c r="L38" s="22"/>
      <c r="M38" s="22"/>
      <c r="N38" s="22"/>
      <c r="O38" s="22"/>
      <c r="P38" s="22"/>
    </row>
    <row r="39" spans="1:16" ht="39" customHeight="1" x14ac:dyDescent="0.15">
      <c r="A39" s="22"/>
      <c r="B39" s="35"/>
      <c r="C39" s="1158" t="s">
        <v>536</v>
      </c>
      <c r="D39" s="1158"/>
      <c r="E39" s="1159"/>
      <c r="F39" s="36">
        <v>0.03</v>
      </c>
      <c r="G39" s="37">
        <v>0.04</v>
      </c>
      <c r="H39" s="37">
        <v>0.05</v>
      </c>
      <c r="I39" s="37">
        <v>0.02</v>
      </c>
      <c r="J39" s="38">
        <v>0.02</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537</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538</v>
      </c>
      <c r="D43" s="1160"/>
      <c r="E43" s="1161"/>
      <c r="F43" s="41">
        <v>0.76</v>
      </c>
      <c r="G43" s="42">
        <v>0.74</v>
      </c>
      <c r="H43" s="42">
        <v>2.09</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QsYNcNIdWp+R2hOGoZtuj3RObPHASWebzhjwns+CRgZQMF3UjVsdHw0OMsObl337rVyzrmEbwKwE6pe3vbjg==" saltValue="OpOt7q6LsPAZEuhq6wdS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449</v>
      </c>
      <c r="L45" s="58">
        <v>511</v>
      </c>
      <c r="M45" s="58">
        <v>545</v>
      </c>
      <c r="N45" s="58">
        <v>568</v>
      </c>
      <c r="O45" s="59">
        <v>564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15">
      <c r="A48" s="46"/>
      <c r="B48" s="1166"/>
      <c r="C48" s="1167"/>
      <c r="D48" s="60"/>
      <c r="E48" s="1172" t="s">
        <v>13</v>
      </c>
      <c r="F48" s="1172"/>
      <c r="G48" s="1172"/>
      <c r="H48" s="1172"/>
      <c r="I48" s="1172"/>
      <c r="J48" s="1173"/>
      <c r="K48" s="61">
        <v>237</v>
      </c>
      <c r="L48" s="62">
        <v>258</v>
      </c>
      <c r="M48" s="62">
        <v>254</v>
      </c>
      <c r="N48" s="62">
        <v>231</v>
      </c>
      <c r="O48" s="63">
        <v>245</v>
      </c>
      <c r="P48" s="46"/>
      <c r="Q48" s="46"/>
      <c r="R48" s="46"/>
      <c r="S48" s="46"/>
      <c r="T48" s="46"/>
      <c r="U48" s="46"/>
    </row>
    <row r="49" spans="1:21" ht="30.75" customHeight="1" x14ac:dyDescent="0.15">
      <c r="A49" s="46"/>
      <c r="B49" s="1166"/>
      <c r="C49" s="1167"/>
      <c r="D49" s="60"/>
      <c r="E49" s="1172" t="s">
        <v>14</v>
      </c>
      <c r="F49" s="1172"/>
      <c r="G49" s="1172"/>
      <c r="H49" s="1172"/>
      <c r="I49" s="1172"/>
      <c r="J49" s="1173"/>
      <c r="K49" s="61">
        <v>6</v>
      </c>
      <c r="L49" s="62">
        <v>5</v>
      </c>
      <c r="M49" s="62">
        <v>6</v>
      </c>
      <c r="N49" s="62">
        <v>6</v>
      </c>
      <c r="O49" s="63">
        <v>4</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487</v>
      </c>
      <c r="L50" s="62" t="s">
        <v>487</v>
      </c>
      <c r="M50" s="62">
        <v>12</v>
      </c>
      <c r="N50" s="62">
        <v>10</v>
      </c>
      <c r="O50" s="63">
        <v>10</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487</v>
      </c>
      <c r="M51" s="62" t="s">
        <v>487</v>
      </c>
      <c r="N51" s="62" t="s">
        <v>487</v>
      </c>
      <c r="O51" s="63">
        <v>0</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446</v>
      </c>
      <c r="L52" s="62">
        <v>471</v>
      </c>
      <c r="M52" s="62">
        <v>473</v>
      </c>
      <c r="N52" s="62">
        <v>512</v>
      </c>
      <c r="O52" s="63">
        <v>508</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246</v>
      </c>
      <c r="L53" s="67">
        <v>303</v>
      </c>
      <c r="M53" s="67">
        <v>344</v>
      </c>
      <c r="N53" s="67">
        <v>303</v>
      </c>
      <c r="O53" s="68">
        <v>315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545</v>
      </c>
      <c r="L58" s="82" t="s">
        <v>545</v>
      </c>
      <c r="M58" s="82" t="s">
        <v>545</v>
      </c>
      <c r="N58" s="82" t="s">
        <v>545</v>
      </c>
      <c r="O58" s="83" t="s">
        <v>545</v>
      </c>
    </row>
    <row r="59" spans="1:21" ht="31.5" customHeight="1" x14ac:dyDescent="0.15">
      <c r="B59" s="1182"/>
      <c r="C59" s="1183"/>
      <c r="D59" s="1189" t="s">
        <v>26</v>
      </c>
      <c r="E59" s="1190"/>
      <c r="F59" s="1190"/>
      <c r="G59" s="1190"/>
      <c r="H59" s="1190"/>
      <c r="I59" s="1190"/>
      <c r="J59" s="1191"/>
      <c r="K59" s="84" t="s">
        <v>545</v>
      </c>
      <c r="L59" s="85" t="s">
        <v>545</v>
      </c>
      <c r="M59" s="85" t="s">
        <v>545</v>
      </c>
      <c r="N59" s="85" t="s">
        <v>545</v>
      </c>
      <c r="O59" s="86" t="s">
        <v>545</v>
      </c>
    </row>
    <row r="60" spans="1:21" ht="31.5" customHeight="1" thickBot="1" x14ac:dyDescent="0.2">
      <c r="B60" s="1184"/>
      <c r="C60" s="1185"/>
      <c r="D60" s="1192" t="s">
        <v>27</v>
      </c>
      <c r="E60" s="1193"/>
      <c r="F60" s="1193"/>
      <c r="G60" s="1193"/>
      <c r="H60" s="1193"/>
      <c r="I60" s="1193"/>
      <c r="J60" s="1194"/>
      <c r="K60" s="87" t="s">
        <v>545</v>
      </c>
      <c r="L60" s="88" t="s">
        <v>545</v>
      </c>
      <c r="M60" s="88" t="s">
        <v>545</v>
      </c>
      <c r="N60" s="88" t="s">
        <v>545</v>
      </c>
      <c r="O60" s="89" t="s">
        <v>545</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fzr3RT3b5UgBTKqQbMnj7F7Ipzy0R0r/sTciIBasNbYE44XUmHHuOlSVbfK7UcIUg4bDC08olsyRT6Cqz3HAQ==" saltValue="6UL3L+UPqs+kMNcd2yJIU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5" t="s">
        <v>30</v>
      </c>
      <c r="C41" s="1196"/>
      <c r="D41" s="103"/>
      <c r="E41" s="1201" t="s">
        <v>31</v>
      </c>
      <c r="F41" s="1201"/>
      <c r="G41" s="1201"/>
      <c r="H41" s="1202"/>
      <c r="I41" s="330">
        <v>5930</v>
      </c>
      <c r="J41" s="331">
        <v>5839</v>
      </c>
      <c r="K41" s="331">
        <v>5568</v>
      </c>
      <c r="L41" s="331">
        <v>5039</v>
      </c>
      <c r="M41" s="332">
        <v>4612</v>
      </c>
    </row>
    <row r="42" spans="2:13" ht="27.75" customHeight="1" x14ac:dyDescent="0.15">
      <c r="B42" s="1197"/>
      <c r="C42" s="1198"/>
      <c r="D42" s="104"/>
      <c r="E42" s="1203" t="s">
        <v>32</v>
      </c>
      <c r="F42" s="1203"/>
      <c r="G42" s="1203"/>
      <c r="H42" s="1204"/>
      <c r="I42" s="333" t="s">
        <v>487</v>
      </c>
      <c r="J42" s="334" t="s">
        <v>487</v>
      </c>
      <c r="K42" s="334">
        <v>470</v>
      </c>
      <c r="L42" s="334">
        <v>454</v>
      </c>
      <c r="M42" s="335">
        <v>438</v>
      </c>
    </row>
    <row r="43" spans="2:13" ht="27.75" customHeight="1" x14ac:dyDescent="0.15">
      <c r="B43" s="1197"/>
      <c r="C43" s="1198"/>
      <c r="D43" s="104"/>
      <c r="E43" s="1203" t="s">
        <v>33</v>
      </c>
      <c r="F43" s="1203"/>
      <c r="G43" s="1203"/>
      <c r="H43" s="1204"/>
      <c r="I43" s="333">
        <v>1988</v>
      </c>
      <c r="J43" s="334">
        <v>1824</v>
      </c>
      <c r="K43" s="334">
        <v>1640</v>
      </c>
      <c r="L43" s="334">
        <v>1422</v>
      </c>
      <c r="M43" s="335">
        <v>1217</v>
      </c>
    </row>
    <row r="44" spans="2:13" ht="27.75" customHeight="1" x14ac:dyDescent="0.15">
      <c r="B44" s="1197"/>
      <c r="C44" s="1198"/>
      <c r="D44" s="104"/>
      <c r="E44" s="1203" t="s">
        <v>34</v>
      </c>
      <c r="F44" s="1203"/>
      <c r="G44" s="1203"/>
      <c r="H44" s="1204"/>
      <c r="I44" s="333">
        <v>4</v>
      </c>
      <c r="J44" s="334">
        <v>5</v>
      </c>
      <c r="K44" s="334" t="s">
        <v>487</v>
      </c>
      <c r="L44" s="334" t="s">
        <v>487</v>
      </c>
      <c r="M44" s="335">
        <v>7</v>
      </c>
    </row>
    <row r="45" spans="2:13" ht="27.75" customHeight="1" x14ac:dyDescent="0.15">
      <c r="B45" s="1197"/>
      <c r="C45" s="1198"/>
      <c r="D45" s="104"/>
      <c r="E45" s="1203" t="s">
        <v>35</v>
      </c>
      <c r="F45" s="1203"/>
      <c r="G45" s="1203"/>
      <c r="H45" s="1204"/>
      <c r="I45" s="333">
        <v>331</v>
      </c>
      <c r="J45" s="334">
        <v>357</v>
      </c>
      <c r="K45" s="334">
        <v>331</v>
      </c>
      <c r="L45" s="334">
        <v>310</v>
      </c>
      <c r="M45" s="335">
        <v>292</v>
      </c>
    </row>
    <row r="46" spans="2:13" ht="27.75" customHeight="1" x14ac:dyDescent="0.15">
      <c r="B46" s="1197"/>
      <c r="C46" s="1198"/>
      <c r="D46" s="105"/>
      <c r="E46" s="1203" t="s">
        <v>36</v>
      </c>
      <c r="F46" s="1203"/>
      <c r="G46" s="1203"/>
      <c r="H46" s="1204"/>
      <c r="I46" s="333" t="s">
        <v>487</v>
      </c>
      <c r="J46" s="334" t="s">
        <v>487</v>
      </c>
      <c r="K46" s="334" t="s">
        <v>487</v>
      </c>
      <c r="L46" s="334" t="s">
        <v>487</v>
      </c>
      <c r="M46" s="335" t="s">
        <v>487</v>
      </c>
    </row>
    <row r="47" spans="2:13" ht="27.75" customHeight="1" x14ac:dyDescent="0.15">
      <c r="B47" s="1197"/>
      <c r="C47" s="1198"/>
      <c r="D47" s="106"/>
      <c r="E47" s="1205" t="s">
        <v>37</v>
      </c>
      <c r="F47" s="1206"/>
      <c r="G47" s="1206"/>
      <c r="H47" s="1207"/>
      <c r="I47" s="333" t="s">
        <v>487</v>
      </c>
      <c r="J47" s="334" t="s">
        <v>487</v>
      </c>
      <c r="K47" s="334" t="s">
        <v>487</v>
      </c>
      <c r="L47" s="334" t="s">
        <v>487</v>
      </c>
      <c r="M47" s="335" t="s">
        <v>487</v>
      </c>
    </row>
    <row r="48" spans="2:13" ht="27.75" customHeight="1" x14ac:dyDescent="0.15">
      <c r="B48" s="1197"/>
      <c r="C48" s="1198"/>
      <c r="D48" s="104"/>
      <c r="E48" s="1203" t="s">
        <v>38</v>
      </c>
      <c r="F48" s="1203"/>
      <c r="G48" s="1203"/>
      <c r="H48" s="1204"/>
      <c r="I48" s="333" t="s">
        <v>487</v>
      </c>
      <c r="J48" s="334" t="s">
        <v>487</v>
      </c>
      <c r="K48" s="334" t="s">
        <v>487</v>
      </c>
      <c r="L48" s="334" t="s">
        <v>487</v>
      </c>
      <c r="M48" s="335" t="s">
        <v>487</v>
      </c>
    </row>
    <row r="49" spans="2:13" ht="27.75" customHeight="1" x14ac:dyDescent="0.15">
      <c r="B49" s="1199"/>
      <c r="C49" s="1200"/>
      <c r="D49" s="104"/>
      <c r="E49" s="1203" t="s">
        <v>39</v>
      </c>
      <c r="F49" s="1203"/>
      <c r="G49" s="1203"/>
      <c r="H49" s="1204"/>
      <c r="I49" s="333" t="s">
        <v>487</v>
      </c>
      <c r="J49" s="334" t="s">
        <v>487</v>
      </c>
      <c r="K49" s="334" t="s">
        <v>487</v>
      </c>
      <c r="L49" s="334" t="s">
        <v>487</v>
      </c>
      <c r="M49" s="335" t="s">
        <v>487</v>
      </c>
    </row>
    <row r="50" spans="2:13" ht="27.75" customHeight="1" x14ac:dyDescent="0.15">
      <c r="B50" s="1208" t="s">
        <v>40</v>
      </c>
      <c r="C50" s="1209"/>
      <c r="D50" s="107"/>
      <c r="E50" s="1203" t="s">
        <v>41</v>
      </c>
      <c r="F50" s="1203"/>
      <c r="G50" s="1203"/>
      <c r="H50" s="1204"/>
      <c r="I50" s="333">
        <v>1429</v>
      </c>
      <c r="J50" s="334">
        <v>1601</v>
      </c>
      <c r="K50" s="334">
        <v>1813</v>
      </c>
      <c r="L50" s="334">
        <v>2033</v>
      </c>
      <c r="M50" s="335">
        <v>1564</v>
      </c>
    </row>
    <row r="51" spans="2:13" ht="27.75" customHeight="1" x14ac:dyDescent="0.15">
      <c r="B51" s="1197"/>
      <c r="C51" s="1198"/>
      <c r="D51" s="104"/>
      <c r="E51" s="1203" t="s">
        <v>42</v>
      </c>
      <c r="F51" s="1203"/>
      <c r="G51" s="1203"/>
      <c r="H51" s="1204"/>
      <c r="I51" s="333">
        <v>3</v>
      </c>
      <c r="J51" s="334">
        <v>0</v>
      </c>
      <c r="K51" s="334">
        <v>103</v>
      </c>
      <c r="L51" s="334">
        <v>131</v>
      </c>
      <c r="M51" s="335">
        <v>137</v>
      </c>
    </row>
    <row r="52" spans="2:13" ht="27.75" customHeight="1" x14ac:dyDescent="0.15">
      <c r="B52" s="1199"/>
      <c r="C52" s="1200"/>
      <c r="D52" s="104"/>
      <c r="E52" s="1203" t="s">
        <v>43</v>
      </c>
      <c r="F52" s="1203"/>
      <c r="G52" s="1203"/>
      <c r="H52" s="1204"/>
      <c r="I52" s="333">
        <v>4572</v>
      </c>
      <c r="J52" s="334">
        <v>4421</v>
      </c>
      <c r="K52" s="334">
        <v>4458</v>
      </c>
      <c r="L52" s="334">
        <v>4096</v>
      </c>
      <c r="M52" s="335">
        <v>3794</v>
      </c>
    </row>
    <row r="53" spans="2:13" ht="27.75" customHeight="1" thickBot="1" x14ac:dyDescent="0.2">
      <c r="B53" s="1210" t="s">
        <v>19</v>
      </c>
      <c r="C53" s="1211"/>
      <c r="D53" s="108"/>
      <c r="E53" s="1212" t="s">
        <v>44</v>
      </c>
      <c r="F53" s="1212"/>
      <c r="G53" s="1212"/>
      <c r="H53" s="1213"/>
      <c r="I53" s="336">
        <v>2248</v>
      </c>
      <c r="J53" s="337">
        <v>2003</v>
      </c>
      <c r="K53" s="337">
        <v>1637</v>
      </c>
      <c r="L53" s="337">
        <v>964</v>
      </c>
      <c r="M53" s="338">
        <v>1070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bCziDWs32WHzBniJA1iQ9K7t/jR1rlwbFxPVVyNuPtCKkd8+LymKOVXnWE4GGNPjrWwqRaNOwUA0JLyobHdrqQ==" saltValue="/ibNiBpWUMPjxfb+IHVP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979</v>
      </c>
      <c r="G55" s="339">
        <v>1109</v>
      </c>
      <c r="H55" s="340">
        <v>820</v>
      </c>
    </row>
    <row r="56" spans="2:8" ht="52.5" customHeight="1" x14ac:dyDescent="0.15">
      <c r="B56" s="120"/>
      <c r="C56" s="1224" t="s">
        <v>47</v>
      </c>
      <c r="D56" s="1224"/>
      <c r="E56" s="1225"/>
      <c r="F56" s="341">
        <v>174</v>
      </c>
      <c r="G56" s="341">
        <v>196</v>
      </c>
      <c r="H56" s="342">
        <v>109</v>
      </c>
    </row>
    <row r="57" spans="2:8" ht="53.25" customHeight="1" x14ac:dyDescent="0.15">
      <c r="B57" s="120"/>
      <c r="C57" s="1226" t="s">
        <v>48</v>
      </c>
      <c r="D57" s="1226"/>
      <c r="E57" s="1227"/>
      <c r="F57" s="343">
        <v>531</v>
      </c>
      <c r="G57" s="343">
        <v>572</v>
      </c>
      <c r="H57" s="344">
        <v>493</v>
      </c>
    </row>
    <row r="58" spans="2:8" ht="45.75" customHeight="1" x14ac:dyDescent="0.15">
      <c r="B58" s="121"/>
      <c r="C58" s="1214" t="s">
        <v>547</v>
      </c>
      <c r="D58" s="1215"/>
      <c r="E58" s="1216"/>
      <c r="F58" s="345">
        <v>201</v>
      </c>
      <c r="G58" s="345">
        <v>157</v>
      </c>
      <c r="H58" s="346">
        <v>136</v>
      </c>
    </row>
    <row r="59" spans="2:8" ht="45.75" customHeight="1" x14ac:dyDescent="0.15">
      <c r="B59" s="121"/>
      <c r="C59" s="1214" t="s">
        <v>548</v>
      </c>
      <c r="D59" s="1215"/>
      <c r="E59" s="1216"/>
      <c r="F59" s="345">
        <v>86</v>
      </c>
      <c r="G59" s="345">
        <v>86</v>
      </c>
      <c r="H59" s="346">
        <v>86</v>
      </c>
    </row>
    <row r="60" spans="2:8" ht="45.75" customHeight="1" x14ac:dyDescent="0.15">
      <c r="B60" s="121"/>
      <c r="C60" s="1214" t="s">
        <v>549</v>
      </c>
      <c r="D60" s="1215"/>
      <c r="E60" s="1216"/>
      <c r="F60" s="345">
        <v>169</v>
      </c>
      <c r="G60" s="345">
        <v>134</v>
      </c>
      <c r="H60" s="346">
        <v>64</v>
      </c>
    </row>
    <row r="61" spans="2:8" ht="45.75" customHeight="1" x14ac:dyDescent="0.15">
      <c r="B61" s="121"/>
      <c r="C61" s="1214" t="s">
        <v>550</v>
      </c>
      <c r="D61" s="1215"/>
      <c r="E61" s="1216"/>
      <c r="F61" s="345">
        <v>5</v>
      </c>
      <c r="G61" s="345">
        <v>55</v>
      </c>
      <c r="H61" s="346">
        <v>55</v>
      </c>
    </row>
    <row r="62" spans="2:8" ht="45.75" customHeight="1" thickBot="1" x14ac:dyDescent="0.2">
      <c r="B62" s="122"/>
      <c r="C62" s="1217" t="s">
        <v>551</v>
      </c>
      <c r="D62" s="1218"/>
      <c r="E62" s="1219"/>
      <c r="F62" s="347">
        <v>0</v>
      </c>
      <c r="G62" s="347">
        <v>50</v>
      </c>
      <c r="H62" s="348">
        <v>50</v>
      </c>
    </row>
    <row r="63" spans="2:8" ht="52.5" customHeight="1" thickBot="1" x14ac:dyDescent="0.2">
      <c r="B63" s="123"/>
      <c r="C63" s="1220" t="s">
        <v>49</v>
      </c>
      <c r="D63" s="1220"/>
      <c r="E63" s="1221"/>
      <c r="F63" s="349">
        <v>1684</v>
      </c>
      <c r="G63" s="349">
        <v>1878</v>
      </c>
      <c r="H63" s="350">
        <v>1421</v>
      </c>
    </row>
    <row r="64" spans="2:8" x14ac:dyDescent="0.15"/>
  </sheetData>
  <sheetProtection algorithmName="SHA-512" hashValue="9O8f45y/G0ZiV1y9Jw5rd8W6lJRZDOt29z7MlOaQwWBD+OyHB/u9vL0k3IIBSe0aIjGq7HAHqLjMIQBFSJgKeA==" saltValue="vW42qlPbh2VAm1nSmbbk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81F0-E69C-4234-861D-30B88584DC9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564</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v>103</v>
      </c>
      <c r="BQ51" s="1230"/>
      <c r="BR51" s="1230"/>
      <c r="BS51" s="1230"/>
      <c r="BT51" s="1230"/>
      <c r="BU51" s="1230"/>
      <c r="BV51" s="1230"/>
      <c r="BW51" s="1230"/>
      <c r="BX51" s="1230">
        <v>83.8</v>
      </c>
      <c r="BY51" s="1230"/>
      <c r="BZ51" s="1230"/>
      <c r="CA51" s="1230"/>
      <c r="CB51" s="1230"/>
      <c r="CC51" s="1230"/>
      <c r="CD51" s="1230"/>
      <c r="CE51" s="1230"/>
      <c r="CF51" s="1230">
        <v>70</v>
      </c>
      <c r="CG51" s="1230"/>
      <c r="CH51" s="1230"/>
      <c r="CI51" s="1230"/>
      <c r="CJ51" s="1230"/>
      <c r="CK51" s="1230"/>
      <c r="CL51" s="1230"/>
      <c r="CM51" s="1230"/>
      <c r="CN51" s="1230">
        <v>40.799999999999997</v>
      </c>
      <c r="CO51" s="1230"/>
      <c r="CP51" s="1230"/>
      <c r="CQ51" s="1230"/>
      <c r="CR51" s="1230"/>
      <c r="CS51" s="1230"/>
      <c r="CT51" s="1230"/>
      <c r="CU51" s="1230"/>
      <c r="CV51" s="1230">
        <v>44</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56.4</v>
      </c>
      <c r="BQ53" s="1230"/>
      <c r="BR53" s="1230"/>
      <c r="BS53" s="1230"/>
      <c r="BT53" s="1230"/>
      <c r="BU53" s="1230"/>
      <c r="BV53" s="1230"/>
      <c r="BW53" s="1230"/>
      <c r="BX53" s="1230">
        <v>57.6</v>
      </c>
      <c r="BY53" s="1230"/>
      <c r="BZ53" s="1230"/>
      <c r="CA53" s="1230"/>
      <c r="CB53" s="1230"/>
      <c r="CC53" s="1230"/>
      <c r="CD53" s="1230"/>
      <c r="CE53" s="1230"/>
      <c r="CF53" s="1230">
        <v>59.1</v>
      </c>
      <c r="CG53" s="1230"/>
      <c r="CH53" s="1230"/>
      <c r="CI53" s="1230"/>
      <c r="CJ53" s="1230"/>
      <c r="CK53" s="1230"/>
      <c r="CL53" s="1230"/>
      <c r="CM53" s="1230"/>
      <c r="CN53" s="1230">
        <v>54.5</v>
      </c>
      <c r="CO53" s="1230"/>
      <c r="CP53" s="1230"/>
      <c r="CQ53" s="1230"/>
      <c r="CR53" s="1230"/>
      <c r="CS53" s="1230"/>
      <c r="CT53" s="1230"/>
      <c r="CU53" s="1230"/>
      <c r="CV53" s="1230">
        <v>56</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62.2</v>
      </c>
      <c r="BQ57" s="1230"/>
      <c r="BR57" s="1230"/>
      <c r="BS57" s="1230"/>
      <c r="BT57" s="1230"/>
      <c r="BU57" s="1230"/>
      <c r="BV57" s="1230"/>
      <c r="BW57" s="1230"/>
      <c r="BX57" s="1230">
        <v>62.9</v>
      </c>
      <c r="BY57" s="1230"/>
      <c r="BZ57" s="1230"/>
      <c r="CA57" s="1230"/>
      <c r="CB57" s="1230"/>
      <c r="CC57" s="1230"/>
      <c r="CD57" s="1230"/>
      <c r="CE57" s="1230"/>
      <c r="CF57" s="1230">
        <v>62.9</v>
      </c>
      <c r="CG57" s="1230"/>
      <c r="CH57" s="1230"/>
      <c r="CI57" s="1230"/>
      <c r="CJ57" s="1230"/>
      <c r="CK57" s="1230"/>
      <c r="CL57" s="1230"/>
      <c r="CM57" s="1230"/>
      <c r="CN57" s="1230">
        <v>64.3</v>
      </c>
      <c r="CO57" s="1230"/>
      <c r="CP57" s="1230"/>
      <c r="CQ57" s="1230"/>
      <c r="CR57" s="1230"/>
      <c r="CS57" s="1230"/>
      <c r="CT57" s="1230"/>
      <c r="CU57" s="1230"/>
      <c r="CV57" s="1230">
        <v>65.8</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569</v>
      </c>
    </row>
    <row r="64" spans="1:109" x14ac:dyDescent="0.15">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564</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v>103</v>
      </c>
      <c r="BQ73" s="1230"/>
      <c r="BR73" s="1230"/>
      <c r="BS73" s="1230"/>
      <c r="BT73" s="1230"/>
      <c r="BU73" s="1230"/>
      <c r="BV73" s="1230"/>
      <c r="BW73" s="1230"/>
      <c r="BX73" s="1230">
        <v>83.8</v>
      </c>
      <c r="BY73" s="1230"/>
      <c r="BZ73" s="1230"/>
      <c r="CA73" s="1230"/>
      <c r="CB73" s="1230"/>
      <c r="CC73" s="1230"/>
      <c r="CD73" s="1230"/>
      <c r="CE73" s="1230"/>
      <c r="CF73" s="1230">
        <v>70</v>
      </c>
      <c r="CG73" s="1230"/>
      <c r="CH73" s="1230"/>
      <c r="CI73" s="1230"/>
      <c r="CJ73" s="1230"/>
      <c r="CK73" s="1230"/>
      <c r="CL73" s="1230"/>
      <c r="CM73" s="1230"/>
      <c r="CN73" s="1230">
        <v>40.799999999999997</v>
      </c>
      <c r="CO73" s="1230"/>
      <c r="CP73" s="1230"/>
      <c r="CQ73" s="1230"/>
      <c r="CR73" s="1230"/>
      <c r="CS73" s="1230"/>
      <c r="CT73" s="1230"/>
      <c r="CU73" s="1230"/>
      <c r="CV73" s="1230">
        <v>44</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10.6</v>
      </c>
      <c r="BQ75" s="1230"/>
      <c r="BR75" s="1230"/>
      <c r="BS75" s="1230"/>
      <c r="BT75" s="1230"/>
      <c r="BU75" s="1230"/>
      <c r="BV75" s="1230"/>
      <c r="BW75" s="1230"/>
      <c r="BX75" s="1230">
        <v>11.6</v>
      </c>
      <c r="BY75" s="1230"/>
      <c r="BZ75" s="1230"/>
      <c r="CA75" s="1230"/>
      <c r="CB75" s="1230"/>
      <c r="CC75" s="1230"/>
      <c r="CD75" s="1230"/>
      <c r="CE75" s="1230"/>
      <c r="CF75" s="1230">
        <v>12.8</v>
      </c>
      <c r="CG75" s="1230"/>
      <c r="CH75" s="1230"/>
      <c r="CI75" s="1230"/>
      <c r="CJ75" s="1230"/>
      <c r="CK75" s="1230"/>
      <c r="CL75" s="1230"/>
      <c r="CM75" s="1230"/>
      <c r="CN75" s="1230">
        <v>13.4</v>
      </c>
      <c r="CO75" s="1230"/>
      <c r="CP75" s="1230"/>
      <c r="CQ75" s="1230"/>
      <c r="CR75" s="1230"/>
      <c r="CS75" s="1230"/>
      <c r="CT75" s="1230"/>
      <c r="CU75" s="1230"/>
      <c r="CV75" s="1230">
        <v>13.5</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5.8</v>
      </c>
      <c r="BQ79" s="1230"/>
      <c r="BR79" s="1230"/>
      <c r="BS79" s="1230"/>
      <c r="BT79" s="1230"/>
      <c r="BU79" s="1230"/>
      <c r="BV79" s="1230"/>
      <c r="BW79" s="1230"/>
      <c r="BX79" s="1230">
        <v>6.1</v>
      </c>
      <c r="BY79" s="1230"/>
      <c r="BZ79" s="1230"/>
      <c r="CA79" s="1230"/>
      <c r="CB79" s="1230"/>
      <c r="CC79" s="1230"/>
      <c r="CD79" s="1230"/>
      <c r="CE79" s="1230"/>
      <c r="CF79" s="1230">
        <v>6.3</v>
      </c>
      <c r="CG79" s="1230"/>
      <c r="CH79" s="1230"/>
      <c r="CI79" s="1230"/>
      <c r="CJ79" s="1230"/>
      <c r="CK79" s="1230"/>
      <c r="CL79" s="1230"/>
      <c r="CM79" s="1230"/>
      <c r="CN79" s="1230">
        <v>6.7</v>
      </c>
      <c r="CO79" s="1230"/>
      <c r="CP79" s="1230"/>
      <c r="CQ79" s="1230"/>
      <c r="CR79" s="1230"/>
      <c r="CS79" s="1230"/>
      <c r="CT79" s="1230"/>
      <c r="CU79" s="1230"/>
      <c r="CV79" s="1230">
        <v>6.6</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N4rALpefRZIOdAdlCU4DzEdrWuUtUlQPDAz/2/aTRTQavI55qDU/I3OvvhktRcYifDaYm/osL9BZs0JHohwBQ==" saltValue="9iuBaHxwF5k1whCWog1nW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E968-4A24-401C-B00A-84C8E2AE86B2}">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whvg8G0kzxe070gZ7s0Drr9KI8oXGBBiv2yDBNUiKi5DJYJG+GNWZLMqQ9TqAloWTvMMOj9qWHD8FwGkykQhww==" saltValue="bXmC9YQPG4H0fTawFq7Vb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520FE-70E7-46BF-9EF2-64624F1971B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RZ2BKJTIoIaGgINnQ83Qi3u+uHna/C5qVPDnVNXkVR6OMV2+KbXTgQsXcX01zy4wqrV5pOCt+6XMKlNuEA+LTg==" saltValue="lsOs9gp3wO7xNc9InRf3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196227</v>
      </c>
      <c r="E3" s="142"/>
      <c r="F3" s="143">
        <v>263613</v>
      </c>
      <c r="G3" s="144"/>
      <c r="H3" s="145"/>
    </row>
    <row r="4" spans="1:8" x14ac:dyDescent="0.15">
      <c r="A4" s="146"/>
      <c r="B4" s="147"/>
      <c r="C4" s="148"/>
      <c r="D4" s="149">
        <v>139620</v>
      </c>
      <c r="E4" s="150"/>
      <c r="F4" s="151">
        <v>128823</v>
      </c>
      <c r="G4" s="152"/>
      <c r="H4" s="153"/>
    </row>
    <row r="5" spans="1:8" x14ac:dyDescent="0.15">
      <c r="A5" s="134" t="s">
        <v>519</v>
      </c>
      <c r="B5" s="139"/>
      <c r="C5" s="140"/>
      <c r="D5" s="141">
        <v>129041</v>
      </c>
      <c r="E5" s="142"/>
      <c r="F5" s="143">
        <v>330026</v>
      </c>
      <c r="G5" s="144"/>
      <c r="H5" s="145"/>
    </row>
    <row r="6" spans="1:8" x14ac:dyDescent="0.15">
      <c r="A6" s="146"/>
      <c r="B6" s="147"/>
      <c r="C6" s="148"/>
      <c r="D6" s="149">
        <v>104062</v>
      </c>
      <c r="E6" s="150"/>
      <c r="F6" s="151">
        <v>141075</v>
      </c>
      <c r="G6" s="152"/>
      <c r="H6" s="153"/>
    </row>
    <row r="7" spans="1:8" x14ac:dyDescent="0.15">
      <c r="A7" s="134" t="s">
        <v>520</v>
      </c>
      <c r="B7" s="139"/>
      <c r="C7" s="140"/>
      <c r="D7" s="141">
        <v>99303</v>
      </c>
      <c r="E7" s="142"/>
      <c r="F7" s="143">
        <v>278179</v>
      </c>
      <c r="G7" s="144"/>
      <c r="H7" s="145"/>
    </row>
    <row r="8" spans="1:8" x14ac:dyDescent="0.15">
      <c r="A8" s="146"/>
      <c r="B8" s="147"/>
      <c r="C8" s="148"/>
      <c r="D8" s="149">
        <v>62563</v>
      </c>
      <c r="E8" s="150"/>
      <c r="F8" s="151">
        <v>122182</v>
      </c>
      <c r="G8" s="152"/>
      <c r="H8" s="153"/>
    </row>
    <row r="9" spans="1:8" x14ac:dyDescent="0.15">
      <c r="A9" s="134" t="s">
        <v>521</v>
      </c>
      <c r="B9" s="139"/>
      <c r="C9" s="140"/>
      <c r="D9" s="141">
        <v>114388</v>
      </c>
      <c r="E9" s="142"/>
      <c r="F9" s="143">
        <v>283153</v>
      </c>
      <c r="G9" s="144"/>
      <c r="H9" s="145"/>
    </row>
    <row r="10" spans="1:8" x14ac:dyDescent="0.15">
      <c r="A10" s="146"/>
      <c r="B10" s="147"/>
      <c r="C10" s="148"/>
      <c r="D10" s="149">
        <v>76391</v>
      </c>
      <c r="E10" s="150"/>
      <c r="F10" s="151">
        <v>127593</v>
      </c>
      <c r="G10" s="152"/>
      <c r="H10" s="153"/>
    </row>
    <row r="11" spans="1:8" x14ac:dyDescent="0.15">
      <c r="A11" s="134" t="s">
        <v>522</v>
      </c>
      <c r="B11" s="139"/>
      <c r="C11" s="140"/>
      <c r="D11" s="141">
        <v>96902</v>
      </c>
      <c r="E11" s="142"/>
      <c r="F11" s="143">
        <v>262169</v>
      </c>
      <c r="G11" s="144"/>
      <c r="H11" s="145"/>
    </row>
    <row r="12" spans="1:8" x14ac:dyDescent="0.15">
      <c r="A12" s="146"/>
      <c r="B12" s="147"/>
      <c r="C12" s="154"/>
      <c r="D12" s="149">
        <v>62915</v>
      </c>
      <c r="E12" s="150"/>
      <c r="F12" s="151">
        <v>152658</v>
      </c>
      <c r="G12" s="152"/>
      <c r="H12" s="153"/>
    </row>
    <row r="13" spans="1:8" x14ac:dyDescent="0.15">
      <c r="A13" s="134"/>
      <c r="B13" s="139"/>
      <c r="C13" s="140"/>
      <c r="D13" s="141">
        <v>127172</v>
      </c>
      <c r="E13" s="142"/>
      <c r="F13" s="143">
        <v>283428</v>
      </c>
      <c r="G13" s="155"/>
      <c r="H13" s="145"/>
    </row>
    <row r="14" spans="1:8" x14ac:dyDescent="0.15">
      <c r="A14" s="146"/>
      <c r="B14" s="147"/>
      <c r="C14" s="148"/>
      <c r="D14" s="149">
        <v>89110</v>
      </c>
      <c r="E14" s="150"/>
      <c r="F14" s="151">
        <v>134466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16.18</v>
      </c>
      <c r="C19" s="156">
        <f>ROUND(VALUE(SUBSTITUTE(実質収支比率等に係る経年分析!G$48,"▲","-")),2)</f>
        <v>19.829999999999998</v>
      </c>
      <c r="D19" s="156">
        <f>ROUND(VALUE(SUBSTITUTE(実質収支比率等に係る経年分析!H$48,"▲","-")),2)</f>
        <v>19.61</v>
      </c>
      <c r="E19" s="156">
        <f>ROUND(VALUE(SUBSTITUTE(実質収支比率等に係る経年分析!I$48,"▲","-")),2)</f>
        <v>11.94</v>
      </c>
      <c r="F19" s="156">
        <f>ROUND(VALUE(SUBSTITUTE(実質収支比率等に係る経年分析!J$48,"▲","-")),2)</f>
        <v>37.869999999999997</v>
      </c>
    </row>
    <row r="20" spans="1:11" x14ac:dyDescent="0.15">
      <c r="A20" s="156" t="s">
        <v>53</v>
      </c>
      <c r="B20" s="156">
        <f>ROUND(VALUE(SUBSTITUTE(実質収支比率等に係る経年分析!F$47,"▲","-")),2)</f>
        <v>33.130000000000003</v>
      </c>
      <c r="C20" s="156">
        <f>ROUND(VALUE(SUBSTITUTE(実質収支比率等に係る経年分析!G$47,"▲","-")),2)</f>
        <v>33.909999999999997</v>
      </c>
      <c r="D20" s="156">
        <f>ROUND(VALUE(SUBSTITUTE(実質収支比率等に係る経年分析!H$47,"▲","-")),2)</f>
        <v>34.880000000000003</v>
      </c>
      <c r="E20" s="156">
        <f>ROUND(VALUE(SUBSTITUTE(実質収支比率等に係る経年分析!I$47,"▲","-")),2)</f>
        <v>38.64</v>
      </c>
      <c r="F20" s="156">
        <f>ROUND(VALUE(SUBSTITUTE(実質収支比率等に係る経年分析!J$47,"▲","-")),2)</f>
        <v>27.9</v>
      </c>
    </row>
    <row r="21" spans="1:11" x14ac:dyDescent="0.15">
      <c r="A21" s="156" t="s">
        <v>54</v>
      </c>
      <c r="B21" s="156">
        <f>IF(ISNUMBER(VALUE(SUBSTITUTE(実質収支比率等に係る経年分析!F$49,"▲","-"))),ROUND(VALUE(SUBSTITUTE(実質収支比率等に係る経年分析!F$49,"▲","-")),2),NA())</f>
        <v>5.6</v>
      </c>
      <c r="C21" s="156">
        <f>IF(ISNUMBER(VALUE(SUBSTITUTE(実質収支比率等に係る経年分析!G$49,"▲","-"))),ROUND(VALUE(SUBSTITUTE(実質収支比率等に係る経年分析!G$49,"▲","-")),2),NA())</f>
        <v>8.5</v>
      </c>
      <c r="D21" s="156">
        <f>IF(ISNUMBER(VALUE(SUBSTITUTE(実質収支比率等に係る経年分析!H$49,"▲","-"))),ROUND(VALUE(SUBSTITUTE(実質収支比率等に係る経年分析!H$49,"▲","-")),2),NA())</f>
        <v>-0.2</v>
      </c>
      <c r="E21" s="156">
        <f>IF(ISNUMBER(VALUE(SUBSTITUTE(実質収支比率等に係る経年分析!I$49,"▲","-"))),ROUND(VALUE(SUBSTITUTE(実質収支比率等に係る経年分析!I$49,"▲","-")),2),NA())</f>
        <v>3.67</v>
      </c>
      <c r="F21" s="156">
        <f>IF(ISNUMBER(VALUE(SUBSTITUTE(実質収支比率等に係る経年分析!J$49,"▲","-"))),ROUND(VALUE(SUBSTITUTE(実質収支比率等に係る経年分析!J$49,"▲","-")),2),NA())</f>
        <v>21.73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2.09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1.1100000000000001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v>
      </c>
    </row>
    <row r="34" spans="1:16" x14ac:dyDescent="0.15">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0.93</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0.36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16.170000000000002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19.829999999999998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19.600000000000001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37.869999999999997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446</v>
      </c>
      <c r="E42" s="158"/>
      <c r="F42" s="158"/>
      <c r="G42" s="158">
        <f>'実質公債費比率（分子）の構造'!L$52</f>
        <v>471</v>
      </c>
      <c r="H42" s="158"/>
      <c r="I42" s="158"/>
      <c r="J42" s="158">
        <f>'実質公債費比率（分子）の構造'!M$52</f>
        <v>473</v>
      </c>
      <c r="K42" s="158"/>
      <c r="L42" s="158"/>
      <c r="M42" s="158">
        <f>'実質公債費比率（分子）の構造'!N$52</f>
        <v>512</v>
      </c>
      <c r="N42" s="158"/>
      <c r="O42" s="158"/>
      <c r="P42" s="158">
        <f>'実質公債費比率（分子）の構造'!O$52</f>
        <v>508</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15">
      <c r="A44" s="158" t="s">
        <v>62</v>
      </c>
      <c r="B44" s="158" t="str">
        <f>'実質公債費比率（分子）の構造'!K$50</f>
        <v>-</v>
      </c>
      <c r="C44" s="158"/>
      <c r="D44" s="158"/>
      <c r="E44" s="158" t="str">
        <f>'実質公債費比率（分子）の構造'!L$50</f>
        <v>-</v>
      </c>
      <c r="F44" s="158"/>
      <c r="G44" s="158"/>
      <c r="H44" s="158">
        <f>'実質公債費比率（分子）の構造'!M$50</f>
        <v>12</v>
      </c>
      <c r="I44" s="158"/>
      <c r="J44" s="158"/>
      <c r="K44" s="158">
        <f>'実質公債費比率（分子）の構造'!N$50</f>
        <v>10</v>
      </c>
      <c r="L44" s="158"/>
      <c r="M44" s="158"/>
      <c r="N44" s="158">
        <f>'実質公債費比率（分子）の構造'!O$50</f>
        <v>10</v>
      </c>
      <c r="O44" s="158"/>
      <c r="P44" s="158"/>
    </row>
    <row r="45" spans="1:16" x14ac:dyDescent="0.15">
      <c r="A45" s="158" t="s">
        <v>63</v>
      </c>
      <c r="B45" s="158">
        <f>'実質公債費比率（分子）の構造'!K$49</f>
        <v>6</v>
      </c>
      <c r="C45" s="158"/>
      <c r="D45" s="158"/>
      <c r="E45" s="158">
        <f>'実質公債費比率（分子）の構造'!L$49</f>
        <v>5</v>
      </c>
      <c r="F45" s="158"/>
      <c r="G45" s="158"/>
      <c r="H45" s="158">
        <f>'実質公債費比率（分子）の構造'!M$49</f>
        <v>6</v>
      </c>
      <c r="I45" s="158"/>
      <c r="J45" s="158"/>
      <c r="K45" s="158">
        <f>'実質公債費比率（分子）の構造'!N$49</f>
        <v>6</v>
      </c>
      <c r="L45" s="158"/>
      <c r="M45" s="158"/>
      <c r="N45" s="158">
        <f>'実質公債費比率（分子）の構造'!O$49</f>
        <v>4</v>
      </c>
      <c r="O45" s="158"/>
      <c r="P45" s="158"/>
    </row>
    <row r="46" spans="1:16" x14ac:dyDescent="0.15">
      <c r="A46" s="158" t="s">
        <v>64</v>
      </c>
      <c r="B46" s="158">
        <f>'実質公債費比率（分子）の構造'!K$48</f>
        <v>237</v>
      </c>
      <c r="C46" s="158"/>
      <c r="D46" s="158"/>
      <c r="E46" s="158">
        <f>'実質公債費比率（分子）の構造'!L$48</f>
        <v>258</v>
      </c>
      <c r="F46" s="158"/>
      <c r="G46" s="158"/>
      <c r="H46" s="158">
        <f>'実質公債費比率（分子）の構造'!M$48</f>
        <v>254</v>
      </c>
      <c r="I46" s="158"/>
      <c r="J46" s="158"/>
      <c r="K46" s="158">
        <f>'実質公債費比率（分子）の構造'!N$48</f>
        <v>231</v>
      </c>
      <c r="L46" s="158"/>
      <c r="M46" s="158"/>
      <c r="N46" s="158">
        <f>'実質公債費比率（分子）の構造'!O$48</f>
        <v>245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449</v>
      </c>
      <c r="C49" s="158"/>
      <c r="D49" s="158"/>
      <c r="E49" s="158">
        <f>'実質公債費比率（分子）の構造'!L$45</f>
        <v>511</v>
      </c>
      <c r="F49" s="158"/>
      <c r="G49" s="158"/>
      <c r="H49" s="158">
        <f>'実質公債費比率（分子）の構造'!M$45</f>
        <v>545</v>
      </c>
      <c r="I49" s="158"/>
      <c r="J49" s="158"/>
      <c r="K49" s="158">
        <f>'実質公債費比率（分子）の構造'!N$45</f>
        <v>568</v>
      </c>
      <c r="L49" s="158"/>
      <c r="M49" s="158"/>
      <c r="N49" s="158">
        <f>'実質公債費比率（分子）の構造'!O$45</f>
        <v>564</v>
      </c>
      <c r="O49" s="158"/>
      <c r="P49" s="158"/>
    </row>
    <row r="50" spans="1:16" x14ac:dyDescent="0.15">
      <c r="A50" s="158" t="s">
        <v>67</v>
      </c>
      <c r="B50" s="158" t="e">
        <f>NA()</f>
        <v>#N/A</v>
      </c>
      <c r="C50" s="158">
        <f>IF(ISNUMBER('実質公債費比率（分子）の構造'!K$53),'実質公債費比率（分子）の構造'!K$53,NA())</f>
        <v>246</v>
      </c>
      <c r="D50" s="158" t="e">
        <f>NA()</f>
        <v>#N/A</v>
      </c>
      <c r="E50" s="158" t="e">
        <f>NA()</f>
        <v>#N/A</v>
      </c>
      <c r="F50" s="158">
        <f>IF(ISNUMBER('実質公債費比率（分子）の構造'!L$53),'実質公債費比率（分子）の構造'!L$53,NA())</f>
        <v>303</v>
      </c>
      <c r="G50" s="158" t="e">
        <f>NA()</f>
        <v>#N/A</v>
      </c>
      <c r="H50" s="158" t="e">
        <f>NA()</f>
        <v>#N/A</v>
      </c>
      <c r="I50" s="158">
        <f>IF(ISNUMBER('実質公債費比率（分子）の構造'!M$53),'実質公債費比率（分子）の構造'!M$53,NA())</f>
        <v>344</v>
      </c>
      <c r="J50" s="158" t="e">
        <f>NA()</f>
        <v>#N/A</v>
      </c>
      <c r="K50" s="158" t="e">
        <f>NA()</f>
        <v>#N/A</v>
      </c>
      <c r="L50" s="158">
        <f>IF(ISNUMBER('実質公債費比率（分子）の構造'!N$53),'実質公債費比率（分子）の構造'!N$53,NA())</f>
        <v>303</v>
      </c>
      <c r="M50" s="158" t="e">
        <f>NA()</f>
        <v>#N/A</v>
      </c>
      <c r="N50" s="158" t="e">
        <f>NA()</f>
        <v>#N/A</v>
      </c>
      <c r="O50" s="158">
        <f>IF(ISNUMBER('実質公債費比率（分子）の構造'!O$53),'実質公債費比率（分子）の構造'!O$53,NA())</f>
        <v>315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4572</v>
      </c>
      <c r="E56" s="157"/>
      <c r="F56" s="157"/>
      <c r="G56" s="157">
        <f>'将来負担比率（分子）の構造'!J$52</f>
        <v>4421</v>
      </c>
      <c r="H56" s="157"/>
      <c r="I56" s="157"/>
      <c r="J56" s="157">
        <f>'将来負担比率（分子）の構造'!K$52</f>
        <v>4458</v>
      </c>
      <c r="K56" s="157"/>
      <c r="L56" s="157"/>
      <c r="M56" s="157">
        <f>'将来負担比率（分子）の構造'!L$52</f>
        <v>4096</v>
      </c>
      <c r="N56" s="157"/>
      <c r="O56" s="157"/>
      <c r="P56" s="157">
        <f>'将来負担比率（分子）の構造'!M$52</f>
        <v>3794</v>
      </c>
    </row>
    <row r="57" spans="1:16" x14ac:dyDescent="0.15">
      <c r="A57" s="157" t="s">
        <v>42</v>
      </c>
      <c r="B57" s="157"/>
      <c r="C57" s="157"/>
      <c r="D57" s="157">
        <f>'将来負担比率（分子）の構造'!I$51</f>
        <v>3</v>
      </c>
      <c r="E57" s="157"/>
      <c r="F57" s="157"/>
      <c r="G57" s="157">
        <f>'将来負担比率（分子）の構造'!J$51</f>
        <v>0</v>
      </c>
      <c r="H57" s="157"/>
      <c r="I57" s="157"/>
      <c r="J57" s="157">
        <f>'将来負担比率（分子）の構造'!K$51</f>
        <v>103</v>
      </c>
      <c r="K57" s="157"/>
      <c r="L57" s="157"/>
      <c r="M57" s="157">
        <f>'将来負担比率（分子）の構造'!L$51</f>
        <v>131</v>
      </c>
      <c r="N57" s="157"/>
      <c r="O57" s="157"/>
      <c r="P57" s="157">
        <f>'将来負担比率（分子）の構造'!M$51</f>
        <v>137</v>
      </c>
    </row>
    <row r="58" spans="1:16" x14ac:dyDescent="0.15">
      <c r="A58" s="157" t="s">
        <v>41</v>
      </c>
      <c r="B58" s="157"/>
      <c r="C58" s="157"/>
      <c r="D58" s="157">
        <f>'将来負担比率（分子）の構造'!I$50</f>
        <v>1429</v>
      </c>
      <c r="E58" s="157"/>
      <c r="F58" s="157"/>
      <c r="G58" s="157">
        <f>'将来負担比率（分子）の構造'!J$50</f>
        <v>1601</v>
      </c>
      <c r="H58" s="157"/>
      <c r="I58" s="157"/>
      <c r="J58" s="157">
        <f>'将来負担比率（分子）の構造'!K$50</f>
        <v>1813</v>
      </c>
      <c r="K58" s="157"/>
      <c r="L58" s="157"/>
      <c r="M58" s="157">
        <f>'将来負担比率（分子）の構造'!L$50</f>
        <v>2033</v>
      </c>
      <c r="N58" s="157"/>
      <c r="O58" s="157"/>
      <c r="P58" s="157">
        <f>'将来負担比率（分子）の構造'!M$50</f>
        <v>1564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331</v>
      </c>
      <c r="C62" s="157"/>
      <c r="D62" s="157"/>
      <c r="E62" s="157">
        <f>'将来負担比率（分子）の構造'!J$45</f>
        <v>357</v>
      </c>
      <c r="F62" s="157"/>
      <c r="G62" s="157"/>
      <c r="H62" s="157">
        <f>'将来負担比率（分子）の構造'!K$45</f>
        <v>331</v>
      </c>
      <c r="I62" s="157"/>
      <c r="J62" s="157"/>
      <c r="K62" s="157">
        <f>'将来負担比率（分子）の構造'!L$45</f>
        <v>310</v>
      </c>
      <c r="L62" s="157"/>
      <c r="M62" s="157"/>
      <c r="N62" s="157">
        <f>'将来負担比率（分子）の構造'!M$45</f>
        <v>292</v>
      </c>
      <c r="O62" s="157"/>
      <c r="P62" s="157"/>
    </row>
    <row r="63" spans="1:16" x14ac:dyDescent="0.15">
      <c r="A63" s="157" t="s">
        <v>34</v>
      </c>
      <c r="B63" s="157">
        <f>'将来負担比率（分子）の構造'!I$44</f>
        <v>4</v>
      </c>
      <c r="C63" s="157"/>
      <c r="D63" s="157"/>
      <c r="E63" s="157">
        <f>'将来負担比率（分子）の構造'!J$44</f>
        <v>5</v>
      </c>
      <c r="F63" s="157"/>
      <c r="G63" s="157"/>
      <c r="H63" s="157" t="str">
        <f>'将来負担比率（分子）の構造'!K$44</f>
        <v>-</v>
      </c>
      <c r="I63" s="157"/>
      <c r="J63" s="157"/>
      <c r="K63" s="157" t="str">
        <f>'将来負担比率（分子）の構造'!L$44</f>
        <v>-</v>
      </c>
      <c r="L63" s="157"/>
      <c r="M63" s="157"/>
      <c r="N63" s="157">
        <f>'将来負担比率（分子）の構造'!M$44</f>
        <v>7</v>
      </c>
      <c r="O63" s="157"/>
      <c r="P63" s="157"/>
    </row>
    <row r="64" spans="1:16" x14ac:dyDescent="0.15">
      <c r="A64" s="157" t="s">
        <v>33</v>
      </c>
      <c r="B64" s="157">
        <f>'将来負担比率（分子）の構造'!I$43</f>
        <v>1988</v>
      </c>
      <c r="C64" s="157"/>
      <c r="D64" s="157"/>
      <c r="E64" s="157">
        <f>'将来負担比率（分子）の構造'!J$43</f>
        <v>1824</v>
      </c>
      <c r="F64" s="157"/>
      <c r="G64" s="157"/>
      <c r="H64" s="157">
        <f>'将来負担比率（分子）の構造'!K$43</f>
        <v>1640</v>
      </c>
      <c r="I64" s="157"/>
      <c r="J64" s="157"/>
      <c r="K64" s="157">
        <f>'将来負担比率（分子）の構造'!L$43</f>
        <v>1422</v>
      </c>
      <c r="L64" s="157"/>
      <c r="M64" s="157"/>
      <c r="N64" s="157">
        <f>'将来負担比率（分子）の構造'!M$43</f>
        <v>1217</v>
      </c>
      <c r="O64" s="157"/>
      <c r="P64" s="157"/>
    </row>
    <row r="65" spans="1:16" x14ac:dyDescent="0.15">
      <c r="A65" s="157" t="s">
        <v>32</v>
      </c>
      <c r="B65" s="157" t="str">
        <f>'将来負担比率（分子）の構造'!I$42</f>
        <v>-</v>
      </c>
      <c r="C65" s="157"/>
      <c r="D65" s="157"/>
      <c r="E65" s="157" t="str">
        <f>'将来負担比率（分子）の構造'!J$42</f>
        <v>-</v>
      </c>
      <c r="F65" s="157"/>
      <c r="G65" s="157"/>
      <c r="H65" s="157">
        <f>'将来負担比率（分子）の構造'!K$42</f>
        <v>470</v>
      </c>
      <c r="I65" s="157"/>
      <c r="J65" s="157"/>
      <c r="K65" s="157">
        <f>'将来負担比率（分子）の構造'!L$42</f>
        <v>454</v>
      </c>
      <c r="L65" s="157"/>
      <c r="M65" s="157"/>
      <c r="N65" s="157">
        <f>'将来負担比率（分子）の構造'!M$42</f>
        <v>438</v>
      </c>
      <c r="O65" s="157"/>
      <c r="P65" s="157"/>
    </row>
    <row r="66" spans="1:16" x14ac:dyDescent="0.15">
      <c r="A66" s="157" t="s">
        <v>31</v>
      </c>
      <c r="B66" s="157">
        <f>'将来負担比率（分子）の構造'!I$41</f>
        <v>5930</v>
      </c>
      <c r="C66" s="157"/>
      <c r="D66" s="157"/>
      <c r="E66" s="157">
        <f>'将来負担比率（分子）の構造'!J$41</f>
        <v>5839</v>
      </c>
      <c r="F66" s="157"/>
      <c r="G66" s="157"/>
      <c r="H66" s="157">
        <f>'将来負担比率（分子）の構造'!K$41</f>
        <v>5568</v>
      </c>
      <c r="I66" s="157"/>
      <c r="J66" s="157"/>
      <c r="K66" s="157">
        <f>'将来負担比率（分子）の構造'!L$41</f>
        <v>5039</v>
      </c>
      <c r="L66" s="157"/>
      <c r="M66" s="157"/>
      <c r="N66" s="157">
        <f>'将来負担比率（分子）の構造'!M$41</f>
        <v>4612</v>
      </c>
      <c r="O66" s="157"/>
      <c r="P66" s="157"/>
    </row>
    <row r="67" spans="1:16" x14ac:dyDescent="0.15">
      <c r="A67" s="157" t="s">
        <v>71</v>
      </c>
      <c r="B67" s="157" t="e">
        <f>NA()</f>
        <v>#N/A</v>
      </c>
      <c r="C67" s="157">
        <f>IF(ISNUMBER('将来負担比率（分子）の構造'!I$53), IF('将来負担比率（分子）の構造'!I$53 &lt; 0, 0, '将来負担比率（分子）の構造'!I$53), NA())</f>
        <v>2248</v>
      </c>
      <c r="D67" s="157" t="e">
        <f>NA()</f>
        <v>#N/A</v>
      </c>
      <c r="E67" s="157" t="e">
        <f>NA()</f>
        <v>#N/A</v>
      </c>
      <c r="F67" s="157">
        <f>IF(ISNUMBER('将来負担比率（分子）の構造'!J$53), IF('将来負担比率（分子）の構造'!J$53 &lt; 0, 0, '将来負担比率（分子）の構造'!J$53), NA())</f>
        <v>2003</v>
      </c>
      <c r="G67" s="157" t="e">
        <f>NA()</f>
        <v>#N/A</v>
      </c>
      <c r="H67" s="157" t="e">
        <f>NA()</f>
        <v>#N/A</v>
      </c>
      <c r="I67" s="157">
        <f>IF(ISNUMBER('将来負担比率（分子）の構造'!K$53), IF('将来負担比率（分子）の構造'!K$53 &lt; 0, 0, '将来負担比率（分子）の構造'!K$53), NA())</f>
        <v>1637</v>
      </c>
      <c r="J67" s="157" t="e">
        <f>NA()</f>
        <v>#N/A</v>
      </c>
      <c r="K67" s="157" t="e">
        <f>NA()</f>
        <v>#N/A</v>
      </c>
      <c r="L67" s="157">
        <f>IF(ISNUMBER('将来負担比率（分子）の構造'!L$53), IF('将来負担比率（分子）の構造'!L$53 &lt; 0, 0, '将来負担比率（分子）の構造'!L$53), NA())</f>
        <v>964</v>
      </c>
      <c r="M67" s="157" t="e">
        <f>NA()</f>
        <v>#N/A</v>
      </c>
      <c r="N67" s="157" t="e">
        <f>NA()</f>
        <v>#N/A</v>
      </c>
      <c r="O67" s="157">
        <f>IF(ISNUMBER('将来負担比率（分子）の構造'!M$53), IF('将来負担比率（分子）の構造'!M$53 &lt; 0, 0, '将来負担比率（分子）の構造'!M$53), NA())</f>
        <v>1070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979</v>
      </c>
      <c r="C72" s="161">
        <f>基金残高に係る経年分析!G55</f>
        <v>1109</v>
      </c>
      <c r="D72" s="161">
        <f>基金残高に係る経年分析!H55</f>
        <v>820</v>
      </c>
    </row>
    <row r="73" spans="1:16" x14ac:dyDescent="0.15">
      <c r="A73" s="160" t="s">
        <v>74</v>
      </c>
      <c r="B73" s="161">
        <f>基金残高に係る経年分析!F56</f>
        <v>174</v>
      </c>
      <c r="C73" s="161">
        <f>基金残高に係る経年分析!G56</f>
        <v>196</v>
      </c>
      <c r="D73" s="161">
        <f>基金残高に係る経年分析!H56</f>
        <v>109</v>
      </c>
    </row>
    <row r="74" spans="1:16" x14ac:dyDescent="0.15">
      <c r="A74" s="160" t="s">
        <v>75</v>
      </c>
      <c r="B74" s="161">
        <f>基金残高に係る経年分析!F57</f>
        <v>531</v>
      </c>
      <c r="C74" s="161">
        <f>基金残高に係る経年分析!G57</f>
        <v>572</v>
      </c>
      <c r="D74" s="161">
        <f>基金残高に係る経年分析!H57</f>
        <v>493</v>
      </c>
    </row>
  </sheetData>
  <sheetProtection algorithmName="SHA-512" hashValue="18I0uID8230zwa9IWOZjcyJ3wRSDnNjpXtZRH3OFN9iQ3leao/dJDXBCW8dSqIcvRh6ZURwWa07Rg+h05LpnHA==" saltValue="ztnytLO8pZoX6woIiXIR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2026-03-13T00:59:50Z</cp:lastPrinted>
  <dcterms:created xsi:type="dcterms:W3CDTF">2026-02-26T09:26:37Z</dcterms:created>
  <dcterms:modified xsi:type="dcterms:W3CDTF">2026-09-29T00:08:05Z</dcterms:modified>
  <cp:category/>
</cp:coreProperties>
</file>