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23舟形町\"/>
    </mc:Choice>
  </mc:AlternateContent>
  <xr:revisionPtr revIDLastSave="0" documentId="13_ncr:1_{184547A8-E179-45D8-8A2D-0CB3E79FE9EF}"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F63" i="12"/>
  <c r="CW102" i="12"/>
  <c r="CR102" i="12"/>
  <c r="AU88" i="12"/>
  <c r="AP88" i="12"/>
  <c r="AF88" i="12"/>
  <c r="AP23" i="12" l="1"/>
  <c r="AF23" i="12"/>
  <c r="AA23" i="12"/>
  <c r="V23" i="12"/>
  <c r="Q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<sst xmlns="http://schemas.openxmlformats.org/spreadsheetml/2006/main" count="1111" uniqueCount="569">
  <si>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</si>
  <si>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</si>
  <si>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</si>
  <si>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</si>
  <si>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</si>
  <si>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</si>
  <si>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</si>
  <si>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</si>
  <si>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</si>
  <si>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</si>
  <si>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</si>
  <si>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</si>
  <si>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</si>
  <si>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</si>
  <si>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</si>
  <si>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</si>
  <si>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</si>
  <si>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</si>
  <si>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</si>
  <si>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</si>
  <si>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</si>
  <si>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</si>
  <si>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</si>
  <si>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</si>
  <si>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</si>
  <si>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</si>
  <si>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</si>
  <si>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</si>
  <si>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</si>
  <si>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</si>
  <si>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</si>
  <si>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</si>
  <si>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</si>
  <si>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</si>
  <si>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</si>
  <si>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</si>
  <si>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</si>
  <si>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</si>
  <si>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</si>
  <si>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</si>
  <si>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</si>
  <si>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</si>
  <si>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</si>
  <si>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</si>
  <si>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</si>
  <si>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</si>
  <si>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</si>
  <si>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</si>
  <si>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</si>
  <si>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</si>
  <si>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</si>
  <si>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</si>
  <si>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</si>
  <si>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</si>
  <si>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</si>
  <si>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</si>
  <si>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</si>
  <si>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</si>
  <si>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</si>
  <si>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</si>
  <si>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</si>
  <si>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</si>
  <si>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</si>
  <si>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</si>
  <si>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</si>
  <si>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</si>
  <si>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</si>
  <si>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</si>
  <si>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</si>
  <si>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</si>
  <si>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</si>
  <si>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</si>
  <si>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</si>
  <si>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</si>
  <si>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</si>
  <si>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</si>
  <si>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</si>
  <si>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</si>
  <si>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</si>
  <si>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</si>
  <si>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</si>
  <si>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</si>
  <si>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</si>
  <si>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</si>
  <si>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</si>
  <si>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</si>
  <si>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</si>
  <si>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</si>
  <si>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</si>
  <si>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</si>
  <si>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</si>
  <si>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</si>
  <si>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</si>
  <si>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</si>
  <si>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</si>
  <si>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</si>
  <si>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</si>
  <si>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</si>
  <si>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</si>
  <si>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</si>
  <si>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</si>
  <si>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</si>
  <si>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</si>
  <si>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</si>
  <si>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</si>
  <si>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</si>
  <si>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</si>
  <si>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</si>
  <si>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</si>
  <si>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</si>
  <si>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</si>
  <si>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</si>
  <si>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</si>
  <si>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</si>
  <si>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</si>
  <si>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</si>
  <si>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</si>
  <si>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</si>
  <si>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</si>
  <si>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</si>
  <si>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</si>
  <si>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</si>
  <si>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</si>
  <si>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</si>
  <si>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</si>
  <si>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</si>
  <si>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</si>
  <si>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</si>
  <si>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</si>
  <si>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</si>
  <si>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</si>
  <si>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</si>
  <si>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</si>
  <si>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</si>
  <si>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</si>
  <si>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</si>
  <si>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</si>
  <si>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</si>
  <si>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</si>
  <si>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</si>
  <si>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</si>
  <si>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</si>
  <si>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</si>
  <si>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</si>
  <si>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</si>
  <si>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</si>
  <si>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</si>
  <si>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</si>
  <si>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</si>
  <si>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</si>
  <si>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</si>
  <si>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</si>
  <si>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</si>
  <si>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</si>
  <si>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</si>
  <si>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</si>
  <si>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</si>
  <si>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</si>
  <si>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</si>
  <si>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</si>
  <si>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</si>
  <si>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</si>
  <si>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</si>
  <si>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</si>
  <si>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</si>
  <si>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</si>
  <si>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</si>
  <si>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</si>
  <si>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</si>
  <si>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</si>
  <si>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</si>
  <si>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</si>
  <si>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</si>
  <si>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</si>
  <si>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</si>
  <si>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</si>
  <si>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</si>
  <si>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</si>
  <si>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</si>
  <si>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</si>
  <si>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</si>
  <si>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</si>
  <si>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</si>
  <si>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</si>
  <si>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</si>
  <si>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</si>
  <si>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</si>
  <si>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</si>
  <si>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</si>
  <si>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</si>
  <si>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</si>
  <si>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</si>
  <si>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</si>
  <si>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</si>
  <si>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</si>
  <si>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</si>
  <si>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</si>
  <si>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</si>
  <si>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</si>
  <si>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</si>
  <si>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</si>
  <si>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</si>
  <si>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</si>
  <si>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山形県舟形町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</si>
  <si>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</si>
  <si>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</si>
  <si>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</si>
  <si>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</si>
  <si>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</si>
  <si>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</si>
  <si>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</si>
  <si>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</si>
  <si>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</si>
  <si>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</si>
  <si>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</si>
  <si>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</si>
  <si>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</si>
  <si>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</si>
  <si>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</si>
  <si>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</si>
  <si>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</si>
  <si>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</si>
  <si>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</si>
  <si>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</si>
  <si>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</si>
  <si>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</si>
  <si>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</si>
  <si>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</si>
  <si>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</si>
  <si>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</si>
  <si>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</si>
  <si>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</si>
  <si>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</si>
  <si>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</si>
  <si>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</si>
  <si>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</si>
  <si>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</si>
  <si>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</si>
  <si>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</si>
  <si>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</si>
  <si>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</si>
  <si>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</si>
  <si>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</si>
  <si>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</si>
  <si>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</si>
  <si>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</si>
  <si>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</si>
  <si>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</si>
  <si>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</si>
  <si>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</si>
  <si>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</si>
  <si>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</si>
  <si>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</si>
  <si>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</si>
  <si>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</si>
  <si>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</si>
  <si>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</si>
  <si>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</si>
  <si>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</si>
  <si>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</si>
  <si>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</si>
  <si>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</si>
  <si>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</si>
  <si>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</si>
  <si>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</si>
  <si>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</si>
  <si>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</si>
  <si>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</si>
  <si>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</si>
  <si>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</si>
  <si>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</si>
  <si>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</si>
  <si>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</si>
  <si>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</si>
  <si>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</si>
  <si>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</si>
  <si>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</si>
  <si>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</si>
  <si>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</si>
  <si>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</si>
  <si>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</si>
  <si>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</si>
  <si>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</si>
  <si>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</si>
  <si>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</si>
  <si>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</si>
  <si>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</si>
  <si>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</si>
  <si>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</si>
  <si>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</si>
  <si>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</si>
  <si>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</si>
  <si>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</si>
  <si>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</si>
  <si>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</si>
  <si>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</si>
  <si>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</si>
  <si>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</si>
  <si>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</si>
  <si>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</si>
  <si>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</si>
  <si>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</si>
  <si>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</si>
  <si>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</si>
  <si>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</si>
  <si>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</si>
  <si>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</si>
  <si>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</si>
  <si>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</si>
  <si>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</si>
  <si>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</si>
  <si>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</si>
  <si>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</si>
  <si>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</si>
  <si>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</si>
  <si>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</si>
  <si>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</si>
  <si>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</si>
  <si>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</si>
  <si>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</si>
  <si>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</si>
  <si>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</si>
  <si>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</si>
  <si>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</si>
  <si>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</si>
  <si>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</si>
  <si>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</si>
  <si>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</si>
  <si>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</si>
  <si>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</si>
  <si>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</si>
  <si>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</si>
  <si>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</si>
  <si>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</si>
  <si>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</si>
  <si>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</si>
  <si>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</si>
  <si>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</si>
  <si>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</si>
  <si>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</si>
  <si>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</si>
  <si>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</si>
  <si>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</si>
  <si>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</si>
  <si>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</si>
  <si>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</si>
  <si>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</si>
  <si>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</si>
  <si>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</si>
  <si>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</si>
  <si>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</si>
  <si>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</si>
  <si>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</si>
  <si>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</si>
  <si>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山形県舟形町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</si>
  <si>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</si>
  <si>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</si>
  <si>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</si>
  <si>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</si>
  <si>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</si>
  <si>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</si>
  <si>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</si>
  <si>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</si>
  <si>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</si>
  <si>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</si>
  <si>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</si>
  <si>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</si>
  <si>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</si>
  <si>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</si>
  <si>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</si>
  <si>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</si>
  <si>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</si>
  <si>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</si>
  <si>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</si>
  <si>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</si>
  <si>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</si>
  <si>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</si>
  <si>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</si>
  <si>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</si>
  <si>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</si>
  <si>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</si>
  <si>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</si>
  <si>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</si>
  <si>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</si>
  <si>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</si>
  <si>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</si>
  <si>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</si>
  <si>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</si>
  <si>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</si>
  <si>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</si>
  <si>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</si>
  <si>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</si>
  <si>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</si>
  <si>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</si>
  <si>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</si>
  <si>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</si>
  <si>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</si>
  <si>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</si>
  <si>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</si>
  <si>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</si>
  <si>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</si>
  <si>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</si>
  <si>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</si>
  <si>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</si>
  <si>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</si>
  <si>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</si>
  <si>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</si>
  <si>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</si>
  <si>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</si>
  <si>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</si>
  <si>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</si>
  <si>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</si>
  <si>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</si>
  <si>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</si>
  <si>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</si>
  <si>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</si>
  <si>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</si>
  <si>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</si>
  <si>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</si>
  <si>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</si>
  <si>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</si>
  <si>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</si>
  <si>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</si>
  <si>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</si>
  <si>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</si>
  <si>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</si>
  <si>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</si>
  <si>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</si>
  <si>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</si>
  <si>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</si>
  <si>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</si>
  <si>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</si>
  <si>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</si>
  <si>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</si>
  <si>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</si>
  <si>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</si>
  <si>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</si>
  <si>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</si>
  <si>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</si>
  <si>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</si>
  <si>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</si>
  <si>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</si>
  <si>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</si>
  <si>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</si>
  <si>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</si>
  <si>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</si>
  <si>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</si>
  <si>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</si>
  <si>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</si>
  <si>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</si>
  <si>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</si>
  <si>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</si>
  <si>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</si>
  <si>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</si>
  <si>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</si>
  <si>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</si>
  <si>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</si>
  <si>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</si>
  <si>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</si>
  <si>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</si>
  <si>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</si>
  <si>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</si>
  <si>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</si>
  <si>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</si>
  <si>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</si>
  <si>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</si>
  <si>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</si>
  <si>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</si>
  <si>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</si>
  <si>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</si>
  <si>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</si>
  <si>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</si>
  <si>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</si>
  <si>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</si>
  <si>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</si>
  <si>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</si>
  <si>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</si>
  <si>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</si>
  <si>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</si>
  <si>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</si>
  <si>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</si>
  <si>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</si>
  <si>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</si>
  <si>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</si>
  <si>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</si>
  <si>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</si>
  <si>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</si>
  <si>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</si>
  <si>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</si>
  <si>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</si>
  <si>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</si>
  <si>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</si>
  <si>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</si>
  <si>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</si>
  <si>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</si>
  <si>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</si>
  <si>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</si>
  <si>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</si>
  <si>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</si>
  <si>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</si>
  <si>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</si>
  <si>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</si>
  <si>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</si>
  <si>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</si>
  <si>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</si>
  <si>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</si>
  <si>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</si>
  <si>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</si>
  <si>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</si>
  <si>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</si>
  <si>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</si>
  <si>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</si>
  <si>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</si>
  <si>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</si>
  <si>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</si>
  <si>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</si>
  <si>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</si>
  <si>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</si>
  <si>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</si>
  <si>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</si>
  <si>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</si>
  <si>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</si>
  <si>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</si>
  <si>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</si>
  <si>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</si>
  <si>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</si>
  <si>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</si>
  <si>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</si>
  <si>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</si>
  <si>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0.34</t>
  </si>
  <si>
    <t>▲ 2.40</t>
  </si>
  <si>
    <t>一般会計</t>
  </si>
  <si>
    <t>下水道事業会計</t>
  </si>
  <si>
    <t>国民健康保険事業特別会計</t>
  </si>
  <si>
    <t>介護保険事業特別会計</t>
  </si>
  <si>
    <t>水道事業会計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</si>
  <si>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</si>
  <si>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</si>
  <si>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</si>
  <si>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</si>
  <si>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</si>
  <si>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</si>
  <si>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</si>
  <si>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</si>
  <si>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</si>
  <si>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</si>
  <si>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</si>
  <si>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</si>
  <si>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</si>
  <si>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4">
      <t>モガミコウイキ</t>
    </rPh>
    <rPh sb="4" eb="7">
      <t>シチョウソン</t>
    </rPh>
    <rPh sb="7" eb="8">
      <t>ケン</t>
    </rPh>
    <rPh sb="8" eb="12">
      <t>ジムクミアイ</t>
    </rPh>
    <phoneticPr fontId="2"/>
  </si>
  <si>
    <t>山形県後期高齢者医療広域連合（普通会計分）</t>
    <rPh sb="0" eb="3">
      <t>ヤマガタケン</t>
    </rPh>
    <rPh sb="3" eb="7">
      <t>コウキコウレイ</t>
    </rPh>
    <rPh sb="7" eb="8">
      <t>シャ</t>
    </rPh>
    <rPh sb="8" eb="14">
      <t>イリョウコウイキレンゴウ</t>
    </rPh>
    <rPh sb="15" eb="20">
      <t>フツウカイケイブン</t>
    </rPh>
    <phoneticPr fontId="2"/>
  </si>
  <si>
    <t>山形県後期高齢者医療広域連合（事業会計分）</t>
    <rPh sb="0" eb="3">
      <t>ヤマガタケン</t>
    </rPh>
    <rPh sb="3" eb="7">
      <t>コウキコウレイ</t>
    </rPh>
    <rPh sb="7" eb="8">
      <t>シャ</t>
    </rPh>
    <rPh sb="8" eb="14">
      <t>イリョウコウイキレンゴウ</t>
    </rPh>
    <rPh sb="15" eb="19">
      <t>ジギョウカイケイ</t>
    </rPh>
    <rPh sb="19" eb="20">
      <t>ブン</t>
    </rPh>
    <phoneticPr fontId="2"/>
  </si>
  <si>
    <t>舟形町振興公社</t>
    <rPh sb="0" eb="3">
      <t>フナガタマチ</t>
    </rPh>
    <rPh sb="3" eb="7">
      <t>シンコウコウシャ</t>
    </rPh>
    <phoneticPr fontId="2"/>
  </si>
  <si>
    <t>公共施設整備基金</t>
    <rPh sb="0" eb="2">
      <t>コウキョウ</t>
    </rPh>
    <rPh sb="2" eb="4">
      <t>シセツ</t>
    </rPh>
    <rPh sb="4" eb="6">
      <t>セイビ</t>
    </rPh>
    <rPh sb="6" eb="8">
      <t>キキン</t>
    </rPh>
    <phoneticPr fontId="2"/>
  </si>
  <si>
    <t>元気・舟形ふるさとづくり応援基金</t>
    <rPh sb="0" eb="2">
      <t>ゲンキ</t>
    </rPh>
    <rPh sb="3" eb="5">
      <t>フナガタ</t>
    </rPh>
    <rPh sb="12" eb="14">
      <t>オウエン</t>
    </rPh>
    <rPh sb="14" eb="16">
      <t>キキン</t>
    </rPh>
    <phoneticPr fontId="2"/>
  </si>
  <si>
    <t>舟形若あゆ温泉事業基金</t>
    <rPh sb="0" eb="2">
      <t>フナガタ</t>
    </rPh>
    <rPh sb="2" eb="3">
      <t>ワカ</t>
    </rPh>
    <rPh sb="5" eb="7">
      <t>オンセン</t>
    </rPh>
    <rPh sb="7" eb="9">
      <t>ジギョウ</t>
    </rPh>
    <rPh sb="9" eb="11">
      <t>キキン</t>
    </rPh>
    <phoneticPr fontId="10"/>
  </si>
  <si>
    <t>スポーツ振興基金</t>
    <rPh sb="4" eb="6">
      <t>シンコウ</t>
    </rPh>
    <rPh sb="6" eb="8">
      <t>キキン</t>
    </rPh>
    <phoneticPr fontId="2"/>
  </si>
  <si>
    <t>伊藤茂未来を拓く基金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</si>
  <si>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</si>
  <si>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</si>
  <si>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道路や保育園等の減価償却が進んでいないことや各施設の長寿命化事業を実施していること、R01～R03に福祉避難所及び防災センターを新規に整備したことに加えR06の若あゆ温泉等改修事業等の実施により、類似団体と比較して低くなっている。将来負担比率については、H30.8豪雨災害復旧事業やR6.7月豪雨災害復旧事業、福祉避難所及び防災センターの新規整備事業等により多くの地方債残高を抱えているが、交付税措置率が高いいわゆる「有利な地方債」を活用していることや、ふるさと納税寄附額が大きく伸びており、当該寄附を活用して積立している元気・舟形ふるさとづくり応援基金の残高が多いことから、引き続き、R06決算でも比率なしとなった。</t>
    <rPh sb="93" eb="94">
      <t>ワカ</t>
    </rPh>
    <rPh sb="96" eb="103">
      <t>オンセントウカイシュウジギョウ</t>
    </rPh>
    <rPh sb="103" eb="104">
      <t>トウ</t>
    </rPh>
    <rPh sb="158" eb="161">
      <t>ガツゴウウ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</si>
  <si>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</si>
  <si>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</si>
  <si>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</si>
  <si>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</si>
  <si>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</si>
  <si>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</si>
  <si>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計画的に投資的事業を実施していることから、地方債残高及び償還額が同程度の水準で推移している。R06決算では、類似団体と比較すると将来負担比率は同様に比率なし、実質公債費比率は2.2ポイント高くなっている。実質公債費比率について、過疎対策事業債等の交付税措置率が高い、いわゆる「有利な地方債」を活用していることから地方債発行に影響を及ぼす程度ではないが、H30.8豪雨災害復旧事業やR6.7月豪雨災害復旧事業、R01～R03に実施した福祉避難所及び防災センター新規整備事業等に加え、今後実施を計画している老朽化している公共施設の長寿命化事業等により、今後も類似団体よりも高い水準が見込まれる。これまで以上に事業の必要性を精査し、計画的な実施を徹底しながら健全な財政運営に努めていく。</t>
    <rPh sb="194" eb="203">
      <t>ガツゴウウサイガイフッキュウジギョウ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</si>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</sst>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indexed="8"/>
      <name val="游ゴシック 本文"/>
      <family val="3"/>
      <charset val="128"/>
    </font>
    <font>
      <sz val="10"/>
      <color indexed="8"/>
      <name val="游ゴシック 本文"/>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71DDBBF-F6A8-4AA1-9721-8542ECF9E80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C711-4C1B-AA7A-F061324110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316109</c:v>
                </c:pt>
                <c:pt idx="1">
                  <c:v>207516</c:v>
                </c:pt>
                <c:pt idx="2">
                  <c:v>167979</c:v>
                </c:pt>
                <c:pt idx="3">
                  <c:v>190799</c:v>
                </c:pt>
                <c:pt idx="4">
                  <c:v>208600</c:v>
                </c:pt>
              </c:numCache>
            </c:numRef>
          </c:val>
          <c:smooth val="0"/>
          <c:extLst>
            <c:ext xmlns:c16="http://schemas.microsoft.com/office/drawing/2014/chart" uri="{C3380CC4-5D6E-409C-BE32-E72D297353CC}">
              <c16:uniqueId val="{00000001-C711-4C1B-AA7A-F061324110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9.7799999999999994</c:v>
                </c:pt>
                <c:pt idx="1">
                  <c:v>8.59</c:v>
                </c:pt>
                <c:pt idx="2">
                  <c:v>8.48</c:v>
                </c:pt>
                <c:pt idx="3">
                  <c:v>6.06</c:v>
                </c:pt>
                <c:pt idx="4">
                  <c:v>8.5500000000000007</c:v>
                </c:pt>
              </c:numCache>
            </c:numRef>
          </c:val>
          <c:extLst>
            <c:ext xmlns:c16="http://schemas.microsoft.com/office/drawing/2014/chart" uri="{C3380CC4-5D6E-409C-BE32-E72D297353CC}">
              <c16:uniqueId val="{00000000-D6F6-4A7B-9689-76F053AB0A5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18.77</c:v>
                </c:pt>
                <c:pt idx="1">
                  <c:v>21.09</c:v>
                </c:pt>
                <c:pt idx="2">
                  <c:v>20.79</c:v>
                </c:pt>
                <c:pt idx="3">
                  <c:v>20.9</c:v>
                </c:pt>
                <c:pt idx="4">
                  <c:v>24.29</c:v>
                </c:pt>
              </c:numCache>
            </c:numRef>
          </c:val>
          <c:extLst>
            <c:ext xmlns:c16="http://schemas.microsoft.com/office/drawing/2014/chart" uri="{C3380CC4-5D6E-409C-BE32-E72D297353CC}">
              <c16:uniqueId val="{00000001-D6F6-4A7B-9689-76F053AB0A5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3.34</c:v>
                </c:pt>
                <c:pt idx="1">
                  <c:v>3.19</c:v>
                </c:pt>
                <c:pt idx="2">
                  <c:v>-0.34</c:v>
                </c:pt>
                <c:pt idx="3">
                  <c:v>-2.4</c:v>
                </c:pt>
                <c:pt idx="4">
                  <c:v>6.42</c:v>
                </c:pt>
              </c:numCache>
            </c:numRef>
          </c:val>
          <c:smooth val="0"/>
          <c:extLst>
            <c:ext xmlns:c16="http://schemas.microsoft.com/office/drawing/2014/chart" uri="{C3380CC4-5D6E-409C-BE32-E72D297353CC}">
              <c16:uniqueId val="{00000002-D6F6-4A7B-9689-76F053AB0A5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0.19</c:v>
                </c:pt>
                <c:pt idx="4">
                  <c:v>#N/A</c:v>
                </c:pt>
                <c:pt idx="5">
                  <c:v>0.28999999999999998</c:v>
                </c:pt>
                <c:pt idx="6">
                  <c:v>#N/A</c:v>
                </c:pt>
                <c:pt idx="7">
                  <c:v>1.49</c:v>
                </c:pt>
                <c:pt idx="8">
                  <c:v>0</c:v>
                </c:pt>
                <c:pt idx="9">
                  <c:v>0</c:v>
                </c:pt>
              </c:numCache>
            </c:numRef>
          </c:val>
          <c:extLst>
            <c:ext xmlns:c16="http://schemas.microsoft.com/office/drawing/2014/chart" uri="{C3380CC4-5D6E-409C-BE32-E72D297353CC}">
              <c16:uniqueId val="{00000000-C85B-4718-937B-030A5BFDB6C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5B-4718-937B-030A5BFDB6C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85B-4718-937B-030A5BFDB6C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85B-4718-937B-030A5BFDB6C0}"/>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0.02</c:v>
                </c:pt>
                <c:pt idx="4">
                  <c:v>#N/A</c:v>
                </c:pt>
                <c:pt idx="5">
                  <c:v>0.01</c:v>
                </c:pt>
                <c:pt idx="6">
                  <c:v>#N/A</c:v>
                </c:pt>
                <c:pt idx="7">
                  <c:v>0.02</c:v>
                </c:pt>
                <c:pt idx="8">
                  <c:v>#N/A</c:v>
                </c:pt>
                <c:pt idx="9">
                  <c:v>0.02</c:v>
                </c:pt>
              </c:numCache>
            </c:numRef>
          </c:val>
          <c:extLst>
            <c:ext xmlns:c16="http://schemas.microsoft.com/office/drawing/2014/chart" uri="{C3380CC4-5D6E-409C-BE32-E72D297353CC}">
              <c16:uniqueId val="{00000004-C85B-4718-937B-030A5BFDB6C0}"/>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2.97</c:v>
                </c:pt>
                <c:pt idx="2">
                  <c:v>#N/A</c:v>
                </c:pt>
                <c:pt idx="3">
                  <c:v>2.37</c:v>
                </c:pt>
                <c:pt idx="4">
                  <c:v>#N/A</c:v>
                </c:pt>
                <c:pt idx="5">
                  <c:v>1.35</c:v>
                </c:pt>
                <c:pt idx="6">
                  <c:v>#N/A</c:v>
                </c:pt>
                <c:pt idx="7">
                  <c:v>0.69</c:v>
                </c:pt>
                <c:pt idx="8">
                  <c:v>#N/A</c:v>
                </c:pt>
                <c:pt idx="9">
                  <c:v>0.08</c:v>
                </c:pt>
              </c:numCache>
            </c:numRef>
          </c:val>
          <c:extLst>
            <c:ext xmlns:c16="http://schemas.microsoft.com/office/drawing/2014/chart" uri="{C3380CC4-5D6E-409C-BE32-E72D297353CC}">
              <c16:uniqueId val="{00000005-C85B-4718-937B-030A5BFDB6C0}"/>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1.03</c:v>
                </c:pt>
                <c:pt idx="2">
                  <c:v>#N/A</c:v>
                </c:pt>
                <c:pt idx="3">
                  <c:v>0.79</c:v>
                </c:pt>
                <c:pt idx="4">
                  <c:v>#N/A</c:v>
                </c:pt>
                <c:pt idx="5">
                  <c:v>1.08</c:v>
                </c:pt>
                <c:pt idx="6">
                  <c:v>#N/A</c:v>
                </c:pt>
                <c:pt idx="7">
                  <c:v>1.54</c:v>
                </c:pt>
                <c:pt idx="8">
                  <c:v>#N/A</c:v>
                </c:pt>
                <c:pt idx="9">
                  <c:v>0.97</c:v>
                </c:pt>
              </c:numCache>
            </c:numRef>
          </c:val>
          <c:extLst>
            <c:ext xmlns:c16="http://schemas.microsoft.com/office/drawing/2014/chart" uri="{C3380CC4-5D6E-409C-BE32-E72D297353CC}">
              <c16:uniqueId val="{00000006-C85B-4718-937B-030A5BFDB6C0}"/>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1.27</c:v>
                </c:pt>
                <c:pt idx="2">
                  <c:v>#N/A</c:v>
                </c:pt>
                <c:pt idx="3">
                  <c:v>1.22</c:v>
                </c:pt>
                <c:pt idx="4">
                  <c:v>#N/A</c:v>
                </c:pt>
                <c:pt idx="5">
                  <c:v>0.6</c:v>
                </c:pt>
                <c:pt idx="6">
                  <c:v>#N/A</c:v>
                </c:pt>
                <c:pt idx="7">
                  <c:v>0.84</c:v>
                </c:pt>
                <c:pt idx="8">
                  <c:v>#N/A</c:v>
                </c:pt>
                <c:pt idx="9">
                  <c:v>1.1299999999999999</c:v>
                </c:pt>
              </c:numCache>
            </c:numRef>
          </c:val>
          <c:extLst>
            <c:ext xmlns:c16="http://schemas.microsoft.com/office/drawing/2014/chart" uri="{C3380CC4-5D6E-409C-BE32-E72D297353CC}">
              <c16:uniqueId val="{00000007-C85B-4718-937B-030A5BFDB6C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1.9</c:v>
                </c:pt>
              </c:numCache>
            </c:numRef>
          </c:val>
          <c:extLst>
            <c:ext xmlns:c16="http://schemas.microsoft.com/office/drawing/2014/chart" uri="{C3380CC4-5D6E-409C-BE32-E72D297353CC}">
              <c16:uniqueId val="{00000008-C85B-4718-937B-030A5BFDB6C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9.77</c:v>
                </c:pt>
                <c:pt idx="2">
                  <c:v>#N/A</c:v>
                </c:pt>
                <c:pt idx="3">
                  <c:v>8.59</c:v>
                </c:pt>
                <c:pt idx="4">
                  <c:v>#N/A</c:v>
                </c:pt>
                <c:pt idx="5">
                  <c:v>8.48</c:v>
                </c:pt>
                <c:pt idx="6">
                  <c:v>#N/A</c:v>
                </c:pt>
                <c:pt idx="7">
                  <c:v>6.06</c:v>
                </c:pt>
                <c:pt idx="8">
                  <c:v>#N/A</c:v>
                </c:pt>
                <c:pt idx="9">
                  <c:v>8.5500000000000007</c:v>
                </c:pt>
              </c:numCache>
            </c:numRef>
          </c:val>
          <c:extLst>
            <c:ext xmlns:c16="http://schemas.microsoft.com/office/drawing/2014/chart" uri="{C3380CC4-5D6E-409C-BE32-E72D297353CC}">
              <c16:uniqueId val="{00000009-C85B-4718-937B-030A5BFDB6C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484</c:v>
                </c:pt>
                <c:pt idx="5">
                  <c:v>472</c:v>
                </c:pt>
                <c:pt idx="8">
                  <c:v>538</c:v>
                </c:pt>
                <c:pt idx="11">
                  <c:v>518</c:v>
                </c:pt>
                <c:pt idx="14">
                  <c:v>533</c:v>
                </c:pt>
              </c:numCache>
            </c:numRef>
          </c:val>
          <c:extLst>
            <c:ext xmlns:c16="http://schemas.microsoft.com/office/drawing/2014/chart" uri="{C3380CC4-5D6E-409C-BE32-E72D297353CC}">
              <c16:uniqueId val="{00000000-C59A-42D8-AE8C-DA558602909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9A-42D8-AE8C-DA558602909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C59A-42D8-AE8C-DA558602909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6</c:v>
                </c:pt>
                <c:pt idx="6">
                  <c:v>7</c:v>
                </c:pt>
                <c:pt idx="9">
                  <c:v>7</c:v>
                </c:pt>
                <c:pt idx="12">
                  <c:v>5</c:v>
                </c:pt>
              </c:numCache>
            </c:numRef>
          </c:val>
          <c:extLst>
            <c:ext xmlns:c16="http://schemas.microsoft.com/office/drawing/2014/chart" uri="{C3380CC4-5D6E-409C-BE32-E72D297353CC}">
              <c16:uniqueId val="{00000003-C59A-42D8-AE8C-DA558602909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284</c:v>
                </c:pt>
                <c:pt idx="3">
                  <c:v>273</c:v>
                </c:pt>
                <c:pt idx="6">
                  <c:v>265</c:v>
                </c:pt>
                <c:pt idx="9">
                  <c:v>255</c:v>
                </c:pt>
                <c:pt idx="12">
                  <c:v>218</c:v>
                </c:pt>
              </c:numCache>
            </c:numRef>
          </c:val>
          <c:extLst>
            <c:ext xmlns:c16="http://schemas.microsoft.com/office/drawing/2014/chart" uri="{C3380CC4-5D6E-409C-BE32-E72D297353CC}">
              <c16:uniqueId val="{00000004-C59A-42D8-AE8C-DA558602909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9A-42D8-AE8C-DA558602909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9A-42D8-AE8C-DA558602909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475</c:v>
                </c:pt>
                <c:pt idx="3">
                  <c:v>447</c:v>
                </c:pt>
                <c:pt idx="6">
                  <c:v>526</c:v>
                </c:pt>
                <c:pt idx="9">
                  <c:v>527</c:v>
                </c:pt>
                <c:pt idx="12">
                  <c:v>547</c:v>
                </c:pt>
              </c:numCache>
            </c:numRef>
          </c:val>
          <c:extLst>
            <c:ext xmlns:c16="http://schemas.microsoft.com/office/drawing/2014/chart" uri="{C3380CC4-5D6E-409C-BE32-E72D297353CC}">
              <c16:uniqueId val="{00000007-C59A-42D8-AE8C-DA558602909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283</c:v>
                </c:pt>
                <c:pt idx="2">
                  <c:v>#N/A</c:v>
                </c:pt>
                <c:pt idx="3">
                  <c:v>#N/A</c:v>
                </c:pt>
                <c:pt idx="4">
                  <c:v>256</c:v>
                </c:pt>
                <c:pt idx="5">
                  <c:v>#N/A</c:v>
                </c:pt>
                <c:pt idx="6">
                  <c:v>#N/A</c:v>
                </c:pt>
                <c:pt idx="7">
                  <c:v>262</c:v>
                </c:pt>
                <c:pt idx="8">
                  <c:v>#N/A</c:v>
                </c:pt>
                <c:pt idx="9">
                  <c:v>#N/A</c:v>
                </c:pt>
                <c:pt idx="10">
                  <c:v>273</c:v>
                </c:pt>
                <c:pt idx="11">
                  <c:v>#N/A</c:v>
                </c:pt>
                <c:pt idx="12">
                  <c:v>#N/A</c:v>
                </c:pt>
                <c:pt idx="13">
                  <c:v>239</c:v>
                </c:pt>
                <c:pt idx="14">
                  <c:v>#N/A</c:v>
                </c:pt>
              </c:numCache>
            </c:numRef>
          </c:val>
          <c:smooth val="0"/>
          <c:extLst>
            <c:ext xmlns:c16="http://schemas.microsoft.com/office/drawing/2014/chart" uri="{C3380CC4-5D6E-409C-BE32-E72D297353CC}">
              <c16:uniqueId val="{00000008-C59A-42D8-AE8C-DA558602909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5794</c:v>
                </c:pt>
                <c:pt idx="5">
                  <c:v>6078</c:v>
                </c:pt>
                <c:pt idx="8">
                  <c:v>5919</c:v>
                </c:pt>
                <c:pt idx="11">
                  <c:v>6718</c:v>
                </c:pt>
                <c:pt idx="14">
                  <c:v>5751</c:v>
                </c:pt>
              </c:numCache>
            </c:numRef>
          </c:val>
          <c:extLst>
            <c:ext xmlns:c16="http://schemas.microsoft.com/office/drawing/2014/chart" uri="{C3380CC4-5D6E-409C-BE32-E72D297353CC}">
              <c16:uniqueId val="{00000000-06F5-4AD4-BCAF-4CD5BB9035B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c:v>
                </c:pt>
                <c:pt idx="5">
                  <c:v>76</c:v>
                </c:pt>
                <c:pt idx="8">
                  <c:v>73</c:v>
                </c:pt>
                <c:pt idx="11">
                  <c:v>68</c:v>
                </c:pt>
                <c:pt idx="14">
                  <c:v>52</c:v>
                </c:pt>
              </c:numCache>
            </c:numRef>
          </c:val>
          <c:extLst>
            <c:ext xmlns:c16="http://schemas.microsoft.com/office/drawing/2014/chart" uri="{C3380CC4-5D6E-409C-BE32-E72D297353CC}">
              <c16:uniqueId val="{00000001-06F5-4AD4-BCAF-4CD5BB9035B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2518</c:v>
                </c:pt>
                <c:pt idx="5">
                  <c:v>3268</c:v>
                </c:pt>
                <c:pt idx="8">
                  <c:v>3709</c:v>
                </c:pt>
                <c:pt idx="11">
                  <c:v>4189</c:v>
                </c:pt>
                <c:pt idx="14">
                  <c:v>4376</c:v>
                </c:pt>
              </c:numCache>
            </c:numRef>
          </c:val>
          <c:extLst>
            <c:ext xmlns:c16="http://schemas.microsoft.com/office/drawing/2014/chart" uri="{C3380CC4-5D6E-409C-BE32-E72D297353CC}">
              <c16:uniqueId val="{00000002-06F5-4AD4-BCAF-4CD5BB9035B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6F5-4AD4-BCAF-4CD5BB9035B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6F5-4AD4-BCAF-4CD5BB9035B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F5-4AD4-BCAF-4CD5BB9035B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465</c:v>
                </c:pt>
                <c:pt idx="3">
                  <c:v>442</c:v>
                </c:pt>
                <c:pt idx="6">
                  <c:v>443</c:v>
                </c:pt>
                <c:pt idx="9">
                  <c:v>428</c:v>
                </c:pt>
                <c:pt idx="12">
                  <c:v>429</c:v>
                </c:pt>
              </c:numCache>
            </c:numRef>
          </c:val>
          <c:extLst>
            <c:ext xmlns:c16="http://schemas.microsoft.com/office/drawing/2014/chart" uri="{C3380CC4-5D6E-409C-BE32-E72D297353CC}">
              <c16:uniqueId val="{00000006-06F5-4AD4-BCAF-4CD5BB9035B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c:v>
                </c:pt>
                <c:pt idx="3">
                  <c:v>7</c:v>
                </c:pt>
                <c:pt idx="6">
                  <c:v>0</c:v>
                </c:pt>
                <c:pt idx="9">
                  <c:v>0</c:v>
                </c:pt>
                <c:pt idx="12">
                  <c:v>7</c:v>
                </c:pt>
              </c:numCache>
            </c:numRef>
          </c:val>
          <c:extLst>
            <c:ext xmlns:c16="http://schemas.microsoft.com/office/drawing/2014/chart" uri="{C3380CC4-5D6E-409C-BE32-E72D297353CC}">
              <c16:uniqueId val="{00000007-06F5-4AD4-BCAF-4CD5BB9035B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2716</c:v>
                </c:pt>
                <c:pt idx="3">
                  <c:v>2506</c:v>
                </c:pt>
                <c:pt idx="6">
                  <c:v>2319</c:v>
                </c:pt>
                <c:pt idx="9">
                  <c:v>2181</c:v>
                </c:pt>
                <c:pt idx="12">
                  <c:v>1844</c:v>
                </c:pt>
              </c:numCache>
            </c:numRef>
          </c:val>
          <c:extLst>
            <c:ext xmlns:c16="http://schemas.microsoft.com/office/drawing/2014/chart" uri="{C3380CC4-5D6E-409C-BE32-E72D297353CC}">
              <c16:uniqueId val="{00000008-06F5-4AD4-BCAF-4CD5BB9035B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c:v>
                </c:pt>
                <c:pt idx="3">
                  <c:v>38</c:v>
                </c:pt>
                <c:pt idx="6">
                  <c:v>36</c:v>
                </c:pt>
                <c:pt idx="9">
                  <c:v>34</c:v>
                </c:pt>
                <c:pt idx="12">
                  <c:v>32</c:v>
                </c:pt>
              </c:numCache>
            </c:numRef>
          </c:val>
          <c:extLst>
            <c:ext xmlns:c16="http://schemas.microsoft.com/office/drawing/2014/chart" uri="{C3380CC4-5D6E-409C-BE32-E72D297353CC}">
              <c16:uniqueId val="{00000009-06F5-4AD4-BCAF-4CD5BB9035B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5199</c:v>
                </c:pt>
                <c:pt idx="3">
                  <c:v>5509</c:v>
                </c:pt>
                <c:pt idx="6">
                  <c:v>5489</c:v>
                </c:pt>
                <c:pt idx="9">
                  <c:v>5445</c:v>
                </c:pt>
                <c:pt idx="12">
                  <c:v>5533</c:v>
                </c:pt>
              </c:numCache>
            </c:numRef>
          </c:val>
          <c:extLst>
            <c:ext xmlns:c16="http://schemas.microsoft.com/office/drawing/2014/chart" uri="{C3380CC4-5D6E-409C-BE32-E72D297353CC}">
              <c16:uniqueId val="{0000000A-06F5-4AD4-BCAF-4CD5BB9035B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6F5-4AD4-BCAF-4CD5BB9035B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599</c:v>
                </c:pt>
                <c:pt idx="1">
                  <c:v>600</c:v>
                </c:pt>
                <c:pt idx="2">
                  <c:v>712</c:v>
                </c:pt>
              </c:numCache>
            </c:numRef>
          </c:val>
          <c:extLst>
            <c:ext xmlns:c16="http://schemas.microsoft.com/office/drawing/2014/chart" uri="{C3380CC4-5D6E-409C-BE32-E72D297353CC}">
              <c16:uniqueId val="{00000000-281E-48C3-8CC4-1FFE6012044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569</c:v>
                </c:pt>
                <c:pt idx="1">
                  <c:v>580</c:v>
                </c:pt>
                <c:pt idx="2">
                  <c:v>593</c:v>
                </c:pt>
              </c:numCache>
            </c:numRef>
          </c:val>
          <c:extLst>
            <c:ext xmlns:c16="http://schemas.microsoft.com/office/drawing/2014/chart" uri="{C3380CC4-5D6E-409C-BE32-E72D297353CC}">
              <c16:uniqueId val="{00000001-281E-48C3-8CC4-1FFE6012044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1992</c:v>
                </c:pt>
                <c:pt idx="1">
                  <c:v>2452</c:v>
                </c:pt>
                <c:pt idx="2">
                  <c:v>2523</c:v>
                </c:pt>
              </c:numCache>
            </c:numRef>
          </c:val>
          <c:extLst>
            <c:ext xmlns:c16="http://schemas.microsoft.com/office/drawing/2014/chart" uri="{C3380CC4-5D6E-409C-BE32-E72D297353CC}">
              <c16:uniqueId val="{00000002-281E-48C3-8CC4-1FFE6012044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{F0F0E8C0-CE40-4FFC-9499-7155460C69B9}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335-4827-86C4-3B79BEB84D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{F6BCC32D-E0B6-472D-9D7C-A0B38C34676E}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35-4827-86C4-3B79BEB84D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{AF8873B6-6251-40EC-B1D0-CB2ABA67C3D0}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35-4827-86C4-3B79BEB84D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{ED4B377E-D93A-4142-A876-DF6F57087D52}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35-4827-86C4-3B79BEB84D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{93E3EBC7-92F9-4012-B7BC-ABFAEDAF1954}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35-4827-86C4-3B79BEB84D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{CA0171E8-6915-49DC-B1A6-6153FCB90D32}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335-4827-86C4-3B79BEB84D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{EE37E6D4-4119-4FCE-BD40-127F37A8483C}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335-4827-86C4-3B79BEB84D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{F2C619D4-A049-49C9-A8EB-8E6DBE11CBBB}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335-4827-86C4-3B79BEB84D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{B320147C-1C5B-49F2-BE84-50BAB666303F}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335-4827-86C4-3B79BEB84D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46.1</c:v>
                </c:pt>
                <c:pt idx="8">
                  <c:v>47</c:v>
                </c:pt>
                <c:pt idx="16">
                  <c:v>48.8</c:v>
                </c:pt>
                <c:pt idx="24">
                  <c:v>50.3</c:v>
                </c:pt>
                <c:pt idx="32">
                  <c:v>52.4</c:v>
                </c:pt>
              </c:numCache>
            </c:numRef>
          </c:xVal>
          <c:yVal>
            <c:numRef>
              <c:f>公会計指標分析・財政指標組合せ分析表!$BP$51:$DC$51</c:f>
              <c:numCache>
                <c:formatCode>#,##0.0;"▲ "#,##0.0</c:formatCode>
                <c:ptCount val="40"/>
                <c:pt idx="0">
                  <c:v>1.4</c:v>
                </c:pt>
              </c:numCache>
            </c:numRef>
          </c:yVal>
          <c:smooth val="0"/>
          <c:extLst>
            <c:ext xmlns:c16="http://schemas.microsoft.com/office/drawing/2014/chart" uri="{C3380CC4-5D6E-409C-BE32-E72D297353CC}">
              <c16:uniqueId val="{00000009-A335-4827-86C4-3B79BEB84D9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{D6B587B0-30CD-47B7-94D0-1FF6C5A81BA6}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335-4827-86C4-3B79BEB84D9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{2CD059D9-BE01-463D-BC48-2CCCE14CE19A}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35-4827-86C4-3B79BEB84D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{EB453A3C-6025-42CC-90A3-DB4B358ED4C5}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35-4827-86C4-3B79BEB84D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{3E0BD359-6AF8-4E9E-9618-5FB200F9824B}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35-4827-86C4-3B79BEB84D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{22F3379F-2C27-4F79-9DE5-63BA054D2E82}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35-4827-86C4-3B79BEB84D98}"/>
                </c:ext>
              </c:extLst>
            </c:dLbl>
            <c:dLbl>
              <c:idx val="8"/>
              <c:layout>
                <c:manualLayout>
                  <c:x val="-3.1359255137876435E-2"/>
                  <c:y val="-8.436376915537831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{E0D87F85-814D-468A-A85E-AFEA7E2E51BD}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335-4827-86C4-3B79BEB84D98}"/>
                </c:ext>
              </c:extLst>
            </c:dLbl>
            <c:dLbl>
              <c:idx val="16"/>
              <c:layout>
                <c:manualLayout>
                  <c:x val="-3.2672246162591921E-2"/>
                  <c:y val="-7.455122801520813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{6CB98032-20AC-4414-B2A1-635030443AA9}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335-4827-86C4-3B79BEB84D98}"/>
                </c:ext>
              </c:extLst>
            </c:dLbl>
            <c:dLbl>
              <c:idx val="24"/>
              <c:layout>
                <c:manualLayout>
                  <c:x val="-3.2015750650234161E-2"/>
                  <c:y val="-3.530177391618186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{146B6F0B-C2C2-4CB2-9552-D0F78B39D37C}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335-4827-86C4-3B79BEB84D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{9B5727A6-38F4-43E4-B7E9-A373C7D26D3A}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335-4827-86C4-3B79BEB84D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335-4827-86C4-3B79BEB84D98}"/>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{3A0392EC-ABF0-4E43-9C45-289ABDAEDDD1}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CB1-4FE6-BC54-0BC01BE0B27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{A107CA4A-0758-4917-90CF-46A5CC02BDD5}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B1-4FE6-BC54-0BC01BE0B27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{5341629F-DEFE-4AA3-A664-969B290B0D90}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B1-4FE6-BC54-0BC01BE0B27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{0442F075-AD2F-4CD8-87BB-39B0995F2901}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B1-4FE6-BC54-0BC01BE0B27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{0776420E-75D8-4358-84B9-266F676EED06}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B1-4FE6-BC54-0BC01BE0B27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{A0AD9137-67D1-4770-8EAA-B910CFA9F523}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CB1-4FE6-BC54-0BC01BE0B27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{6483D7D9-E75B-4E49-9FC3-79B4E9F42667}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CB1-4FE6-BC54-0BC01BE0B27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{0D9BE403-7CA6-4171-84C7-2FBADC462D48}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CB1-4FE6-BC54-0BC01BE0B27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{9772A716-DB85-4879-B1B6-EBA64B532B38}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CB1-4FE6-BC54-0BC01BE0B27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13.4</c:v>
                </c:pt>
                <c:pt idx="8">
                  <c:v>12.6</c:v>
                </c:pt>
                <c:pt idx="16">
                  <c:v>11.5</c:v>
                </c:pt>
                <c:pt idx="24">
                  <c:v>11.1</c:v>
                </c:pt>
                <c:pt idx="32">
                  <c:v>10.9</c:v>
                </c:pt>
              </c:numCache>
            </c:numRef>
          </c:xVal>
          <c:yVal>
            <c:numRef>
              <c:f>公会計指標分析・財政指標組合せ分析表!$BP$73:$DC$73</c:f>
              <c:numCache>
                <c:formatCode>#,##0.0;"▲ "#,##0.0</c:formatCode>
                <c:ptCount val="40"/>
                <c:pt idx="0">
                  <c:v>1.4</c:v>
                </c:pt>
              </c:numCache>
            </c:numRef>
          </c:yVal>
          <c:smooth val="0"/>
          <c:extLst>
            <c:ext xmlns:c16="http://schemas.microsoft.com/office/drawing/2014/chart" uri="{C3380CC4-5D6E-409C-BE32-E72D297353CC}">
              <c16:uniqueId val="{00000009-FCB1-4FE6-BC54-0BC01BE0B27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56450239638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{B9705CF3-0156-4015-A559-0BA3EC8A8A32}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CB1-4FE6-BC54-0BC01BE0B27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{6FD20FDD-141D-4483-BBBA-7A0F40C213C5}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B1-4FE6-BC54-0BC01BE0B27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{6C1F870C-873E-46FF-BFAD-0F40628794CE}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B1-4FE6-BC54-0BC01BE0B27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{3A27C6F3-A961-42FA-A229-E99CFCB20DDA}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B1-4FE6-BC54-0BC01BE0B27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{DCA19DFA-CCA1-4316-B2A3-ED327E09E58B}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B1-4FE6-BC54-0BC01BE0B270}"/>
                </c:ext>
              </c:extLst>
            </c:dLbl>
            <c:dLbl>
              <c:idx val="8"/>
              <c:layout>
                <c:manualLayout>
                  <c:x val="-1.8235628084249993E-2"/>
                  <c:y val="-5.295611295788019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{598AD396-3362-4331-BF7D-E07AA842AF93}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CB1-4FE6-BC54-0BC01BE0B270}"/>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{0639C30E-9BA9-4573-953A-AC4B13F599F5}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CB1-4FE6-BC54-0BC01BE0B270}"/>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{27810A78-BD4C-40E9-9890-15373E2E63AE}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CB1-4FE6-BC54-0BC01BE0B27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{3186F806-F4C4-482B-9F60-06F7178AF6EB}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CB1-4FE6-BC54-0BC01BE0B27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CB1-4FE6-BC54-0BC01BE0B270}"/>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人口の減少や全国及び県内平均を大きく上回る高齢化率（</a:t>
          </a:r>
          <a:r>
            <a:rPr kumimoji="1" lang="en-US" altLang="ja-JP" sz="1050">
              <a:solidFill>
                <a:schemeClr val="dk1"/>
              </a:solidFill>
              <a:effectLst/>
              <a:latin typeface="+mn-lt"/>
              <a:ea typeface="+mn-ea"/>
              <a:cs typeface="+mn-cs"/>
            </a:rPr>
            <a:t>R6</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45.1%</a:t>
          </a:r>
          <a:r>
            <a:rPr kumimoji="1" lang="ja-JP" altLang="ja-JP" sz="1050">
              <a:solidFill>
                <a:schemeClr val="dk1"/>
              </a:solidFill>
              <a:effectLst/>
              <a:latin typeface="+mn-lt"/>
              <a:ea typeface="+mn-ea"/>
              <a:cs typeface="+mn-cs"/>
            </a:rPr>
            <a:t>）に加え、基幹産業である農業収入が伸びていないことや地域産業全体の財政基盤が弱く、類似団体平均より</a:t>
          </a:r>
          <a:r>
            <a:rPr kumimoji="1" lang="en-US" altLang="ja-JP" sz="1050">
              <a:solidFill>
                <a:schemeClr val="dk1"/>
              </a:solidFill>
              <a:effectLst/>
              <a:latin typeface="+mn-lt"/>
              <a:ea typeface="+mn-ea"/>
              <a:cs typeface="+mn-cs"/>
            </a:rPr>
            <a:t>0.16</a:t>
          </a:r>
          <a:r>
            <a:rPr kumimoji="1" lang="ja-JP" altLang="ja-JP" sz="1050">
              <a:solidFill>
                <a:schemeClr val="dk1"/>
              </a:solidFill>
              <a:effectLst/>
              <a:latin typeface="+mn-lt"/>
              <a:ea typeface="+mn-ea"/>
              <a:cs typeface="+mn-cs"/>
            </a:rPr>
            <a:t>ポイント低くなっている。特に、令和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年度は令和</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年度に引き続き、全国的に、臨時経済対策費として、普通交付税が追加交付されたことに伴い、財政力指数も減少している。今後も、国の地方財政計画における普通交付税の動向にもよるが、財政力指数は低い水準を継続すると考えられ、引き続き、歳入確保対策や事務事業の見直し等による歳出削減を図りながら、歳入額の確保を図り、財政健全化に努める。</a:t>
          </a:r>
          <a:endParaRPr lang="ja-JP" altLang="ja-JP" sz="12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類似団体平均と比較して、公債費、物件費は高くなっているが、人件費、扶助費、補助費等では低くなっている。令和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年度決算における比率</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の要因は、</a:t>
          </a:r>
          <a:r>
            <a:rPr kumimoji="1" lang="ja-JP" altLang="en-US" sz="1000">
              <a:solidFill>
                <a:schemeClr val="dk1"/>
              </a:solidFill>
              <a:effectLst/>
              <a:latin typeface="+mn-lt"/>
              <a:ea typeface="+mn-ea"/>
              <a:cs typeface="+mn-cs"/>
            </a:rPr>
            <a:t>再算定による普通交付税の増及び下水道事業が公営企業会計に移行したことによる一般会計からの繰出基準の減に伴い繰出金（経常分）が減となったことである。</a:t>
          </a:r>
          <a:r>
            <a:rPr kumimoji="1" lang="ja-JP" altLang="ja-JP" sz="1000">
              <a:solidFill>
                <a:schemeClr val="dk1"/>
              </a:solidFill>
              <a:effectLst/>
              <a:latin typeface="+mn-lt"/>
              <a:ea typeface="+mn-ea"/>
              <a:cs typeface="+mn-cs"/>
            </a:rPr>
            <a:t>今後も、令和元～</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まで実施した大規模投資事業の影響により、公債費が増大する見込みであり、人件費や物価の上昇により比率は増加していく推計としている。さらなる歳入の確保をしながら、物件費や補助費等の見直し等の義務的経費以外の経費を抑制していくよう努力していく。</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42969</xdr:rowOff>
    </xdr:from>
    <xdr:to>
      <xdr:col>23</xdr:col>
      <xdr:colOff>133350</xdr:colOff>
      <xdr:row>61</xdr:row>
      <xdr:rowOff>79163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01419"/>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63077</xdr:rowOff>
    </xdr:from>
    <xdr:to>
      <xdr:col>19</xdr:col>
      <xdr:colOff>133350</xdr:colOff>
      <xdr:row>61</xdr:row>
      <xdr:rowOff>79163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215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160126</xdr:rowOff>
    </xdr:from>
    <xdr:to>
      <xdr:col>15</xdr:col>
      <xdr:colOff>82550</xdr:colOff>
      <xdr:row>61</xdr:row>
      <xdr:rowOff>63077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47126"/>
          <a:ext cx="8890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160126</xdr:rowOff>
    </xdr:from>
    <xdr:to>
      <xdr:col>11</xdr:col>
      <xdr:colOff>31750</xdr:colOff>
      <xdr:row>61</xdr:row>
      <xdr:rowOff>105304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47126"/>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163619</xdr:rowOff>
    </xdr:from>
    <xdr:to>
      <xdr:col>23</xdr:col>
      <xdr:colOff>184150</xdr:colOff>
      <xdr:row>61</xdr:row>
      <xdr:rowOff>93769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8696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9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28363</xdr:rowOff>
    </xdr:from>
    <xdr:to>
      <xdr:col>19</xdr:col>
      <xdr:colOff>184150</xdr:colOff>
      <xdr:row>61</xdr:row>
      <xdr:rowOff>129963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140140</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12277</xdr:rowOff>
    </xdr:from>
    <xdr:to>
      <xdr:col>15</xdr:col>
      <xdr:colOff>133350</xdr:colOff>
      <xdr:row>61</xdr:row>
      <xdr:rowOff>113877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98654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109326</xdr:rowOff>
    </xdr:from>
    <xdr:to>
      <xdr:col>11</xdr:col>
      <xdr:colOff>82550</xdr:colOff>
      <xdr:row>61</xdr:row>
      <xdr:rowOff>39476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24253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48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54504</xdr:rowOff>
    </xdr:from>
    <xdr:to>
      <xdr:col>7</xdr:col>
      <xdr:colOff>31750</xdr:colOff>
      <xdr:row>61</xdr:row>
      <xdr:rowOff>156104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140881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9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[441,766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a:t>
          </a:r>
          <a:r>
            <a:rPr kumimoji="1" lang="ja-JP" altLang="en-US" sz="1000">
              <a:solidFill>
                <a:schemeClr val="dk1"/>
              </a:solidFill>
              <a:effectLst/>
              <a:latin typeface="+mn-lt"/>
              <a:ea typeface="+mn-ea"/>
              <a:cs typeface="+mn-cs"/>
            </a:rPr>
            <a:t>豪雪</a:t>
          </a:r>
          <a:r>
            <a:rPr kumimoji="1" lang="ja-JP" altLang="ja-JP" sz="1000">
              <a:solidFill>
                <a:schemeClr val="dk1"/>
              </a:solidFill>
              <a:effectLst/>
              <a:latin typeface="+mn-lt"/>
              <a:ea typeface="+mn-ea"/>
              <a:cs typeface="+mn-cs"/>
            </a:rPr>
            <a:t>により維持補修費が</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した影響により決算額が</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している</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公共施設や庁内の情報システム整備拡充やマイナンバーカードを活用した情報システムの構築、セキュリティ強化に伴って電算機器に係る委託料や使用料等の支出も伸びているほか、町社会福祉協議会に町立保育園の保育業務を委託していること、正規職員の人員不足を会計年度任用職員で補っていることから、人口</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人当たりの決算額は類似団体平均と比較して</a:t>
          </a:r>
          <a:r>
            <a:rPr kumimoji="1" lang="en-US" altLang="ja-JP" sz="1000">
              <a:solidFill>
                <a:schemeClr val="dk1"/>
              </a:solidFill>
              <a:effectLst/>
              <a:latin typeface="+mn-lt"/>
              <a:ea typeface="+mn-ea"/>
              <a:cs typeface="+mn-cs"/>
            </a:rPr>
            <a:t>109,735</a:t>
          </a:r>
          <a:r>
            <a:rPr kumimoji="1" lang="ja-JP" altLang="ja-JP" sz="1000">
              <a:solidFill>
                <a:schemeClr val="dk1"/>
              </a:solidFill>
              <a:effectLst/>
              <a:latin typeface="+mn-lt"/>
              <a:ea typeface="+mn-ea"/>
              <a:cs typeface="+mn-cs"/>
            </a:rPr>
            <a:t>円高くなっている。今後も、デジタル化の推進に伴う物件費の増等を見据えながらも、施設管理の見直し等、引き続き削減努力を続けながら、類似団体との乖離幅を縮小させていく。</a:t>
          </a:r>
          <a:endParaRPr lang="ja-JP" altLang="ja-JP" sz="11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41207</xdr:rowOff>
    </xdr:from>
    <xdr:to>
      <xdr:col>23</xdr:col>
      <xdr:colOff>133350</xdr:colOff>
      <xdr:row>82</xdr:row>
      <xdr:rowOff>97093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00107"/>
          <a:ext cx="838200" cy="5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41207</xdr:rowOff>
    </xdr:from>
    <xdr:to>
      <xdr:col>19</xdr:col>
      <xdr:colOff>133350</xdr:colOff>
      <xdr:row>82</xdr:row>
      <xdr:rowOff>42695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00107"/>
          <a:ext cx="889000"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21884</xdr:rowOff>
    </xdr:from>
    <xdr:to>
      <xdr:col>15</xdr:col>
      <xdr:colOff>82550</xdr:colOff>
      <xdr:row>82</xdr:row>
      <xdr:rowOff>42695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80784"/>
          <a:ext cx="889000" cy="2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167194</xdr:rowOff>
    </xdr:from>
    <xdr:to>
      <xdr:col>11</xdr:col>
      <xdr:colOff>31750</xdr:colOff>
      <xdr:row>82</xdr:row>
      <xdr:rowOff>21884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54644"/>
          <a:ext cx="889000" cy="2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46293</xdr:rowOff>
    </xdr:from>
    <xdr:to>
      <xdr:col>23</xdr:col>
      <xdr:colOff>184150</xdr:colOff>
      <xdr:row>82</xdr:row>
      <xdr:rowOff>147893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0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18370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161857</xdr:rowOff>
    </xdr:from>
    <xdr:to>
      <xdr:col>19</xdr:col>
      <xdr:colOff>184150</xdr:colOff>
      <xdr:row>82</xdr:row>
      <xdr:rowOff>92007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4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76784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35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163345</xdr:rowOff>
    </xdr:from>
    <xdr:to>
      <xdr:col>15</xdr:col>
      <xdr:colOff>133350</xdr:colOff>
      <xdr:row>82</xdr:row>
      <xdr:rowOff>93495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78272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3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142534</xdr:rowOff>
    </xdr:from>
    <xdr:to>
      <xdr:col>11</xdr:col>
      <xdr:colOff>82550</xdr:colOff>
      <xdr:row>82</xdr:row>
      <xdr:rowOff>72684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2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57461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1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116394</xdr:rowOff>
    </xdr:from>
    <xdr:to>
      <xdr:col>7</xdr:col>
      <xdr:colOff>31750</xdr:colOff>
      <xdr:row>82</xdr:row>
      <xdr:rowOff>46544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0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31321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9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年度は類似団体平均との比較では</a:t>
          </a:r>
          <a:r>
            <a:rPr kumimoji="1" lang="en-US" altLang="ja-JP" sz="1050">
              <a:solidFill>
                <a:schemeClr val="dk1"/>
              </a:solidFill>
              <a:effectLst/>
              <a:latin typeface="+mn-lt"/>
              <a:ea typeface="+mn-ea"/>
              <a:cs typeface="+mn-cs"/>
            </a:rPr>
            <a:t>4.4</a:t>
          </a:r>
          <a:r>
            <a:rPr kumimoji="1" lang="ja-JP" altLang="ja-JP" sz="1050">
              <a:solidFill>
                <a:schemeClr val="dk1"/>
              </a:solidFill>
              <a:effectLst/>
              <a:latin typeface="+mn-lt"/>
              <a:ea typeface="+mn-ea"/>
              <a:cs typeface="+mn-cs"/>
            </a:rPr>
            <a:t>ポイント高くなっている。これは職員構成が経験年数の長い職員が多数を占めていることが要因のひとつとして挙げられる。しかし、令和元年度をピークに、今後も若年層採用の活性化により、本指数が低下していくものと推計している。</a:t>
          </a:r>
          <a:endParaRPr lang="ja-JP" altLang="ja-JP" sz="12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144639</xdr:rowOff>
    </xdr:from>
    <xdr:to>
      <xdr:col>81</xdr:col>
      <xdr:colOff>44450</xdr:colOff>
      <xdr:row>88</xdr:row>
      <xdr:rowOff>107245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60789"/>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144639</xdr:rowOff>
    </xdr:from>
    <xdr:to>
      <xdr:col>77</xdr:col>
      <xdr:colOff>44450</xdr:colOff>
      <xdr:row>87</xdr:row>
      <xdr:rowOff>158045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6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117828</xdr:rowOff>
    </xdr:from>
    <xdr:to>
      <xdr:col>72</xdr:col>
      <xdr:colOff>203200</xdr:colOff>
      <xdr:row>87</xdr:row>
      <xdr:rowOff>158045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339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117828</xdr:rowOff>
    </xdr:from>
    <xdr:to>
      <xdr:col>68</xdr:col>
      <xdr:colOff>152400</xdr:colOff>
      <xdr:row>88</xdr:row>
      <xdr:rowOff>107245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03397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56445</xdr:rowOff>
    </xdr:from>
    <xdr:to>
      <xdr:col>81</xdr:col>
      <xdr:colOff>95250</xdr:colOff>
      <xdr:row>88</xdr:row>
      <xdr:rowOff>158045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123772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3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93839</xdr:rowOff>
    </xdr:from>
    <xdr:to>
      <xdr:col>77</xdr:col>
      <xdr:colOff>95250</xdr:colOff>
      <xdr:row>88</xdr:row>
      <xdr:rowOff>23989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9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107245</xdr:rowOff>
    </xdr:from>
    <xdr:to>
      <xdr:col>73</xdr:col>
      <xdr:colOff>44450</xdr:colOff>
      <xdr:row>88</xdr:row>
      <xdr:rowOff>37395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22172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67028</xdr:rowOff>
    </xdr:from>
    <xdr:to>
      <xdr:col>68</xdr:col>
      <xdr:colOff>203200</xdr:colOff>
      <xdr:row>87</xdr:row>
      <xdr:rowOff>168628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153405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56445</xdr:rowOff>
    </xdr:from>
    <xdr:to>
      <xdr:col>64</xdr:col>
      <xdr:colOff>152400</xdr:colOff>
      <xdr:row>88</xdr:row>
      <xdr:rowOff>158045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142822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平成</a:t>
          </a:r>
          <a:r>
            <a:rPr kumimoji="1" lang="en-US" altLang="ja-JP" sz="1050">
              <a:solidFill>
                <a:schemeClr val="dk1"/>
              </a:solidFill>
              <a:effectLst/>
              <a:latin typeface="+mn-lt"/>
              <a:ea typeface="+mn-ea"/>
              <a:cs typeface="+mn-cs"/>
            </a:rPr>
            <a:t>20</a:t>
          </a:r>
          <a:r>
            <a:rPr kumimoji="1" lang="ja-JP" altLang="ja-JP" sz="1050">
              <a:solidFill>
                <a:schemeClr val="dk1"/>
              </a:solidFill>
              <a:effectLst/>
              <a:latin typeface="+mn-lt"/>
              <a:ea typeface="+mn-ea"/>
              <a:cs typeface="+mn-cs"/>
            </a:rPr>
            <a:t>年度から退職者不補充による削減に努めてきたが、職員構成がアンバランスになってきていることから、退職者以上に新規採用者数を採用するように採用計画を見直した結果、人口千人当たり職員数は令和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年度は前年度より</a:t>
          </a:r>
          <a:r>
            <a:rPr kumimoji="1" lang="en-US" altLang="ja-JP" sz="1050">
              <a:solidFill>
                <a:schemeClr val="dk1"/>
              </a:solidFill>
              <a:effectLst/>
              <a:latin typeface="+mn-lt"/>
              <a:ea typeface="+mn-ea"/>
              <a:cs typeface="+mn-cs"/>
            </a:rPr>
            <a:t>1.2</a:t>
          </a:r>
          <a:r>
            <a:rPr kumimoji="1" lang="ja-JP" altLang="ja-JP" sz="1050">
              <a:solidFill>
                <a:schemeClr val="dk1"/>
              </a:solidFill>
              <a:effectLst/>
              <a:latin typeface="+mn-lt"/>
              <a:ea typeface="+mn-ea"/>
              <a:cs typeface="+mn-cs"/>
            </a:rPr>
            <a:t>ポイント増加し、類似団体平均より</a:t>
          </a:r>
          <a:r>
            <a:rPr kumimoji="1" lang="en-US" altLang="ja-JP" sz="1050">
              <a:solidFill>
                <a:schemeClr val="dk1"/>
              </a:solidFill>
              <a:effectLst/>
              <a:latin typeface="+mn-lt"/>
              <a:ea typeface="+mn-ea"/>
              <a:cs typeface="+mn-cs"/>
            </a:rPr>
            <a:t>1.38</a:t>
          </a:r>
          <a:r>
            <a:rPr kumimoji="1" lang="ja-JP" altLang="ja-JP" sz="1050">
              <a:solidFill>
                <a:schemeClr val="dk1"/>
              </a:solidFill>
              <a:effectLst/>
              <a:latin typeface="+mn-lt"/>
              <a:ea typeface="+mn-ea"/>
              <a:cs typeface="+mn-cs"/>
            </a:rPr>
            <a:t>ポイント上回った。今後も、業務量の平準化等を適宜検討しながら職員定員管理計画に基づいた職員数の適正管理に努めていく。</a:t>
          </a:r>
          <a:endParaRPr lang="ja-JP" altLang="ja-JP" sz="12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2349</xdr:rowOff>
    </xdr:from>
    <xdr:to>
      <xdr:col>81</xdr:col>
      <xdr:colOff>44450</xdr:colOff>
      <xdr:row>61</xdr:row>
      <xdr:rowOff>74740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6079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140621</xdr:rowOff>
    </xdr:from>
    <xdr:to>
      <xdr:col>77</xdr:col>
      <xdr:colOff>44450</xdr:colOff>
      <xdr:row>61</xdr:row>
      <xdr:rowOff>2349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27621"/>
          <a:ext cx="889000" cy="3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107442</xdr:rowOff>
    </xdr:from>
    <xdr:to>
      <xdr:col>72</xdr:col>
      <xdr:colOff>203200</xdr:colOff>
      <xdr:row>60</xdr:row>
      <xdr:rowOff>140621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94442"/>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88741</xdr:rowOff>
    </xdr:from>
    <xdr:to>
      <xdr:col>68</xdr:col>
      <xdr:colOff>152400</xdr:colOff>
      <xdr:row>60</xdr:row>
      <xdr:rowOff>107442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75741"/>
          <a:ext cx="889000" cy="1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23940</xdr:rowOff>
    </xdr:from>
    <xdr:to>
      <xdr:col>81</xdr:col>
      <xdr:colOff>95250</xdr:colOff>
      <xdr:row>61</xdr:row>
      <xdr:rowOff>125540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8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167467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54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122999</xdr:rowOff>
    </xdr:from>
    <xdr:to>
      <xdr:col>77</xdr:col>
      <xdr:colOff>95250</xdr:colOff>
      <xdr:row>61</xdr:row>
      <xdr:rowOff>53149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37926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96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89821</xdr:rowOff>
    </xdr:from>
    <xdr:to>
      <xdr:col>73</xdr:col>
      <xdr:colOff>44450</xdr:colOff>
      <xdr:row>61</xdr:row>
      <xdr:rowOff>19971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7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4748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6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56642</xdr:rowOff>
    </xdr:from>
    <xdr:to>
      <xdr:col>68</xdr:col>
      <xdr:colOff>203200</xdr:colOff>
      <xdr:row>60</xdr:row>
      <xdr:rowOff>158242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168419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37941</xdr:rowOff>
    </xdr:from>
    <xdr:to>
      <xdr:col>64</xdr:col>
      <xdr:colOff>152400</xdr:colOff>
      <xdr:row>60</xdr:row>
      <xdr:rowOff>139541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2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149718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9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年度決算が減少した要因は、公債費が上昇しているものの、全国的に、臨時経済対策費</a:t>
          </a:r>
          <a:r>
            <a:rPr kumimoji="1" lang="ja-JP" altLang="en-US" sz="1000">
              <a:solidFill>
                <a:schemeClr val="dk1"/>
              </a:solidFill>
              <a:effectLst/>
              <a:latin typeface="+mn-lt"/>
              <a:ea typeface="+mn-ea"/>
              <a:cs typeface="+mn-cs"/>
            </a:rPr>
            <a:t>・給与改定費・臨時財政対策債償還基金費</a:t>
          </a:r>
          <a:r>
            <a:rPr kumimoji="1" lang="ja-JP" altLang="ja-JP" sz="1000">
              <a:solidFill>
                <a:schemeClr val="dk1"/>
              </a:solidFill>
              <a:effectLst/>
              <a:latin typeface="+mn-lt"/>
              <a:ea typeface="+mn-ea"/>
              <a:cs typeface="+mn-cs"/>
            </a:rPr>
            <a:t>として普通交付税が追加交付されたこと、下水道事業が公営企業会計に移行したことによる一般会計からの繰出基準の減に伴い繰出金（経常分）が</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したことである。しかし、一般会計における公債費については、平成</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8</a:t>
          </a:r>
          <a:r>
            <a:rPr kumimoji="1" lang="ja-JP" altLang="ja-JP" sz="1000">
              <a:solidFill>
                <a:schemeClr val="dk1"/>
              </a:solidFill>
              <a:effectLst/>
              <a:latin typeface="+mn-lt"/>
              <a:ea typeface="+mn-ea"/>
              <a:cs typeface="+mn-cs"/>
            </a:rPr>
            <a:t>月豪雨災害復旧事業や令和元～</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年度までの大規模投資事業</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R6.7</a:t>
          </a:r>
          <a:r>
            <a:rPr kumimoji="1" lang="ja-JP" altLang="en-US" sz="1000">
              <a:solidFill>
                <a:schemeClr val="dk1"/>
              </a:solidFill>
              <a:effectLst/>
              <a:latin typeface="+mn-lt"/>
              <a:ea typeface="+mn-ea"/>
              <a:cs typeface="+mn-cs"/>
            </a:rPr>
            <a:t>月豪雨災害復旧事業等</a:t>
          </a:r>
          <a:r>
            <a:rPr kumimoji="1" lang="ja-JP" altLang="ja-JP" sz="1000">
              <a:solidFill>
                <a:schemeClr val="dk1"/>
              </a:solidFill>
              <a:effectLst/>
              <a:latin typeface="+mn-lt"/>
              <a:ea typeface="+mn-ea"/>
              <a:cs typeface="+mn-cs"/>
            </a:rPr>
            <a:t>により、令和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年度から増大し、令和</a:t>
          </a:r>
          <a:r>
            <a:rPr kumimoji="1" lang="en-US" altLang="ja-JP" sz="1000">
              <a:solidFill>
                <a:schemeClr val="dk1"/>
              </a:solidFill>
              <a:effectLst/>
              <a:latin typeface="+mn-lt"/>
              <a:ea typeface="+mn-ea"/>
              <a:cs typeface="+mn-cs"/>
            </a:rPr>
            <a:t>11</a:t>
          </a:r>
          <a:r>
            <a:rPr kumimoji="1" lang="ja-JP" altLang="ja-JP" sz="1000">
              <a:solidFill>
                <a:schemeClr val="dk1"/>
              </a:solidFill>
              <a:effectLst/>
              <a:latin typeface="+mn-lt"/>
              <a:ea typeface="+mn-ea"/>
              <a:cs typeface="+mn-cs"/>
            </a:rPr>
            <a:t>年度まで増加していく見込みである。そのため、今後は比率の増加や高止まりが続くと推計している。さらなる事業規模の適正化や地方債発行額の抑制を図り、健全な財政運営に努めていく。</a:t>
          </a:r>
          <a:endParaRPr lang="ja-JP" altLang="ja-JP" sz="11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68834</xdr:rowOff>
    </xdr:from>
    <xdr:to>
      <xdr:col>81</xdr:col>
      <xdr:colOff>44450</xdr:colOff>
      <xdr:row>42</xdr:row>
      <xdr:rowOff>78486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6973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78486</xdr:rowOff>
    </xdr:from>
    <xdr:to>
      <xdr:col>77</xdr:col>
      <xdr:colOff>44450</xdr:colOff>
      <xdr:row>42</xdr:row>
      <xdr:rowOff>97790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7938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97790</xdr:rowOff>
    </xdr:from>
    <xdr:to>
      <xdr:col>72</xdr:col>
      <xdr:colOff>203200</xdr:colOff>
      <xdr:row>42</xdr:row>
      <xdr:rowOff>150876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9869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150876</xdr:rowOff>
    </xdr:from>
    <xdr:to>
      <xdr:col>68</xdr:col>
      <xdr:colOff>152400</xdr:colOff>
      <xdr:row>43</xdr:row>
      <xdr:rowOff>18034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3517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18034</xdr:rowOff>
    </xdr:from>
    <xdr:to>
      <xdr:col>81</xdr:col>
      <xdr:colOff>95250</xdr:colOff>
      <xdr:row>42</xdr:row>
      <xdr:rowOff>119634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161561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9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27686</xdr:rowOff>
    </xdr:from>
    <xdr:to>
      <xdr:col>77</xdr:col>
      <xdr:colOff>95250</xdr:colOff>
      <xdr:row>42</xdr:row>
      <xdr:rowOff>129286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114063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1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46990</xdr:rowOff>
    </xdr:from>
    <xdr:to>
      <xdr:col>73</xdr:col>
      <xdr:colOff>44450</xdr:colOff>
      <xdr:row>42</xdr:row>
      <xdr:rowOff>148590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133367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100076</xdr:rowOff>
    </xdr:from>
    <xdr:to>
      <xdr:col>68</xdr:col>
      <xdr:colOff>203200</xdr:colOff>
      <xdr:row>43</xdr:row>
      <xdr:rowOff>30226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15003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平成</a:t>
          </a:r>
          <a:r>
            <a:rPr kumimoji="1" lang="en-US" altLang="ja-JP" sz="1050">
              <a:solidFill>
                <a:schemeClr val="dk1"/>
              </a:solidFill>
              <a:effectLst/>
              <a:latin typeface="+mn-lt"/>
              <a:ea typeface="+mn-ea"/>
              <a:cs typeface="+mn-cs"/>
            </a:rPr>
            <a:t>30</a:t>
          </a:r>
          <a:r>
            <a:rPr kumimoji="1" lang="ja-JP" altLang="ja-JP"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8</a:t>
          </a:r>
          <a:r>
            <a:rPr kumimoji="1" lang="ja-JP" altLang="ja-JP" sz="1050">
              <a:solidFill>
                <a:schemeClr val="dk1"/>
              </a:solidFill>
              <a:effectLst/>
              <a:latin typeface="+mn-lt"/>
              <a:ea typeface="+mn-ea"/>
              <a:cs typeface="+mn-cs"/>
            </a:rPr>
            <a:t>月豪雨災害復旧事業や令和元～</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まで実施した大規模投資事業により、一般会計の地方債残高は増大している。しかし、事業実施に係る地方債については、過疎対策事業債をはじめ交付税措置率の高い、いわゆる「有利な地方債」を活用しているため、地方債残高に対する交付税算入額が大きいことや、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年度からふるさと納税による寄附金が好調であり、当該寄附金を原資とした基金への積増しを実施していることにより、令和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年度決算では「比率なし」である。今後も、地方債発行額や基金の活用について、将来推計をしていきながら、健全な財政運営に努めていく。</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109784</xdr:rowOff>
    </xdr:from>
    <xdr:to>
      <xdr:col>64</xdr:col>
      <xdr:colOff>152400</xdr:colOff>
      <xdr:row>14</xdr:row>
      <xdr:rowOff>39934</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3462000" y="23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24711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2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ポイント増加したが、類似団体平均と比較すると</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ポイント低くなっている。令和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年度に増加した理由は、会計年度任用職員制度の導入によるものである。令和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年度は、普通交付税の大幅増により低くなっている。令和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年度は、普通交付税額が令和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年度より増加し</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ものの、職員数の増加や会計年度任用職員を含めた給与改定の影響により、人件費は増加しており、今後もこの傾向は続くと想定している。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113284</xdr:rowOff>
    </xdr:from>
    <xdr:to>
      <xdr:col>24</xdr:col>
      <xdr:colOff>25400</xdr:colOff>
      <xdr:row>36</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854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113284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34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72136</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4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72136</xdr:rowOff>
    </xdr:from>
    <xdr:to>
      <xdr:col>11</xdr:col>
      <xdr:colOff>9525</xdr:colOff>
      <xdr:row>36</xdr:row>
      <xdr:rowOff>145288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43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62484</xdr:rowOff>
    </xdr:from>
    <xdr:to>
      <xdr:col>20</xdr:col>
      <xdr:colOff>38100</xdr:colOff>
      <xdr:row>36</xdr:row>
      <xdr:rowOff>164084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2811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21336</xdr:rowOff>
    </xdr:from>
    <xdr:to>
      <xdr:col>11</xdr:col>
      <xdr:colOff>60325</xdr:colOff>
      <xdr:row>36</xdr:row>
      <xdr:rowOff>122936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133113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94488</xdr:rowOff>
    </xdr:from>
    <xdr:to>
      <xdr:col>6</xdr:col>
      <xdr:colOff>171450</xdr:colOff>
      <xdr:row>37</xdr:row>
      <xdr:rowOff>24638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34815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物件費に係る経常収支比率は、令和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ポイント増加しているが、これは、町社会福祉協議会へ委託している保育業務委託料</a:t>
          </a:r>
          <a:r>
            <a:rPr kumimoji="1" lang="ja-JP" altLang="en-US" sz="1100">
              <a:solidFill>
                <a:schemeClr val="dk1"/>
              </a:solidFill>
              <a:effectLst/>
              <a:latin typeface="+mn-lt"/>
              <a:ea typeface="+mn-ea"/>
              <a:cs typeface="+mn-cs"/>
            </a:rPr>
            <a:t>や学童保育所業務委託料等</a:t>
          </a:r>
          <a:r>
            <a:rPr kumimoji="1" lang="ja-JP" altLang="ja-JP" sz="1100">
              <a:solidFill>
                <a:schemeClr val="dk1"/>
              </a:solidFill>
              <a:effectLst/>
              <a:latin typeface="+mn-lt"/>
              <a:ea typeface="+mn-ea"/>
              <a:cs typeface="+mn-cs"/>
            </a:rPr>
            <a:t>の増やデジタル化の推進に伴う各種電算機器使用料の増、斎場の管理業務の民間企業への委託開始による増によるものである。今後も、事務事業全体で需用費等の削減や委託業務見直しなどの業務改善を積み重ね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16</xdr:row>
      <xdr:rowOff>29845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8732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58420</xdr:rowOff>
    </xdr:from>
    <xdr:to>
      <xdr:col>78</xdr:col>
      <xdr:colOff>69850</xdr:colOff>
      <xdr:row>15</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301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29845</xdr:rowOff>
    </xdr:from>
    <xdr:to>
      <xdr:col>73</xdr:col>
      <xdr:colOff>180975</xdr:colOff>
      <xdr:row>15</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015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155575</xdr:rowOff>
    </xdr:from>
    <xdr:to>
      <xdr:col>69</xdr:col>
      <xdr:colOff>92075</xdr:colOff>
      <xdr:row>15</xdr:row>
      <xdr:rowOff>29845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558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150495</xdr:rowOff>
    </xdr:from>
    <xdr:to>
      <xdr:col>82</xdr:col>
      <xdr:colOff>158750</xdr:colOff>
      <xdr:row>16</xdr:row>
      <xdr:rowOff>80645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122572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9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151147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2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7620</xdr:rowOff>
    </xdr:from>
    <xdr:to>
      <xdr:col>74</xdr:col>
      <xdr:colOff>31750</xdr:colOff>
      <xdr:row>15</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93997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150495</xdr:rowOff>
    </xdr:from>
    <xdr:to>
      <xdr:col>69</xdr:col>
      <xdr:colOff>142875</xdr:colOff>
      <xdr:row>15</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65422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3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104775</xdr:rowOff>
    </xdr:from>
    <xdr:to>
      <xdr:col>65</xdr:col>
      <xdr:colOff>53975</xdr:colOff>
      <xdr:row>15</xdr:row>
      <xdr:rowOff>34925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45102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年度は類似団体平均より</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低くなっている。以前からの過疎・少子高齢化の進行に伴う子どもの数が少ないことが要因として挙げられるが、少子化は町にとっての懸念要因であるため、これまで以上に子育て支援と若者の定住・移住の施策展開を推進していく。また、高齢者に対する各種扶助費についても、見直しをしながら時代とニーズに合う事業を展開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107950</xdr:rowOff>
    </xdr:from>
    <xdr:to>
      <xdr:col>24</xdr:col>
      <xdr:colOff>25400</xdr:colOff>
      <xdr:row>52</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0233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146050</xdr:rowOff>
    </xdr:from>
    <xdr:to>
      <xdr:col>19</xdr:col>
      <xdr:colOff>187325</xdr:colOff>
      <xdr:row>53</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061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146050</xdr:rowOff>
    </xdr:from>
    <xdr:to>
      <xdr:col>15</xdr:col>
      <xdr:colOff>98425</xdr:colOff>
      <xdr:row>53</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061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146050</xdr:rowOff>
    </xdr:from>
    <xdr:to>
      <xdr:col>11</xdr:col>
      <xdr:colOff>9525</xdr:colOff>
      <xdr:row>53</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061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57150</xdr:rowOff>
    </xdr:from>
    <xdr:to>
      <xdr:col>24</xdr:col>
      <xdr:colOff>76200</xdr:colOff>
      <xdr:row>52</xdr:row>
      <xdr:rowOff>158750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137177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95250</xdr:rowOff>
    </xdr:from>
    <xdr:to>
      <xdr:col>20</xdr:col>
      <xdr:colOff>38100</xdr:colOff>
      <xdr:row>53</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35577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77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152400</xdr:rowOff>
    </xdr:from>
    <xdr:to>
      <xdr:col>15</xdr:col>
      <xdr:colOff>149225</xdr:colOff>
      <xdr:row>53</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95250</xdr:rowOff>
    </xdr:from>
    <xdr:to>
      <xdr:col>11</xdr:col>
      <xdr:colOff>60325</xdr:colOff>
      <xdr:row>53</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38100</xdr:rowOff>
    </xdr:from>
    <xdr:to>
      <xdr:col>6</xdr:col>
      <xdr:colOff>171450</xdr:colOff>
      <xdr:row>53</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ポイント減少しているものの、類似団体平均より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ポイント高くなっている。特別会計等への繰出金が最も大きい割合を占めて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年度からは下水道事業会計が企業会計に移行したことに伴い、繰出金が大幅に減少したことの影響が大きい。比率は減少しているものの、引き続き</a:t>
          </a:r>
          <a:r>
            <a:rPr kumimoji="1" lang="ja-JP" altLang="ja-JP" sz="1100">
              <a:solidFill>
                <a:schemeClr val="dk1"/>
              </a:solidFill>
              <a:effectLst/>
              <a:latin typeface="+mn-lt"/>
              <a:ea typeface="+mn-ea"/>
              <a:cs typeface="+mn-cs"/>
            </a:rPr>
            <a:t>農業集落排水事業及び公共下水道事業は使用料等の適正化など抜本的な健全化策を講じる必要がある。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60</xdr:row>
      <xdr:rowOff>21844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69348"/>
          <a:ext cx="838200" cy="5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21844</xdr:rowOff>
    </xdr:from>
    <xdr:to>
      <xdr:col>78</xdr:col>
      <xdr:colOff>69850</xdr:colOff>
      <xdr:row>60</xdr:row>
      <xdr:rowOff>159004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3088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159004</xdr:rowOff>
    </xdr:from>
    <xdr:to>
      <xdr:col>73</xdr:col>
      <xdr:colOff>180975</xdr:colOff>
      <xdr:row>61</xdr:row>
      <xdr:rowOff>5842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446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5842</xdr:rowOff>
    </xdr:from>
    <xdr:to>
      <xdr:col>69</xdr:col>
      <xdr:colOff>92075</xdr:colOff>
      <xdr:row>61</xdr:row>
      <xdr:rowOff>133858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642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117348</xdr:rowOff>
    </xdr:from>
    <xdr:to>
      <xdr:col>82</xdr:col>
      <xdr:colOff>158750</xdr:colOff>
      <xdr:row>57</xdr:row>
      <xdr:rowOff>47498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89425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142494</xdr:rowOff>
    </xdr:from>
    <xdr:to>
      <xdr:col>78</xdr:col>
      <xdr:colOff>120650</xdr:colOff>
      <xdr:row>60</xdr:row>
      <xdr:rowOff>72644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2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57421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34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108204</xdr:rowOff>
    </xdr:from>
    <xdr:to>
      <xdr:col>74</xdr:col>
      <xdr:colOff>31750</xdr:colOff>
      <xdr:row>61</xdr:row>
      <xdr:rowOff>38354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23131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8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126492</xdr:rowOff>
    </xdr:from>
    <xdr:to>
      <xdr:col>69</xdr:col>
      <xdr:colOff>142875</xdr:colOff>
      <xdr:row>61</xdr:row>
      <xdr:rowOff>56642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1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41419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9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83058</xdr:rowOff>
    </xdr:from>
    <xdr:to>
      <xdr:col>65</xdr:col>
      <xdr:colOff>53975</xdr:colOff>
      <xdr:row>62</xdr:row>
      <xdr:rowOff>13208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169435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下水道事業の企業会計への移行による繰出金から補助費等への計上となること</a:t>
          </a:r>
          <a:r>
            <a:rPr kumimoji="1" lang="ja-JP" altLang="ja-JP" sz="1100">
              <a:solidFill>
                <a:schemeClr val="dk1"/>
              </a:solidFill>
              <a:effectLst/>
              <a:latin typeface="+mn-lt"/>
              <a:ea typeface="+mn-ea"/>
              <a:cs typeface="+mn-cs"/>
            </a:rPr>
            <a:t>等により</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ポイント増加したものの、類似団体平均よりも</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ポイント低くなっている。平成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年度に単独補助金の一律</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％カットを実施し、これ以後も随時削減に取り組んでいることが要因である。今後も単独補助金等については、随時見直しを実施していくが、時代のニーズに適した効果的な施策を展開していく。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37</xdr:row>
      <xdr:rowOff>65278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0834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94996</xdr:rowOff>
    </xdr:from>
    <xdr:to>
      <xdr:col>78</xdr:col>
      <xdr:colOff>69850</xdr:colOff>
      <xdr:row>36</xdr:row>
      <xdr:rowOff>136144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671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94996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53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36</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534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31005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44196</xdr:rowOff>
    </xdr:from>
    <xdr:to>
      <xdr:col>74</xdr:col>
      <xdr:colOff>31750</xdr:colOff>
      <xdr:row>36</xdr:row>
      <xdr:rowOff>145796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155973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30480</xdr:rowOff>
    </xdr:from>
    <xdr:to>
      <xdr:col>69</xdr:col>
      <xdr:colOff>142875</xdr:colOff>
      <xdr:row>36</xdr:row>
      <xdr:rowOff>132080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年度からの平成</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8</a:t>
          </a:r>
          <a:r>
            <a:rPr kumimoji="1" lang="ja-JP" altLang="ja-JP" sz="900">
              <a:solidFill>
                <a:schemeClr val="dk1"/>
              </a:solidFill>
              <a:effectLst/>
              <a:latin typeface="+mn-lt"/>
              <a:ea typeface="+mn-ea"/>
              <a:cs typeface="+mn-cs"/>
            </a:rPr>
            <a:t>月豪雨災害復旧事業に係る地方債の元金償還の本格的な開始に</a:t>
          </a:r>
          <a:r>
            <a:rPr kumimoji="1" lang="ja-JP" altLang="en-US" sz="900">
              <a:solidFill>
                <a:schemeClr val="dk1"/>
              </a:solidFill>
              <a:effectLst/>
              <a:latin typeface="+mn-lt"/>
              <a:ea typeface="+mn-ea"/>
              <a:cs typeface="+mn-cs"/>
            </a:rPr>
            <a:t>加え令和</a:t>
          </a:r>
          <a:r>
            <a:rPr kumimoji="1" lang="en-US" altLang="ja-JP" sz="900">
              <a:solidFill>
                <a:schemeClr val="dk1"/>
              </a:solidFill>
              <a:effectLst/>
              <a:latin typeface="+mn-lt"/>
              <a:ea typeface="+mn-ea"/>
              <a:cs typeface="+mn-cs"/>
            </a:rPr>
            <a:t>2</a:t>
          </a:r>
          <a:r>
            <a:rPr kumimoji="1" lang="ja-JP" altLang="en-US"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7</a:t>
          </a:r>
          <a:r>
            <a:rPr kumimoji="1" lang="ja-JP" altLang="en-US" sz="900">
              <a:solidFill>
                <a:schemeClr val="dk1"/>
              </a:solidFill>
              <a:effectLst/>
              <a:latin typeface="+mn-lt"/>
              <a:ea typeface="+mn-ea"/>
              <a:cs typeface="+mn-cs"/>
            </a:rPr>
            <a:t>月豪雨災害復旧事業に係る地方債の元金償還の開始等</a:t>
          </a:r>
          <a:r>
            <a:rPr kumimoji="1" lang="ja-JP" altLang="ja-JP" sz="900">
              <a:solidFill>
                <a:schemeClr val="dk1"/>
              </a:solidFill>
              <a:effectLst/>
              <a:latin typeface="+mn-lt"/>
              <a:ea typeface="+mn-ea"/>
              <a:cs typeface="+mn-cs"/>
            </a:rPr>
            <a:t>より、令和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年度も引き続き、公債費に係る経常収支比率は高い水準となっており、類似団体平均より</a:t>
          </a:r>
          <a:r>
            <a:rPr kumimoji="1" lang="en-US" altLang="ja-JP" sz="900">
              <a:solidFill>
                <a:schemeClr val="dk1"/>
              </a:solidFill>
              <a:effectLst/>
              <a:latin typeface="+mn-lt"/>
              <a:ea typeface="+mn-ea"/>
              <a:cs typeface="+mn-cs"/>
            </a:rPr>
            <a:t>2.9</a:t>
          </a:r>
          <a:r>
            <a:rPr kumimoji="1" lang="ja-JP" altLang="ja-JP" sz="900">
              <a:solidFill>
                <a:schemeClr val="dk1"/>
              </a:solidFill>
              <a:effectLst/>
              <a:latin typeface="+mn-lt"/>
              <a:ea typeface="+mn-ea"/>
              <a:cs typeface="+mn-cs"/>
            </a:rPr>
            <a:t>ポイント高くなっている。今後も、令和元～</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年度までの大規模投資事業</a:t>
          </a:r>
          <a:r>
            <a:rPr kumimoji="1" lang="ja-JP" altLang="en-US" sz="900">
              <a:solidFill>
                <a:schemeClr val="dk1"/>
              </a:solidFill>
              <a:effectLst/>
              <a:latin typeface="+mn-lt"/>
              <a:ea typeface="+mn-ea"/>
              <a:cs typeface="+mn-cs"/>
            </a:rPr>
            <a:t>及び令和</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7</a:t>
          </a:r>
          <a:r>
            <a:rPr kumimoji="1" lang="ja-JP" altLang="en-US" sz="900">
              <a:solidFill>
                <a:schemeClr val="dk1"/>
              </a:solidFill>
              <a:effectLst/>
              <a:latin typeface="+mn-lt"/>
              <a:ea typeface="+mn-ea"/>
              <a:cs typeface="+mn-cs"/>
            </a:rPr>
            <a:t>月豪雨災害復旧事業等</a:t>
          </a:r>
          <a:r>
            <a:rPr kumimoji="1" lang="ja-JP" altLang="ja-JP" sz="900">
              <a:solidFill>
                <a:schemeClr val="dk1"/>
              </a:solidFill>
              <a:effectLst/>
              <a:latin typeface="+mn-lt"/>
              <a:ea typeface="+mn-ea"/>
              <a:cs typeface="+mn-cs"/>
            </a:rPr>
            <a:t>により、公債費は令和</a:t>
          </a:r>
          <a:r>
            <a:rPr kumimoji="1" lang="en-US" altLang="ja-JP" sz="900">
              <a:solidFill>
                <a:schemeClr val="dk1"/>
              </a:solidFill>
              <a:effectLst/>
              <a:latin typeface="+mn-lt"/>
              <a:ea typeface="+mn-ea"/>
              <a:cs typeface="+mn-cs"/>
            </a:rPr>
            <a:t>11</a:t>
          </a:r>
          <a:r>
            <a:rPr kumimoji="1" lang="ja-JP" altLang="ja-JP" sz="900">
              <a:solidFill>
                <a:schemeClr val="dk1"/>
              </a:solidFill>
              <a:effectLst/>
              <a:latin typeface="+mn-lt"/>
              <a:ea typeface="+mn-ea"/>
              <a:cs typeface="+mn-cs"/>
            </a:rPr>
            <a:t>年度まで増大していく見込みのため、中長期の投資事業計画に基づき実施時期や規模を常に精査しながら、償還額の平準化と公債費の削減に努める。</a:t>
          </a:r>
          <a:endParaRPr lang="ja-JP" altLang="ja-JP" sz="105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5080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1953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76</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9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66039</xdr:rowOff>
    </xdr:from>
    <xdr:to>
      <xdr:col>15</xdr:col>
      <xdr:colOff>98425</xdr:colOff>
      <xdr:row>76</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962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0962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125730</xdr:rowOff>
    </xdr:from>
    <xdr:to>
      <xdr:col>24</xdr:col>
      <xdr:colOff>76200</xdr:colOff>
      <xdr:row>77</xdr:row>
      <xdr:rowOff>55880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15239</xdr:rowOff>
    </xdr:from>
    <xdr:to>
      <xdr:col>11</xdr:col>
      <xdr:colOff>60325</xdr:colOff>
      <xdr:row>76</xdr:row>
      <xdr:rowOff>116839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99061</xdr:rowOff>
    </xdr:from>
    <xdr:to>
      <xdr:col>6</xdr:col>
      <xdr:colOff>171450</xdr:colOff>
      <xdr:row>77</xdr:row>
      <xdr:rowOff>29211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13988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自主財源が少なく、普通交付税や臨時財政対策債発行額の動向により比率が左右されやすい構造となっているため、公営企業会計への繰出金を含め一層の財政健全化及び行政のスリム化とコスト削減に取り組んで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60706</xdr:rowOff>
    </xdr:from>
    <xdr:to>
      <xdr:col>82</xdr:col>
      <xdr:colOff>107950</xdr:colOff>
      <xdr:row>74</xdr:row>
      <xdr:rowOff>108712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74800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90424</xdr:rowOff>
    </xdr:from>
    <xdr:to>
      <xdr:col>78</xdr:col>
      <xdr:colOff>69850</xdr:colOff>
      <xdr:row>74</xdr:row>
      <xdr:rowOff>108712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777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65278</xdr:rowOff>
    </xdr:from>
    <xdr:to>
      <xdr:col>73</xdr:col>
      <xdr:colOff>180975</xdr:colOff>
      <xdr:row>74</xdr:row>
      <xdr:rowOff>90424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525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65278</xdr:rowOff>
    </xdr:from>
    <xdr:to>
      <xdr:col>69</xdr:col>
      <xdr:colOff>92075</xdr:colOff>
      <xdr:row>74</xdr:row>
      <xdr:rowOff>147574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5257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9906</xdr:rowOff>
    </xdr:from>
    <xdr:to>
      <xdr:col>82</xdr:col>
      <xdr:colOff>158750</xdr:colOff>
      <xdr:row>74</xdr:row>
      <xdr:rowOff>111506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69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26433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4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57912</xdr:rowOff>
    </xdr:from>
    <xdr:to>
      <xdr:col>78</xdr:col>
      <xdr:colOff>120650</xdr:colOff>
      <xdr:row>74</xdr:row>
      <xdr:rowOff>159512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169689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14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39624</xdr:rowOff>
    </xdr:from>
    <xdr:to>
      <xdr:col>74</xdr:col>
      <xdr:colOff>31750</xdr:colOff>
      <xdr:row>74</xdr:row>
      <xdr:rowOff>141224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151401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xdr:rowOff>
    </xdr:from>
    <xdr:to>
      <xdr:col>69</xdr:col>
      <xdr:colOff>142875</xdr:colOff>
      <xdr:row>74</xdr:row>
      <xdr:rowOff>116078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126255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96774</xdr:rowOff>
    </xdr:from>
    <xdr:to>
      <xdr:col>65</xdr:col>
      <xdr:colOff>53975</xdr:colOff>
      <xdr:row>75</xdr:row>
      <xdr:rowOff>26924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37101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100673</xdr:rowOff>
    </xdr:from>
    <xdr:to>
      <xdr:col>29</xdr:col>
      <xdr:colOff>127000</xdr:colOff>
      <xdr:row>17</xdr:row>
      <xdr:rowOff>43508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91498"/>
          <a:ext cx="647700" cy="114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43508</xdr:rowOff>
    </xdr:from>
    <xdr:to>
      <xdr:col>26</xdr:col>
      <xdr:colOff>50800</xdr:colOff>
      <xdr:row>17</xdr:row>
      <xdr:rowOff>110769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05783"/>
          <a:ext cx="698500" cy="67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110769</xdr:rowOff>
    </xdr:from>
    <xdr:to>
      <xdr:col>22</xdr:col>
      <xdr:colOff>114300</xdr:colOff>
      <xdr:row>17</xdr:row>
      <xdr:rowOff>137599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73044"/>
          <a:ext cx="698500" cy="26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137599</xdr:rowOff>
    </xdr:from>
    <xdr:to>
      <xdr:col>18</xdr:col>
      <xdr:colOff>177800</xdr:colOff>
      <xdr:row>18</xdr:row>
      <xdr:rowOff>34021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99874"/>
          <a:ext cx="698500" cy="67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49873</xdr:rowOff>
    </xdr:from>
    <xdr:to>
      <xdr:col>29</xdr:col>
      <xdr:colOff>177800</xdr:colOff>
      <xdr:row>16</xdr:row>
      <xdr:rowOff>151473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40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66400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85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164158</xdr:rowOff>
    </xdr:from>
    <xdr:to>
      <xdr:col>26</xdr:col>
      <xdr:colOff>101600</xdr:colOff>
      <xdr:row>17</xdr:row>
      <xdr:rowOff>94308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5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104485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23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59969</xdr:rowOff>
    </xdr:from>
    <xdr:to>
      <xdr:col>22</xdr:col>
      <xdr:colOff>165100</xdr:colOff>
      <xdr:row>17</xdr:row>
      <xdr:rowOff>161569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22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9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86799</xdr:rowOff>
    </xdr:from>
    <xdr:to>
      <xdr:col>19</xdr:col>
      <xdr:colOff>38100</xdr:colOff>
      <xdr:row>18</xdr:row>
      <xdr:rowOff>16949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49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27126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17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154671</xdr:rowOff>
    </xdr:from>
    <xdr:to>
      <xdr:col>15</xdr:col>
      <xdr:colOff>101600</xdr:colOff>
      <xdr:row>18</xdr:row>
      <xdr:rowOff>84821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6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94998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128250</xdr:rowOff>
    </xdr:from>
    <xdr:to>
      <xdr:col>29</xdr:col>
      <xdr:colOff>127000</xdr:colOff>
      <xdr:row>35</xdr:row>
      <xdr:rowOff>173421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38600"/>
          <a:ext cx="647700" cy="45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128250</xdr:rowOff>
    </xdr:from>
    <xdr:to>
      <xdr:col>26</xdr:col>
      <xdr:colOff>50800</xdr:colOff>
      <xdr:row>35</xdr:row>
      <xdr:rowOff>154798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38600"/>
          <a:ext cx="698500" cy="26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154798</xdr:rowOff>
    </xdr:from>
    <xdr:to>
      <xdr:col>22</xdr:col>
      <xdr:colOff>114300</xdr:colOff>
      <xdr:row>35</xdr:row>
      <xdr:rowOff>177886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65148"/>
          <a:ext cx="698500" cy="23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145349</xdr:rowOff>
    </xdr:from>
    <xdr:to>
      <xdr:col>18</xdr:col>
      <xdr:colOff>177800</xdr:colOff>
      <xdr:row>35</xdr:row>
      <xdr:rowOff>177886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755699"/>
          <a:ext cx="698500" cy="32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122621</xdr:rowOff>
    </xdr:from>
    <xdr:to>
      <xdr:col>29</xdr:col>
      <xdr:colOff>177800</xdr:colOff>
      <xdr:row>35</xdr:row>
      <xdr:rowOff>224221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32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310598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7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77450</xdr:rowOff>
    </xdr:from>
    <xdr:to>
      <xdr:col>26</xdr:col>
      <xdr:colOff>101600</xdr:colOff>
      <xdr:row>35</xdr:row>
      <xdr:rowOff>179050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87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189227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5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103998</xdr:rowOff>
    </xdr:from>
    <xdr:to>
      <xdr:col>22</xdr:col>
      <xdr:colOff>165100</xdr:colOff>
      <xdr:row>35</xdr:row>
      <xdr:rowOff>205598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14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215775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83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127086</xdr:rowOff>
    </xdr:from>
    <xdr:to>
      <xdr:col>19</xdr:col>
      <xdr:colOff>38100</xdr:colOff>
      <xdr:row>35</xdr:row>
      <xdr:rowOff>228686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3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238863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0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94549</xdr:rowOff>
    </xdr:from>
    <xdr:to>
      <xdr:col>15</xdr:col>
      <xdr:colOff>101600</xdr:colOff>
      <xdr:row>35</xdr:row>
      <xdr:rowOff>196149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04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206326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73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78466</xdr:rowOff>
    </xdr:from>
    <xdr:to>
      <xdr:col>24</xdr:col>
      <xdr:colOff>63500</xdr:colOff>
      <xdr:row>36</xdr:row>
      <xdr:rowOff>165837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50666"/>
          <a:ext cx="838200" cy="8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165837</xdr:rowOff>
    </xdr:from>
    <xdr:to>
      <xdr:col>19</xdr:col>
      <xdr:colOff>177800</xdr:colOff>
      <xdr:row>37</xdr:row>
      <xdr:rowOff>46248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38037"/>
          <a:ext cx="889000" cy="5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46248</xdr:rowOff>
    </xdr:from>
    <xdr:to>
      <xdr:col>15</xdr:col>
      <xdr:colOff>50800</xdr:colOff>
      <xdr:row>37</xdr:row>
      <xdr:rowOff>83739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89898"/>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83739</xdr:rowOff>
    </xdr:from>
    <xdr:to>
      <xdr:col>10</xdr:col>
      <xdr:colOff>114300</xdr:colOff>
      <xdr:row>38</xdr:row>
      <xdr:rowOff>1084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27389"/>
          <a:ext cx="889000" cy="8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27666</xdr:rowOff>
    </xdr:from>
    <xdr:to>
      <xdr:col>24</xdr:col>
      <xdr:colOff>114300</xdr:colOff>
      <xdr:row>36</xdr:row>
      <xdr:rowOff>129266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9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50543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5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115037</xdr:rowOff>
    </xdr:from>
    <xdr:to>
      <xdr:col>20</xdr:col>
      <xdr:colOff>38100</xdr:colOff>
      <xdr:row>37</xdr:row>
      <xdr:rowOff>45187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8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61714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62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166898</xdr:rowOff>
    </xdr:from>
    <xdr:to>
      <xdr:col>15</xdr:col>
      <xdr:colOff>101600</xdr:colOff>
      <xdr:row>37</xdr:row>
      <xdr:rowOff>97048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3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113575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1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32939</xdr:rowOff>
    </xdr:from>
    <xdr:to>
      <xdr:col>10</xdr:col>
      <xdr:colOff>165100</xdr:colOff>
      <xdr:row>37</xdr:row>
      <xdr:rowOff>134539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7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151066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5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121734</xdr:rowOff>
    </xdr:from>
    <xdr:to>
      <xdr:col>6</xdr:col>
      <xdr:colOff>38100</xdr:colOff>
      <xdr:row>38</xdr:row>
      <xdr:rowOff>51884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43011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55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50043</xdr:rowOff>
    </xdr:from>
    <xdr:to>
      <xdr:col>24</xdr:col>
      <xdr:colOff>63500</xdr:colOff>
      <xdr:row>58</xdr:row>
      <xdr:rowOff>70900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94143"/>
          <a:ext cx="838200" cy="2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70900</xdr:rowOff>
    </xdr:from>
    <xdr:to>
      <xdr:col>19</xdr:col>
      <xdr:colOff>177800</xdr:colOff>
      <xdr:row>58</xdr:row>
      <xdr:rowOff>82083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15000"/>
          <a:ext cx="889000" cy="1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82083</xdr:rowOff>
    </xdr:from>
    <xdr:to>
      <xdr:col>15</xdr:col>
      <xdr:colOff>50800</xdr:colOff>
      <xdr:row>58</xdr:row>
      <xdr:rowOff>98927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6183"/>
          <a:ext cx="889000" cy="1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98927</xdr:rowOff>
    </xdr:from>
    <xdr:to>
      <xdr:col>10</xdr:col>
      <xdr:colOff>114300</xdr:colOff>
      <xdr:row>58</xdr:row>
      <xdr:rowOff>108558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43027"/>
          <a:ext cx="889000" cy="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170693</xdr:rowOff>
    </xdr:from>
    <xdr:to>
      <xdr:col>24</xdr:col>
      <xdr:colOff>114300</xdr:colOff>
      <xdr:row>58</xdr:row>
      <xdr:rowOff>100843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4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130070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20100</xdr:rowOff>
    </xdr:from>
    <xdr:to>
      <xdr:col>20</xdr:col>
      <xdr:colOff>38100</xdr:colOff>
      <xdr:row>58</xdr:row>
      <xdr:rowOff>121700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138227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3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31283</xdr:rowOff>
    </xdr:from>
    <xdr:to>
      <xdr:col>15</xdr:col>
      <xdr:colOff>101600</xdr:colOff>
      <xdr:row>58</xdr:row>
      <xdr:rowOff>132883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149410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5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48127</xdr:rowOff>
    </xdr:from>
    <xdr:to>
      <xdr:col>10</xdr:col>
      <xdr:colOff>165100</xdr:colOff>
      <xdr:row>58</xdr:row>
      <xdr:rowOff>149727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166254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67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57758</xdr:rowOff>
    </xdr:from>
    <xdr:to>
      <xdr:col>6</xdr:col>
      <xdr:colOff>38100</xdr:colOff>
      <xdr:row>58</xdr:row>
      <xdr:rowOff>159358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4435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129222</xdr:rowOff>
    </xdr:from>
    <xdr:to>
      <xdr:col>24</xdr:col>
      <xdr:colOff>63500</xdr:colOff>
      <xdr:row>76</xdr:row>
      <xdr:rowOff>123583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816522"/>
          <a:ext cx="838200" cy="3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292</xdr:rowOff>
    </xdr:from>
    <xdr:to>
      <xdr:col>19</xdr:col>
      <xdr:colOff>177800</xdr:colOff>
      <xdr:row>76</xdr:row>
      <xdr:rowOff>123583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859042"/>
          <a:ext cx="889000" cy="29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170980</xdr:rowOff>
    </xdr:from>
    <xdr:to>
      <xdr:col>15</xdr:col>
      <xdr:colOff>50800</xdr:colOff>
      <xdr:row>75</xdr:row>
      <xdr:rowOff>292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8582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170980</xdr:rowOff>
    </xdr:from>
    <xdr:to>
      <xdr:col>10</xdr:col>
      <xdr:colOff>114300</xdr:colOff>
      <xdr:row>75</xdr:row>
      <xdr:rowOff>151143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858280"/>
          <a:ext cx="889000" cy="15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78422</xdr:rowOff>
    </xdr:from>
    <xdr:to>
      <xdr:col>24</xdr:col>
      <xdr:colOff>114300</xdr:colOff>
      <xdr:row>75</xdr:row>
      <xdr:rowOff>8572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7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101299</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61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72783</xdr:rowOff>
    </xdr:from>
    <xdr:to>
      <xdr:col>20</xdr:col>
      <xdr:colOff>38100</xdr:colOff>
      <xdr:row>77</xdr:row>
      <xdr:rowOff>2933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0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19461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7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120942</xdr:rowOff>
    </xdr:from>
    <xdr:to>
      <xdr:col>15</xdr:col>
      <xdr:colOff>101600</xdr:colOff>
      <xdr:row>75</xdr:row>
      <xdr:rowOff>51092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80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67619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5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120180</xdr:rowOff>
    </xdr:from>
    <xdr:to>
      <xdr:col>10</xdr:col>
      <xdr:colOff>165100</xdr:colOff>
      <xdr:row>75</xdr:row>
      <xdr:rowOff>50330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8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66857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58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100343</xdr:rowOff>
    </xdr:from>
    <xdr:to>
      <xdr:col>6</xdr:col>
      <xdr:colOff>38100</xdr:colOff>
      <xdr:row>76</xdr:row>
      <xdr:rowOff>30493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9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47020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7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111658</xdr:rowOff>
    </xdr:from>
    <xdr:to>
      <xdr:col>24</xdr:col>
      <xdr:colOff>63500</xdr:colOff>
      <xdr:row>97</xdr:row>
      <xdr:rowOff>120824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742308"/>
          <a:ext cx="838200" cy="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111658</xdr:rowOff>
    </xdr:from>
    <xdr:to>
      <xdr:col>19</xdr:col>
      <xdr:colOff>177800</xdr:colOff>
      <xdr:row>97</xdr:row>
      <xdr:rowOff>163953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42308"/>
          <a:ext cx="889000" cy="5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164802</xdr:rowOff>
    </xdr:from>
    <xdr:to>
      <xdr:col>15</xdr:col>
      <xdr:colOff>50800</xdr:colOff>
      <xdr:row>97</xdr:row>
      <xdr:rowOff>163953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24002"/>
          <a:ext cx="889000" cy="17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164802</xdr:rowOff>
    </xdr:from>
    <xdr:to>
      <xdr:col>10</xdr:col>
      <xdr:colOff>114300</xdr:colOff>
      <xdr:row>98</xdr:row>
      <xdr:rowOff>13198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24002"/>
          <a:ext cx="889000" cy="19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70024</xdr:rowOff>
    </xdr:from>
    <xdr:to>
      <xdr:col>24</xdr:col>
      <xdr:colOff>114300</xdr:colOff>
      <xdr:row>98</xdr:row>
      <xdr:rowOff>174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70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156401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1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60858</xdr:rowOff>
    </xdr:from>
    <xdr:to>
      <xdr:col>20</xdr:col>
      <xdr:colOff>38100</xdr:colOff>
      <xdr:row>97</xdr:row>
      <xdr:rowOff>162458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153585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8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113153</xdr:rowOff>
    </xdr:from>
    <xdr:to>
      <xdr:col>15</xdr:col>
      <xdr:colOff>101600</xdr:colOff>
      <xdr:row>98</xdr:row>
      <xdr:rowOff>43303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4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34430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114002</xdr:rowOff>
    </xdr:from>
    <xdr:to>
      <xdr:col>10</xdr:col>
      <xdr:colOff>165100</xdr:colOff>
      <xdr:row>97</xdr:row>
      <xdr:rowOff>44152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7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35279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133848</xdr:rowOff>
    </xdr:from>
    <xdr:to>
      <xdr:col>6</xdr:col>
      <xdr:colOff>38100</xdr:colOff>
      <xdr:row>98</xdr:row>
      <xdr:rowOff>63998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6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55125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5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142801</xdr:rowOff>
    </xdr:from>
    <xdr:to>
      <xdr:col>55</xdr:col>
      <xdr:colOff>0</xdr:colOff>
      <xdr:row>35</xdr:row>
      <xdr:rowOff>57130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00651"/>
          <a:ext cx="838200" cy="25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42827</xdr:rowOff>
    </xdr:from>
    <xdr:to>
      <xdr:col>50</xdr:col>
      <xdr:colOff>114300</xdr:colOff>
      <xdr:row>35</xdr:row>
      <xdr:rowOff>57130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043577"/>
          <a:ext cx="889000" cy="1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42827</xdr:rowOff>
    </xdr:from>
    <xdr:to>
      <xdr:col>45</xdr:col>
      <xdr:colOff>177800</xdr:colOff>
      <xdr:row>35</xdr:row>
      <xdr:rowOff>107395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43577"/>
          <a:ext cx="889000" cy="6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129763</xdr:rowOff>
    </xdr:from>
    <xdr:to>
      <xdr:col>41</xdr:col>
      <xdr:colOff>50800</xdr:colOff>
      <xdr:row>35</xdr:row>
      <xdr:rowOff>107395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87613"/>
          <a:ext cx="889000" cy="32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92001</xdr:rowOff>
    </xdr:from>
    <xdr:to>
      <xdr:col>55</xdr:col>
      <xdr:colOff>50800</xdr:colOff>
      <xdr:row>34</xdr:row>
      <xdr:rowOff>22151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7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114878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0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6330</xdr:rowOff>
    </xdr:from>
    <xdr:to>
      <xdr:col>50</xdr:col>
      <xdr:colOff>165100</xdr:colOff>
      <xdr:row>35</xdr:row>
      <xdr:rowOff>107930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0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124457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82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163477</xdr:rowOff>
    </xdr:from>
    <xdr:to>
      <xdr:col>46</xdr:col>
      <xdr:colOff>38100</xdr:colOff>
      <xdr:row>35</xdr:row>
      <xdr:rowOff>93627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9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110154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68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56595</xdr:rowOff>
    </xdr:from>
    <xdr:to>
      <xdr:col>41</xdr:col>
      <xdr:colOff>101600</xdr:colOff>
      <xdr:row>35</xdr:row>
      <xdr:rowOff>158195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3272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32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78963</xdr:rowOff>
    </xdr:from>
    <xdr:to>
      <xdr:col>36</xdr:col>
      <xdr:colOff>165100</xdr:colOff>
      <xdr:row>34</xdr:row>
      <xdr:rowOff>9113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3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25640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1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43252</xdr:rowOff>
    </xdr:from>
    <xdr:to>
      <xdr:col>55</xdr:col>
      <xdr:colOff>0</xdr:colOff>
      <xdr:row>58</xdr:row>
      <xdr:rowOff>62630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987352"/>
          <a:ext cx="838200" cy="1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62630</xdr:rowOff>
    </xdr:from>
    <xdr:to>
      <xdr:col>50</xdr:col>
      <xdr:colOff>114300</xdr:colOff>
      <xdr:row>58</xdr:row>
      <xdr:rowOff>87471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06730"/>
          <a:ext cx="88900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44433</xdr:rowOff>
    </xdr:from>
    <xdr:to>
      <xdr:col>45</xdr:col>
      <xdr:colOff>177800</xdr:colOff>
      <xdr:row>58</xdr:row>
      <xdr:rowOff>87471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88533"/>
          <a:ext cx="889000" cy="4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97672</xdr:rowOff>
    </xdr:from>
    <xdr:to>
      <xdr:col>41</xdr:col>
      <xdr:colOff>50800</xdr:colOff>
      <xdr:row>58</xdr:row>
      <xdr:rowOff>44433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870322"/>
          <a:ext cx="889000" cy="1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163902</xdr:rowOff>
    </xdr:from>
    <xdr:to>
      <xdr:col>55</xdr:col>
      <xdr:colOff>50800</xdr:colOff>
      <xdr:row>58</xdr:row>
      <xdr:rowOff>94052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3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15329</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8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11830</xdr:rowOff>
    </xdr:from>
    <xdr:to>
      <xdr:col>50</xdr:col>
      <xdr:colOff>165100</xdr:colOff>
      <xdr:row>58</xdr:row>
      <xdr:rowOff>113430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129957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3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36671</xdr:rowOff>
    </xdr:from>
    <xdr:to>
      <xdr:col>46</xdr:col>
      <xdr:colOff>38100</xdr:colOff>
      <xdr:row>58</xdr:row>
      <xdr:rowOff>138271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8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154798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5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165083</xdr:rowOff>
    </xdr:from>
    <xdr:to>
      <xdr:col>41</xdr:col>
      <xdr:colOff>101600</xdr:colOff>
      <xdr:row>58</xdr:row>
      <xdr:rowOff>95233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111760</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1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46872</xdr:rowOff>
    </xdr:from>
    <xdr:to>
      <xdr:col>36</xdr:col>
      <xdr:colOff>165100</xdr:colOff>
      <xdr:row>57</xdr:row>
      <xdr:rowOff>148472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81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164999</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594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78479</xdr:rowOff>
    </xdr:from>
    <xdr:to>
      <xdr:col>55</xdr:col>
      <xdr:colOff>0</xdr:colOff>
      <xdr:row>78</xdr:row>
      <xdr:rowOff>100781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51579"/>
          <a:ext cx="838200" cy="2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78479</xdr:rowOff>
    </xdr:from>
    <xdr:to>
      <xdr:col>50</xdr:col>
      <xdr:colOff>114300</xdr:colOff>
      <xdr:row>78</xdr:row>
      <xdr:rowOff>94199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51579"/>
          <a:ext cx="889000" cy="1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157504</xdr:rowOff>
    </xdr:from>
    <xdr:to>
      <xdr:col>45</xdr:col>
      <xdr:colOff>177800</xdr:colOff>
      <xdr:row>78</xdr:row>
      <xdr:rowOff>94199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59154"/>
          <a:ext cx="889000" cy="10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153102</xdr:rowOff>
    </xdr:from>
    <xdr:to>
      <xdr:col>41</xdr:col>
      <xdr:colOff>50800</xdr:colOff>
      <xdr:row>77</xdr:row>
      <xdr:rowOff>157504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11852"/>
          <a:ext cx="889000" cy="34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49981</xdr:rowOff>
    </xdr:from>
    <xdr:to>
      <xdr:col>55</xdr:col>
      <xdr:colOff>50800</xdr:colOff>
      <xdr:row>78</xdr:row>
      <xdr:rowOff>151581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27679</xdr:rowOff>
    </xdr:from>
    <xdr:to>
      <xdr:col>50</xdr:col>
      <xdr:colOff>165100</xdr:colOff>
      <xdr:row>78</xdr:row>
      <xdr:rowOff>129279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120406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43399</xdr:rowOff>
    </xdr:from>
    <xdr:to>
      <xdr:col>46</xdr:col>
      <xdr:colOff>38100</xdr:colOff>
      <xdr:row>78</xdr:row>
      <xdr:rowOff>144999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136126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106704</xdr:rowOff>
    </xdr:from>
    <xdr:to>
      <xdr:col>41</xdr:col>
      <xdr:colOff>101600</xdr:colOff>
      <xdr:row>78</xdr:row>
      <xdr:rowOff>36854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0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53381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102303</xdr:rowOff>
    </xdr:from>
    <xdr:to>
      <xdr:col>36</xdr:col>
      <xdr:colOff>165100</xdr:colOff>
      <xdr:row>76</xdr:row>
      <xdr:rowOff>32454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610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48980</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273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159003</xdr:rowOff>
    </xdr:from>
    <xdr:to>
      <xdr:col>55</xdr:col>
      <xdr:colOff>0</xdr:colOff>
      <xdr:row>98</xdr:row>
      <xdr:rowOff>8998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89653"/>
          <a:ext cx="838200" cy="2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8998</xdr:rowOff>
    </xdr:from>
    <xdr:to>
      <xdr:col>50</xdr:col>
      <xdr:colOff>114300</xdr:colOff>
      <xdr:row>98</xdr:row>
      <xdr:rowOff>22186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11098"/>
          <a:ext cx="889000" cy="1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163302</xdr:rowOff>
    </xdr:from>
    <xdr:to>
      <xdr:col>45</xdr:col>
      <xdr:colOff>177800</xdr:colOff>
      <xdr:row>98</xdr:row>
      <xdr:rowOff>22186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93952"/>
          <a:ext cx="889000" cy="3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163302</xdr:rowOff>
    </xdr:from>
    <xdr:to>
      <xdr:col>41</xdr:col>
      <xdr:colOff>50800</xdr:colOff>
      <xdr:row>98</xdr:row>
      <xdr:rowOff>79051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793952"/>
          <a:ext cx="889000" cy="8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108203</xdr:rowOff>
    </xdr:from>
    <xdr:to>
      <xdr:col>55</xdr:col>
      <xdr:colOff>50800</xdr:colOff>
      <xdr:row>98</xdr:row>
      <xdr:rowOff>38353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3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131080</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9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129648</xdr:rowOff>
    </xdr:from>
    <xdr:to>
      <xdr:col>50</xdr:col>
      <xdr:colOff>165100</xdr:colOff>
      <xdr:row>98</xdr:row>
      <xdr:rowOff>59798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6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76325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535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142836</xdr:rowOff>
    </xdr:from>
    <xdr:to>
      <xdr:col>46</xdr:col>
      <xdr:colOff>38100</xdr:colOff>
      <xdr:row>98</xdr:row>
      <xdr:rowOff>72986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7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89513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4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112502</xdr:rowOff>
    </xdr:from>
    <xdr:to>
      <xdr:col>41</xdr:col>
      <xdr:colOff>101600</xdr:colOff>
      <xdr:row>98</xdr:row>
      <xdr:rowOff>42652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4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59179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1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28251</xdr:rowOff>
    </xdr:from>
    <xdr:to>
      <xdr:col>36</xdr:col>
      <xdr:colOff>165100</xdr:colOff>
      <xdr:row>98</xdr:row>
      <xdr:rowOff>129851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3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146378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60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135219</xdr:rowOff>
    </xdr:from>
    <xdr:to>
      <xdr:col>85</xdr:col>
      <xdr:colOff>127000</xdr:colOff>
      <xdr:row>38</xdr:row>
      <xdr:rowOff>137250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278719"/>
          <a:ext cx="838200" cy="137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163868</xdr:rowOff>
    </xdr:from>
    <xdr:to>
      <xdr:col>81</xdr:col>
      <xdr:colOff>50800</xdr:colOff>
      <xdr:row>38</xdr:row>
      <xdr:rowOff>137250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07518"/>
          <a:ext cx="889000" cy="14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163868</xdr:rowOff>
    </xdr:from>
    <xdr:to>
      <xdr:col>76</xdr:col>
      <xdr:colOff>114300</xdr:colOff>
      <xdr:row>38</xdr:row>
      <xdr:rowOff>13988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07518"/>
          <a:ext cx="889000" cy="2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24723</xdr:rowOff>
    </xdr:from>
    <xdr:to>
      <xdr:col>71</xdr:col>
      <xdr:colOff>177800</xdr:colOff>
      <xdr:row>38</xdr:row>
      <xdr:rowOff>13988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68373"/>
          <a:ext cx="889000" cy="16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84419</xdr:rowOff>
    </xdr:from>
    <xdr:to>
      <xdr:col>85</xdr:col>
      <xdr:colOff>177800</xdr:colOff>
      <xdr:row>31</xdr:row>
      <xdr:rowOff>14569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22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107296</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07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86450</xdr:rowOff>
    </xdr:from>
    <xdr:to>
      <xdr:col>81</xdr:col>
      <xdr:colOff>101600</xdr:colOff>
      <xdr:row>39</xdr:row>
      <xdr:rowOff>16600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7727</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94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113068</xdr:rowOff>
    </xdr:from>
    <xdr:to>
      <xdr:col>76</xdr:col>
      <xdr:colOff>165100</xdr:colOff>
      <xdr:row>38</xdr:row>
      <xdr:rowOff>43218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5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59745</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3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134638</xdr:rowOff>
    </xdr:from>
    <xdr:to>
      <xdr:col>72</xdr:col>
      <xdr:colOff>38100</xdr:colOff>
      <xdr:row>38</xdr:row>
      <xdr:rowOff>64788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7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81315</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5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145373</xdr:rowOff>
    </xdr:from>
    <xdr:to>
      <xdr:col>67</xdr:col>
      <xdr:colOff>101600</xdr:colOff>
      <xdr:row>37</xdr:row>
      <xdr:rowOff>75523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92050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9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40282</xdr:rowOff>
    </xdr:from>
    <xdr:to>
      <xdr:col>85</xdr:col>
      <xdr:colOff>127000</xdr:colOff>
      <xdr:row>74</xdr:row>
      <xdr:rowOff>79612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727582"/>
          <a:ext cx="838200" cy="3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79612</xdr:rowOff>
    </xdr:from>
    <xdr:to>
      <xdr:col>81</xdr:col>
      <xdr:colOff>50800</xdr:colOff>
      <xdr:row>74</xdr:row>
      <xdr:rowOff>95889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766912"/>
          <a:ext cx="889000" cy="1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95889</xdr:rowOff>
    </xdr:from>
    <xdr:to>
      <xdr:col>76</xdr:col>
      <xdr:colOff>114300</xdr:colOff>
      <xdr:row>75</xdr:row>
      <xdr:rowOff>30704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783189"/>
          <a:ext cx="889000" cy="10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11261</xdr:rowOff>
    </xdr:from>
    <xdr:to>
      <xdr:col>71</xdr:col>
      <xdr:colOff>177800</xdr:colOff>
      <xdr:row>75</xdr:row>
      <xdr:rowOff>30704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870011"/>
          <a:ext cx="889000" cy="1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160932</xdr:rowOff>
    </xdr:from>
    <xdr:to>
      <xdr:col>85</xdr:col>
      <xdr:colOff>177800</xdr:colOff>
      <xdr:row>74</xdr:row>
      <xdr:rowOff>91082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7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12359</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28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28812</xdr:rowOff>
    </xdr:from>
    <xdr:to>
      <xdr:col>81</xdr:col>
      <xdr:colOff>101600</xdr:colOff>
      <xdr:row>74</xdr:row>
      <xdr:rowOff>130412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71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146939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49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45089</xdr:rowOff>
    </xdr:from>
    <xdr:to>
      <xdr:col>76</xdr:col>
      <xdr:colOff>165100</xdr:colOff>
      <xdr:row>74</xdr:row>
      <xdr:rowOff>146689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73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163216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50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151354</xdr:rowOff>
    </xdr:from>
    <xdr:to>
      <xdr:col>72</xdr:col>
      <xdr:colOff>38100</xdr:colOff>
      <xdr:row>75</xdr:row>
      <xdr:rowOff>81504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98031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1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131911</xdr:rowOff>
    </xdr:from>
    <xdr:to>
      <xdr:col>67</xdr:col>
      <xdr:colOff>101600</xdr:colOff>
      <xdr:row>75</xdr:row>
      <xdr:rowOff>62061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1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78588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59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58000</xdr:rowOff>
    </xdr:from>
    <xdr:to>
      <xdr:col>85</xdr:col>
      <xdr:colOff>127000</xdr:colOff>
      <xdr:row>98</xdr:row>
      <xdr:rowOff>73763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60100"/>
          <a:ext cx="838200" cy="1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58000</xdr:rowOff>
    </xdr:from>
    <xdr:to>
      <xdr:col>81</xdr:col>
      <xdr:colOff>50800</xdr:colOff>
      <xdr:row>98</xdr:row>
      <xdr:rowOff>96670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60100"/>
          <a:ext cx="889000" cy="3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86030</xdr:rowOff>
    </xdr:from>
    <xdr:to>
      <xdr:col>76</xdr:col>
      <xdr:colOff>114300</xdr:colOff>
      <xdr:row>98</xdr:row>
      <xdr:rowOff>96670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88130"/>
          <a:ext cx="889000" cy="1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86030</xdr:rowOff>
    </xdr:from>
    <xdr:to>
      <xdr:col>71</xdr:col>
      <xdr:colOff>177800</xdr:colOff>
      <xdr:row>98</xdr:row>
      <xdr:rowOff>134291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8813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22963</xdr:rowOff>
    </xdr:from>
    <xdr:to>
      <xdr:col>85</xdr:col>
      <xdr:colOff>177800</xdr:colOff>
      <xdr:row>98</xdr:row>
      <xdr:rowOff>124563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2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45840</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76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7200</xdr:rowOff>
    </xdr:from>
    <xdr:to>
      <xdr:col>81</xdr:col>
      <xdr:colOff>101600</xdr:colOff>
      <xdr:row>98</xdr:row>
      <xdr:rowOff>108800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0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125327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584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45870</xdr:rowOff>
    </xdr:from>
    <xdr:to>
      <xdr:col>76</xdr:col>
      <xdr:colOff>165100</xdr:colOff>
      <xdr:row>98</xdr:row>
      <xdr:rowOff>147470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163997</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62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35230</xdr:rowOff>
    </xdr:from>
    <xdr:to>
      <xdr:col>72</xdr:col>
      <xdr:colOff>38100</xdr:colOff>
      <xdr:row>98</xdr:row>
      <xdr:rowOff>136830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153357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12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83491</xdr:rowOff>
    </xdr:from>
    <xdr:to>
      <xdr:col>67</xdr:col>
      <xdr:colOff>101600</xdr:colOff>
      <xdr:row>99</xdr:row>
      <xdr:rowOff>13641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30168</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66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11761</xdr:rowOff>
    </xdr:from>
    <xdr:to>
      <xdr:col>116</xdr:col>
      <xdr:colOff>63500</xdr:colOff>
      <xdr:row>59</xdr:row>
      <xdr:rowOff>12503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27311"/>
          <a:ext cx="8382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12503</xdr:rowOff>
    </xdr:from>
    <xdr:to>
      <xdr:col>111</xdr:col>
      <xdr:colOff>177800</xdr:colOff>
      <xdr:row>59</xdr:row>
      <xdr:rowOff>21057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28053"/>
          <a:ext cx="889000" cy="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21057</xdr:rowOff>
    </xdr:from>
    <xdr:to>
      <xdr:col>107</xdr:col>
      <xdr:colOff>50800</xdr:colOff>
      <xdr:row>59</xdr:row>
      <xdr:rowOff>21666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660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21666</xdr:rowOff>
    </xdr:from>
    <xdr:to>
      <xdr:col>102</xdr:col>
      <xdr:colOff>114300</xdr:colOff>
      <xdr:row>59</xdr:row>
      <xdr:rowOff>22199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7216"/>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132411</xdr:rowOff>
    </xdr:from>
    <xdr:to>
      <xdr:col>116</xdr:col>
      <xdr:colOff>114300</xdr:colOff>
      <xdr:row>59</xdr:row>
      <xdr:rowOff>62561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133153</xdr:rowOff>
    </xdr:from>
    <xdr:to>
      <xdr:col>112</xdr:col>
      <xdr:colOff>38100</xdr:colOff>
      <xdr:row>59</xdr:row>
      <xdr:rowOff>63303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54430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141707</xdr:rowOff>
    </xdr:from>
    <xdr:to>
      <xdr:col>107</xdr:col>
      <xdr:colOff>101600</xdr:colOff>
      <xdr:row>59</xdr:row>
      <xdr:rowOff>71857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62984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142316</xdr:rowOff>
    </xdr:from>
    <xdr:to>
      <xdr:col>102</xdr:col>
      <xdr:colOff>165100</xdr:colOff>
      <xdr:row>59</xdr:row>
      <xdr:rowOff>72466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63593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142849</xdr:rowOff>
    </xdr:from>
    <xdr:to>
      <xdr:col>98</xdr:col>
      <xdr:colOff>38100</xdr:colOff>
      <xdr:row>59</xdr:row>
      <xdr:rowOff>72999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64126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78794</xdr:rowOff>
    </xdr:from>
    <xdr:to>
      <xdr:col>116</xdr:col>
      <xdr:colOff>63500</xdr:colOff>
      <xdr:row>75</xdr:row>
      <xdr:rowOff>168667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080294"/>
          <a:ext cx="838200" cy="94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78794</xdr:rowOff>
    </xdr:from>
    <xdr:to>
      <xdr:col>111</xdr:col>
      <xdr:colOff>177800</xdr:colOff>
      <xdr:row>71</xdr:row>
      <xdr:rowOff>23065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080294"/>
          <a:ext cx="889000" cy="11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106096</xdr:rowOff>
    </xdr:from>
    <xdr:to>
      <xdr:col>107</xdr:col>
      <xdr:colOff>50800</xdr:colOff>
      <xdr:row>71</xdr:row>
      <xdr:rowOff>23065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107596"/>
          <a:ext cx="889000" cy="8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106096</xdr:rowOff>
    </xdr:from>
    <xdr:to>
      <xdr:col>102</xdr:col>
      <xdr:colOff>114300</xdr:colOff>
      <xdr:row>70</xdr:row>
      <xdr:rowOff>118114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107596"/>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117867</xdr:rowOff>
    </xdr:from>
    <xdr:to>
      <xdr:col>116</xdr:col>
      <xdr:colOff>114300</xdr:colOff>
      <xdr:row>76</xdr:row>
      <xdr:rowOff>48017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7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140744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2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27994</xdr:rowOff>
    </xdr:from>
    <xdr:to>
      <xdr:col>112</xdr:col>
      <xdr:colOff>38100</xdr:colOff>
      <xdr:row>70</xdr:row>
      <xdr:rowOff>129594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02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146121</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23795" y="1180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143715</xdr:rowOff>
    </xdr:from>
    <xdr:to>
      <xdr:col>107</xdr:col>
      <xdr:colOff>101600</xdr:colOff>
      <xdr:row>71</xdr:row>
      <xdr:rowOff>73865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14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90392</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34795" y="11920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55296</xdr:rowOff>
    </xdr:from>
    <xdr:to>
      <xdr:col>102</xdr:col>
      <xdr:colOff>165100</xdr:colOff>
      <xdr:row>70</xdr:row>
      <xdr:rowOff>156896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05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1973</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45795" y="1183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67314</xdr:rowOff>
    </xdr:from>
    <xdr:to>
      <xdr:col>98</xdr:col>
      <xdr:colOff>38100</xdr:colOff>
      <xdr:row>70</xdr:row>
      <xdr:rowOff>168914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06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13991</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56795" y="11844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年度において、性質別で特徴的なのが物件費と補助費等、維持補修費、</a:t>
          </a:r>
          <a:r>
            <a:rPr kumimoji="1" lang="ja-JP" altLang="en-US" sz="1100">
              <a:solidFill>
                <a:schemeClr val="dk1"/>
              </a:solidFill>
              <a:effectLst/>
              <a:latin typeface="+mn-lt"/>
              <a:ea typeface="+mn-ea"/>
              <a:cs typeface="+mn-cs"/>
            </a:rPr>
            <a:t>災害復旧事業費</a:t>
          </a:r>
          <a:r>
            <a:rPr kumimoji="1" lang="ja-JP" altLang="ja-JP" sz="1100">
              <a:solidFill>
                <a:schemeClr val="dk1"/>
              </a:solidFill>
              <a:effectLst/>
              <a:latin typeface="+mn-lt"/>
              <a:ea typeface="+mn-ea"/>
              <a:cs typeface="+mn-cs"/>
            </a:rPr>
            <a:t>、公債費、積立金において類似団体平均を大きく上回っている点</a:t>
          </a:r>
          <a:r>
            <a:rPr kumimoji="1" lang="ja-JP" altLang="en-US" sz="1100">
              <a:solidFill>
                <a:schemeClr val="dk1"/>
              </a:solidFill>
              <a:effectLst/>
              <a:latin typeface="+mn-lt"/>
              <a:ea typeface="+mn-ea"/>
              <a:cs typeface="+mn-cs"/>
            </a:rPr>
            <a:t>及び繰出金が大幅に減少している点</a:t>
          </a:r>
          <a:r>
            <a:rPr kumimoji="1" lang="ja-JP" altLang="ja-JP" sz="1100">
              <a:solidFill>
                <a:schemeClr val="dk1"/>
              </a:solidFill>
              <a:effectLst/>
              <a:latin typeface="+mn-lt"/>
              <a:ea typeface="+mn-ea"/>
              <a:cs typeface="+mn-cs"/>
            </a:rPr>
            <a:t>である。物件費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補助費等</a:t>
          </a:r>
          <a:r>
            <a:rPr kumimoji="1" lang="ja-JP" altLang="en-US" sz="1100">
              <a:solidFill>
                <a:schemeClr val="dk1"/>
              </a:solidFill>
              <a:effectLst/>
              <a:latin typeface="+mn-lt"/>
              <a:ea typeface="+mn-ea"/>
              <a:cs typeface="+mn-cs"/>
            </a:rPr>
            <a:t>及び繰出金</a:t>
          </a:r>
          <a:r>
            <a:rPr kumimoji="1" lang="ja-JP" altLang="ja-JP" sz="1100">
              <a:solidFill>
                <a:schemeClr val="dk1"/>
              </a:solidFill>
              <a:effectLst/>
              <a:latin typeface="+mn-lt"/>
              <a:ea typeface="+mn-ea"/>
              <a:cs typeface="+mn-cs"/>
            </a:rPr>
            <a:t>については、ふるさと納税額に係る事務取扱手数料や返礼品に係る経費に左右されるが、令和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万円の寄附額と多額であったことやデジタル田園都市国家構想交付金事業の実施及び</a:t>
          </a:r>
          <a:r>
            <a:rPr kumimoji="1" lang="ja-JP" altLang="en-US" sz="1100">
              <a:solidFill>
                <a:schemeClr val="dk1"/>
              </a:solidFill>
              <a:effectLst/>
              <a:latin typeface="+mn-lt"/>
              <a:ea typeface="+mn-ea"/>
              <a:cs typeface="+mn-cs"/>
            </a:rPr>
            <a:t>下水道事業会計が企業会計に移行したことに伴い、繰出金が補助費等に計上となったこと等による繰出金が減少し、</a:t>
          </a:r>
          <a:r>
            <a:rPr kumimoji="1" lang="ja-JP" altLang="ja-JP" sz="1100">
              <a:solidFill>
                <a:schemeClr val="dk1"/>
              </a:solidFill>
              <a:effectLst/>
              <a:latin typeface="+mn-lt"/>
              <a:ea typeface="+mn-ea"/>
              <a:cs typeface="+mn-cs"/>
            </a:rPr>
            <a:t>補助費</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ている。なお、ふるさと納税に係る返礼率については国のルールに従い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割以内としている。維持補修費については、冬期間における除排雪経費が嵩んでいるため類似団体平均よりも</a:t>
          </a:r>
          <a:r>
            <a:rPr kumimoji="1" lang="en-US" altLang="ja-JP" sz="1100">
              <a:solidFill>
                <a:schemeClr val="dk1"/>
              </a:solidFill>
              <a:effectLst/>
              <a:latin typeface="+mn-lt"/>
              <a:ea typeface="+mn-ea"/>
              <a:cs typeface="+mn-cs"/>
            </a:rPr>
            <a:t>39,420</a:t>
          </a:r>
          <a:r>
            <a:rPr kumimoji="1" lang="ja-JP" altLang="ja-JP" sz="1100">
              <a:solidFill>
                <a:schemeClr val="dk1"/>
              </a:solidFill>
              <a:effectLst/>
              <a:latin typeface="+mn-lt"/>
              <a:ea typeface="+mn-ea"/>
              <a:cs typeface="+mn-cs"/>
            </a:rPr>
            <a:t>円のコスト高となっている。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月豪雨災害復旧事業の影響により、災害復旧事業費が大幅な増となり、類似団体平均より</a:t>
          </a:r>
          <a:r>
            <a:rPr kumimoji="1" lang="en-US" altLang="ja-JP" sz="1100">
              <a:solidFill>
                <a:schemeClr val="dk1"/>
              </a:solidFill>
              <a:effectLst/>
              <a:latin typeface="+mn-lt"/>
              <a:ea typeface="+mn-ea"/>
              <a:cs typeface="+mn-cs"/>
            </a:rPr>
            <a:t>138,250</a:t>
          </a:r>
          <a:r>
            <a:rPr kumimoji="1" lang="ja-JP" altLang="en-US" sz="1100">
              <a:solidFill>
                <a:schemeClr val="dk1"/>
              </a:solidFill>
              <a:effectLst/>
              <a:latin typeface="+mn-lt"/>
              <a:ea typeface="+mn-ea"/>
              <a:cs typeface="+mn-cs"/>
            </a:rPr>
            <a:t>円のコスト増となっている。</a:t>
          </a:r>
          <a:r>
            <a:rPr kumimoji="1" lang="ja-JP" altLang="ja-JP"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年度からの平成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月豪雨災害復旧事業に係る地方債の元金償還の本格的な開始に加え</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月豪雨災害復旧事業に係る町債の償還開始等の影響により公債費が増加し、類似団体平均より</a:t>
          </a:r>
          <a:r>
            <a:rPr kumimoji="1" lang="en-US" altLang="ja-JP" sz="1100">
              <a:solidFill>
                <a:schemeClr val="dk1"/>
              </a:solidFill>
              <a:effectLst/>
              <a:latin typeface="+mn-lt"/>
              <a:ea typeface="+mn-ea"/>
              <a:cs typeface="+mn-cs"/>
            </a:rPr>
            <a:t>31,575</a:t>
          </a:r>
          <a:r>
            <a:rPr kumimoji="1" lang="ja-JP" altLang="en-US" sz="1100">
              <a:solidFill>
                <a:schemeClr val="dk1"/>
              </a:solidFill>
              <a:effectLst/>
              <a:latin typeface="+mn-lt"/>
              <a:ea typeface="+mn-ea"/>
              <a:cs typeface="+mn-cs"/>
            </a:rPr>
            <a:t>円のコスト増となった。</a:t>
          </a:r>
          <a:r>
            <a:rPr kumimoji="1" lang="ja-JP" altLang="ja-JP" sz="1100">
              <a:solidFill>
                <a:schemeClr val="dk1"/>
              </a:solidFill>
              <a:effectLst/>
              <a:latin typeface="+mn-lt"/>
              <a:ea typeface="+mn-ea"/>
              <a:cs typeface="+mn-cs"/>
            </a:rPr>
            <a:t>積立金については、令和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年度からの公債費増大に備えて、減債基金に積立を行ったことやふるさと納税が好調であったため、ふるさと納税を原資とした基金への積立額が大きかったことにより、令和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年度に引き続き高い水準となった。</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33909</xdr:rowOff>
    </xdr:from>
    <xdr:to>
      <xdr:col>24</xdr:col>
      <xdr:colOff>63500</xdr:colOff>
      <xdr:row>32</xdr:row>
      <xdr:rowOff>90424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20309"/>
          <a:ext cx="8382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90424</xdr:rowOff>
    </xdr:from>
    <xdr:to>
      <xdr:col>19</xdr:col>
      <xdr:colOff>177800</xdr:colOff>
      <xdr:row>33</xdr:row>
      <xdr:rowOff>35687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76824"/>
          <a:ext cx="889000" cy="1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35687</xdr:rowOff>
    </xdr:from>
    <xdr:to>
      <xdr:col>15</xdr:col>
      <xdr:colOff>50800</xdr:colOff>
      <xdr:row>33</xdr:row>
      <xdr:rowOff>54229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93537"/>
          <a:ext cx="8890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54229</xdr:rowOff>
    </xdr:from>
    <xdr:to>
      <xdr:col>10</xdr:col>
      <xdr:colOff>114300</xdr:colOff>
      <xdr:row>33</xdr:row>
      <xdr:rowOff>149352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12079"/>
          <a:ext cx="889000" cy="9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154559</xdr:rowOff>
    </xdr:from>
    <xdr:to>
      <xdr:col>24</xdr:col>
      <xdr:colOff>114300</xdr:colOff>
      <xdr:row>32</xdr:row>
      <xdr:rowOff>84709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6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69486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39624</xdr:rowOff>
    </xdr:from>
    <xdr:to>
      <xdr:col>20</xdr:col>
      <xdr:colOff>38100</xdr:colOff>
      <xdr:row>32</xdr:row>
      <xdr:rowOff>141224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2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157751</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0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156337</xdr:rowOff>
    </xdr:from>
    <xdr:to>
      <xdr:col>15</xdr:col>
      <xdr:colOff>101600</xdr:colOff>
      <xdr:row>33</xdr:row>
      <xdr:rowOff>86487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103014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1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3429</xdr:rowOff>
    </xdr:from>
    <xdr:to>
      <xdr:col>10</xdr:col>
      <xdr:colOff>165100</xdr:colOff>
      <xdr:row>33</xdr:row>
      <xdr:rowOff>105029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6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121556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43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98552</xdr:rowOff>
    </xdr:from>
    <xdr:to>
      <xdr:col>6</xdr:col>
      <xdr:colOff>38100</xdr:colOff>
      <xdr:row>34</xdr:row>
      <xdr:rowOff>28702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5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45229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123725</xdr:rowOff>
    </xdr:from>
    <xdr:to>
      <xdr:col>24</xdr:col>
      <xdr:colOff>63500</xdr:colOff>
      <xdr:row>57</xdr:row>
      <xdr:rowOff>125829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96375"/>
          <a:ext cx="838200" cy="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125829</xdr:rowOff>
    </xdr:from>
    <xdr:to>
      <xdr:col>19</xdr:col>
      <xdr:colOff>177800</xdr:colOff>
      <xdr:row>57</xdr:row>
      <xdr:rowOff>145366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98479"/>
          <a:ext cx="889000" cy="1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145366</xdr:rowOff>
    </xdr:from>
    <xdr:to>
      <xdr:col>15</xdr:col>
      <xdr:colOff>50800</xdr:colOff>
      <xdr:row>57</xdr:row>
      <xdr:rowOff>156802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18016"/>
          <a:ext cx="889000" cy="1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139101</xdr:rowOff>
    </xdr:from>
    <xdr:to>
      <xdr:col>10</xdr:col>
      <xdr:colOff>114300</xdr:colOff>
      <xdr:row>57</xdr:row>
      <xdr:rowOff>156802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11751"/>
          <a:ext cx="889000" cy="1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72925</xdr:rowOff>
    </xdr:from>
    <xdr:to>
      <xdr:col>24</xdr:col>
      <xdr:colOff>114300</xdr:colOff>
      <xdr:row>58</xdr:row>
      <xdr:rowOff>3075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4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95802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75029</xdr:rowOff>
    </xdr:from>
    <xdr:to>
      <xdr:col>20</xdr:col>
      <xdr:colOff>38100</xdr:colOff>
      <xdr:row>58</xdr:row>
      <xdr:rowOff>5179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4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21706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2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94566</xdr:rowOff>
    </xdr:from>
    <xdr:to>
      <xdr:col>15</xdr:col>
      <xdr:colOff>101600</xdr:colOff>
      <xdr:row>58</xdr:row>
      <xdr:rowOff>24716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41243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4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106002</xdr:rowOff>
    </xdr:from>
    <xdr:to>
      <xdr:col>10</xdr:col>
      <xdr:colOff>165100</xdr:colOff>
      <xdr:row>58</xdr:row>
      <xdr:rowOff>36152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52679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5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88301</xdr:rowOff>
    </xdr:from>
    <xdr:to>
      <xdr:col>6</xdr:col>
      <xdr:colOff>38100</xdr:colOff>
      <xdr:row>58</xdr:row>
      <xdr:rowOff>18451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6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34978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3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98301</xdr:rowOff>
    </xdr:from>
    <xdr:to>
      <xdr:col>24</xdr:col>
      <xdr:colOff>63500</xdr:colOff>
      <xdr:row>77</xdr:row>
      <xdr:rowOff>166119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99951"/>
          <a:ext cx="8382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166119</xdr:rowOff>
    </xdr:from>
    <xdr:to>
      <xdr:col>19</xdr:col>
      <xdr:colOff>177800</xdr:colOff>
      <xdr:row>78</xdr:row>
      <xdr:rowOff>98217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67769"/>
          <a:ext cx="889000" cy="10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145476</xdr:rowOff>
    </xdr:from>
    <xdr:to>
      <xdr:col>15</xdr:col>
      <xdr:colOff>50800</xdr:colOff>
      <xdr:row>78</xdr:row>
      <xdr:rowOff>98217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47126"/>
          <a:ext cx="889000" cy="12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145476</xdr:rowOff>
    </xdr:from>
    <xdr:to>
      <xdr:col>10</xdr:col>
      <xdr:colOff>114300</xdr:colOff>
      <xdr:row>78</xdr:row>
      <xdr:rowOff>149423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47126"/>
          <a:ext cx="889000" cy="1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47501</xdr:rowOff>
    </xdr:from>
    <xdr:to>
      <xdr:col>24</xdr:col>
      <xdr:colOff>114300</xdr:colOff>
      <xdr:row>77</xdr:row>
      <xdr:rowOff>149101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4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25928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27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115319</xdr:rowOff>
    </xdr:from>
    <xdr:to>
      <xdr:col>20</xdr:col>
      <xdr:colOff>38100</xdr:colOff>
      <xdr:row>78</xdr:row>
      <xdr:rowOff>45469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1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36596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0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47417</xdr:rowOff>
    </xdr:from>
    <xdr:to>
      <xdr:col>15</xdr:col>
      <xdr:colOff>101600</xdr:colOff>
      <xdr:row>78</xdr:row>
      <xdr:rowOff>149017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2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140144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1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94676</xdr:rowOff>
    </xdr:from>
    <xdr:to>
      <xdr:col>10</xdr:col>
      <xdr:colOff>165100</xdr:colOff>
      <xdr:row>78</xdr:row>
      <xdr:rowOff>24826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15953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89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98623</xdr:rowOff>
    </xdr:from>
    <xdr:to>
      <xdr:col>6</xdr:col>
      <xdr:colOff>38100</xdr:colOff>
      <xdr:row>79</xdr:row>
      <xdr:rowOff>28773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7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19900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64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162446</xdr:rowOff>
    </xdr:from>
    <xdr:to>
      <xdr:col>24</xdr:col>
      <xdr:colOff>63500</xdr:colOff>
      <xdr:row>97</xdr:row>
      <xdr:rowOff>25437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21646"/>
          <a:ext cx="838200" cy="34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24828</xdr:rowOff>
    </xdr:from>
    <xdr:to>
      <xdr:col>19</xdr:col>
      <xdr:colOff>177800</xdr:colOff>
      <xdr:row>97</xdr:row>
      <xdr:rowOff>25437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55478"/>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24828</xdr:rowOff>
    </xdr:from>
    <xdr:to>
      <xdr:col>15</xdr:col>
      <xdr:colOff>50800</xdr:colOff>
      <xdr:row>97</xdr:row>
      <xdr:rowOff>32181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55478"/>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32181</xdr:rowOff>
    </xdr:from>
    <xdr:to>
      <xdr:col>10</xdr:col>
      <xdr:colOff>114300</xdr:colOff>
      <xdr:row>97</xdr:row>
      <xdr:rowOff>67590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62831"/>
          <a:ext cx="889000" cy="3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111646</xdr:rowOff>
    </xdr:from>
    <xdr:to>
      <xdr:col>24</xdr:col>
      <xdr:colOff>114300</xdr:colOff>
      <xdr:row>97</xdr:row>
      <xdr:rowOff>41796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7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90073</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4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146087</xdr:rowOff>
    </xdr:from>
    <xdr:to>
      <xdr:col>20</xdr:col>
      <xdr:colOff>38100</xdr:colOff>
      <xdr:row>97</xdr:row>
      <xdr:rowOff>76237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0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67364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9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145478</xdr:rowOff>
    </xdr:from>
    <xdr:to>
      <xdr:col>15</xdr:col>
      <xdr:colOff>101600</xdr:colOff>
      <xdr:row>97</xdr:row>
      <xdr:rowOff>75628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0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66755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9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152831</xdr:rowOff>
    </xdr:from>
    <xdr:to>
      <xdr:col>10</xdr:col>
      <xdr:colOff>165100</xdr:colOff>
      <xdr:row>97</xdr:row>
      <xdr:rowOff>82981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74108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0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16790</xdr:rowOff>
    </xdr:from>
    <xdr:to>
      <xdr:col>6</xdr:col>
      <xdr:colOff>38100</xdr:colOff>
      <xdr:row>97</xdr:row>
      <xdr:rowOff>118390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4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109517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4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169799</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84899"/>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118999</xdr:rowOff>
    </xdr:from>
    <xdr:to>
      <xdr:col>36</xdr:col>
      <xdr:colOff>165100</xdr:colOff>
      <xdr:row>39</xdr:row>
      <xdr:rowOff>49149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3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40276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726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10602</xdr:rowOff>
    </xdr:from>
    <xdr:to>
      <xdr:col>55</xdr:col>
      <xdr:colOff>0</xdr:colOff>
      <xdr:row>53</xdr:row>
      <xdr:rowOff>23091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8926002"/>
          <a:ext cx="838200" cy="18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10602</xdr:rowOff>
    </xdr:from>
    <xdr:to>
      <xdr:col>50</xdr:col>
      <xdr:colOff>114300</xdr:colOff>
      <xdr:row>54</xdr:row>
      <xdr:rowOff>13559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8926002"/>
          <a:ext cx="889000" cy="3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13559</xdr:rowOff>
    </xdr:from>
    <xdr:to>
      <xdr:col>45</xdr:col>
      <xdr:colOff>177800</xdr:colOff>
      <xdr:row>54</xdr:row>
      <xdr:rowOff>128667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271859"/>
          <a:ext cx="889000" cy="11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128667</xdr:rowOff>
    </xdr:from>
    <xdr:to>
      <xdr:col>41</xdr:col>
      <xdr:colOff>50800</xdr:colOff>
      <xdr:row>54</xdr:row>
      <xdr:rowOff>135944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386967"/>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143741</xdr:rowOff>
    </xdr:from>
    <xdr:to>
      <xdr:col>55</xdr:col>
      <xdr:colOff>50800</xdr:colOff>
      <xdr:row>53</xdr:row>
      <xdr:rowOff>73891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05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166618</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891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131252</xdr:rowOff>
    </xdr:from>
    <xdr:to>
      <xdr:col>50</xdr:col>
      <xdr:colOff>165100</xdr:colOff>
      <xdr:row>52</xdr:row>
      <xdr:rowOff>61402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887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77929</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8650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134209</xdr:rowOff>
    </xdr:from>
    <xdr:to>
      <xdr:col>46</xdr:col>
      <xdr:colOff>38100</xdr:colOff>
      <xdr:row>54</xdr:row>
      <xdr:rowOff>64359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22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80886</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899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77867</xdr:rowOff>
    </xdr:from>
    <xdr:to>
      <xdr:col>41</xdr:col>
      <xdr:colOff>101600</xdr:colOff>
      <xdr:row>55</xdr:row>
      <xdr:rowOff>8017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3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24544</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111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85144</xdr:rowOff>
    </xdr:from>
    <xdr:to>
      <xdr:col>36</xdr:col>
      <xdr:colOff>165100</xdr:colOff>
      <xdr:row>55</xdr:row>
      <xdr:rowOff>15294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3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31821</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11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77456</xdr:rowOff>
    </xdr:from>
    <xdr:to>
      <xdr:col>55</xdr:col>
      <xdr:colOff>0</xdr:colOff>
      <xdr:row>78</xdr:row>
      <xdr:rowOff>132983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50556"/>
          <a:ext cx="838200" cy="5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87171</xdr:rowOff>
    </xdr:from>
    <xdr:to>
      <xdr:col>50</xdr:col>
      <xdr:colOff>114300</xdr:colOff>
      <xdr:row>78</xdr:row>
      <xdr:rowOff>132983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60271"/>
          <a:ext cx="889000" cy="4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140334</xdr:rowOff>
    </xdr:from>
    <xdr:to>
      <xdr:col>45</xdr:col>
      <xdr:colOff>177800</xdr:colOff>
      <xdr:row>78</xdr:row>
      <xdr:rowOff>87171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41984"/>
          <a:ext cx="889000" cy="1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140334</xdr:rowOff>
    </xdr:from>
    <xdr:to>
      <xdr:col>41</xdr:col>
      <xdr:colOff>50800</xdr:colOff>
      <xdr:row>78</xdr:row>
      <xdr:rowOff>146963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41984"/>
          <a:ext cx="889000" cy="17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26656</xdr:rowOff>
    </xdr:from>
    <xdr:to>
      <xdr:col>55</xdr:col>
      <xdr:colOff>50800</xdr:colOff>
      <xdr:row>78</xdr:row>
      <xdr:rowOff>128256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9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49533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5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82183</xdr:rowOff>
    </xdr:from>
    <xdr:to>
      <xdr:col>50</xdr:col>
      <xdr:colOff>165100</xdr:colOff>
      <xdr:row>79</xdr:row>
      <xdr:rowOff>12333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28860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3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36371</xdr:rowOff>
    </xdr:from>
    <xdr:to>
      <xdr:col>46</xdr:col>
      <xdr:colOff>38100</xdr:colOff>
      <xdr:row>78</xdr:row>
      <xdr:rowOff>137971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0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154498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8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89534</xdr:rowOff>
    </xdr:from>
    <xdr:to>
      <xdr:col>41</xdr:col>
      <xdr:colOff>101600</xdr:colOff>
      <xdr:row>78</xdr:row>
      <xdr:rowOff>19684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9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36211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6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96163</xdr:rowOff>
    </xdr:from>
    <xdr:to>
      <xdr:col>36</xdr:col>
      <xdr:colOff>165100</xdr:colOff>
      <xdr:row>79</xdr:row>
      <xdr:rowOff>26313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42840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4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46651</xdr:rowOff>
    </xdr:from>
    <xdr:to>
      <xdr:col>55</xdr:col>
      <xdr:colOff>0</xdr:colOff>
      <xdr:row>96</xdr:row>
      <xdr:rowOff>159353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05851"/>
          <a:ext cx="838200" cy="11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150857</xdr:rowOff>
    </xdr:from>
    <xdr:to>
      <xdr:col>50</xdr:col>
      <xdr:colOff>114300</xdr:colOff>
      <xdr:row>96</xdr:row>
      <xdr:rowOff>159353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10057"/>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149853</xdr:rowOff>
    </xdr:from>
    <xdr:to>
      <xdr:col>45</xdr:col>
      <xdr:colOff>177800</xdr:colOff>
      <xdr:row>96</xdr:row>
      <xdr:rowOff>150857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09053"/>
          <a:ext cx="8890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149853</xdr:rowOff>
    </xdr:from>
    <xdr:to>
      <xdr:col>41</xdr:col>
      <xdr:colOff>50800</xdr:colOff>
      <xdr:row>97</xdr:row>
      <xdr:rowOff>91362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09053"/>
          <a:ext cx="889000" cy="1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167301</xdr:rowOff>
    </xdr:from>
    <xdr:to>
      <xdr:col>55</xdr:col>
      <xdr:colOff>50800</xdr:colOff>
      <xdr:row>96</xdr:row>
      <xdr:rowOff>97451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5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18728</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0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108553</xdr:rowOff>
    </xdr:from>
    <xdr:to>
      <xdr:col>50</xdr:col>
      <xdr:colOff>165100</xdr:colOff>
      <xdr:row>97</xdr:row>
      <xdr:rowOff>38703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6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55230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4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100057</xdr:rowOff>
    </xdr:from>
    <xdr:to>
      <xdr:col>46</xdr:col>
      <xdr:colOff>38100</xdr:colOff>
      <xdr:row>97</xdr:row>
      <xdr:rowOff>30207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5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46734</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34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99053</xdr:rowOff>
    </xdr:from>
    <xdr:to>
      <xdr:col>41</xdr:col>
      <xdr:colOff>101600</xdr:colOff>
      <xdr:row>97</xdr:row>
      <xdr:rowOff>29203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5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45730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3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40562</xdr:rowOff>
    </xdr:from>
    <xdr:to>
      <xdr:col>36</xdr:col>
      <xdr:colOff>165100</xdr:colOff>
      <xdr:row>97</xdr:row>
      <xdr:rowOff>142162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7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158689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44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126240</xdr:rowOff>
    </xdr:from>
    <xdr:to>
      <xdr:col>85</xdr:col>
      <xdr:colOff>127000</xdr:colOff>
      <xdr:row>37</xdr:row>
      <xdr:rowOff>130442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69890"/>
          <a:ext cx="838200" cy="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130442</xdr:rowOff>
    </xdr:from>
    <xdr:to>
      <xdr:col>81</xdr:col>
      <xdr:colOff>50800</xdr:colOff>
      <xdr:row>37</xdr:row>
      <xdr:rowOff>134954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74092"/>
          <a:ext cx="889000" cy="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18473</xdr:rowOff>
    </xdr:from>
    <xdr:to>
      <xdr:col>76</xdr:col>
      <xdr:colOff>114300</xdr:colOff>
      <xdr:row>37</xdr:row>
      <xdr:rowOff>134954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362123"/>
          <a:ext cx="889000" cy="11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29204</xdr:rowOff>
    </xdr:from>
    <xdr:to>
      <xdr:col>71</xdr:col>
      <xdr:colOff>177800</xdr:colOff>
      <xdr:row>37</xdr:row>
      <xdr:rowOff>18473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5515604"/>
          <a:ext cx="889000" cy="84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75440</xdr:rowOff>
    </xdr:from>
    <xdr:to>
      <xdr:col>85</xdr:col>
      <xdr:colOff>177800</xdr:colOff>
      <xdr:row>38</xdr:row>
      <xdr:rowOff>5590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79642</xdr:rowOff>
    </xdr:from>
    <xdr:to>
      <xdr:col>81</xdr:col>
      <xdr:colOff>101600</xdr:colOff>
      <xdr:row>38</xdr:row>
      <xdr:rowOff>9792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26319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9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84154</xdr:rowOff>
    </xdr:from>
    <xdr:to>
      <xdr:col>76</xdr:col>
      <xdr:colOff>165100</xdr:colOff>
      <xdr:row>38</xdr:row>
      <xdr:rowOff>14305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278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30831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03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139123</xdr:rowOff>
    </xdr:from>
    <xdr:to>
      <xdr:col>72</xdr:col>
      <xdr:colOff>38100</xdr:colOff>
      <xdr:row>37</xdr:row>
      <xdr:rowOff>69273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1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85800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149854</xdr:rowOff>
    </xdr:from>
    <xdr:to>
      <xdr:col>67</xdr:col>
      <xdr:colOff>101600</xdr:colOff>
      <xdr:row>32</xdr:row>
      <xdr:rowOff>80004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546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96531</xdr:rowOff>
    </xdr:from>
    <xdr:ext cx="59901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14795" y="524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1348</xdr:rowOff>
    </xdr:from>
    <xdr:to>
      <xdr:col>85</xdr:col>
      <xdr:colOff>127000</xdr:colOff>
      <xdr:row>58</xdr:row>
      <xdr:rowOff>43345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45448"/>
          <a:ext cx="838200" cy="4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147737</xdr:rowOff>
    </xdr:from>
    <xdr:to>
      <xdr:col>81</xdr:col>
      <xdr:colOff>50800</xdr:colOff>
      <xdr:row>58</xdr:row>
      <xdr:rowOff>43345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20387"/>
          <a:ext cx="889000" cy="6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147737</xdr:rowOff>
    </xdr:from>
    <xdr:to>
      <xdr:col>76</xdr:col>
      <xdr:colOff>114300</xdr:colOff>
      <xdr:row>58</xdr:row>
      <xdr:rowOff>9293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20387"/>
          <a:ext cx="889000" cy="3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160362</xdr:rowOff>
    </xdr:from>
    <xdr:to>
      <xdr:col>71</xdr:col>
      <xdr:colOff>177800</xdr:colOff>
      <xdr:row>58</xdr:row>
      <xdr:rowOff>9293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33012"/>
          <a:ext cx="889000" cy="2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121998</xdr:rowOff>
    </xdr:from>
    <xdr:to>
      <xdr:col>85</xdr:col>
      <xdr:colOff>177800</xdr:colOff>
      <xdr:row>58</xdr:row>
      <xdr:rowOff>52148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100425</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7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163995</xdr:rowOff>
    </xdr:from>
    <xdr:to>
      <xdr:col>81</xdr:col>
      <xdr:colOff>101600</xdr:colOff>
      <xdr:row>58</xdr:row>
      <xdr:rowOff>94145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85272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2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96937</xdr:rowOff>
    </xdr:from>
    <xdr:to>
      <xdr:col>76</xdr:col>
      <xdr:colOff>165100</xdr:colOff>
      <xdr:row>58</xdr:row>
      <xdr:rowOff>27087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6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18214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6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129943</xdr:rowOff>
    </xdr:from>
    <xdr:to>
      <xdr:col>72</xdr:col>
      <xdr:colOff>38100</xdr:colOff>
      <xdr:row>58</xdr:row>
      <xdr:rowOff>60093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0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51220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9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109562</xdr:rowOff>
    </xdr:from>
    <xdr:to>
      <xdr:col>67</xdr:col>
      <xdr:colOff>101600</xdr:colOff>
      <xdr:row>58</xdr:row>
      <xdr:rowOff>39712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8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56239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5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135220</xdr:rowOff>
    </xdr:from>
    <xdr:to>
      <xdr:col>85</xdr:col>
      <xdr:colOff>127000</xdr:colOff>
      <xdr:row>78</xdr:row>
      <xdr:rowOff>137249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2136720"/>
          <a:ext cx="838200" cy="137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163868</xdr:rowOff>
    </xdr:from>
    <xdr:to>
      <xdr:col>81</xdr:col>
      <xdr:colOff>50800</xdr:colOff>
      <xdr:row>78</xdr:row>
      <xdr:rowOff>137249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365518"/>
          <a:ext cx="889000" cy="14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163868</xdr:rowOff>
    </xdr:from>
    <xdr:to>
      <xdr:col>76</xdr:col>
      <xdr:colOff>114300</xdr:colOff>
      <xdr:row>78</xdr:row>
      <xdr:rowOff>13988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365518"/>
          <a:ext cx="889000" cy="2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24724</xdr:rowOff>
    </xdr:from>
    <xdr:to>
      <xdr:col>71</xdr:col>
      <xdr:colOff>177800</xdr:colOff>
      <xdr:row>78</xdr:row>
      <xdr:rowOff>13988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26374"/>
          <a:ext cx="889000" cy="16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84420</xdr:rowOff>
    </xdr:from>
    <xdr:to>
      <xdr:col>85</xdr:col>
      <xdr:colOff>177800</xdr:colOff>
      <xdr:row>71</xdr:row>
      <xdr:rowOff>14570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0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107297</xdr:rowOff>
    </xdr:from>
    <xdr:ext cx="599010"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193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86449</xdr:rowOff>
    </xdr:from>
    <xdr:to>
      <xdr:col>81</xdr:col>
      <xdr:colOff>101600</xdr:colOff>
      <xdr:row>79</xdr:row>
      <xdr:rowOff>16599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5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7726</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2017" y="13552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113068</xdr:rowOff>
    </xdr:from>
    <xdr:to>
      <xdr:col>76</xdr:col>
      <xdr:colOff>165100</xdr:colOff>
      <xdr:row>78</xdr:row>
      <xdr:rowOff>43218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31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59745</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8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134638</xdr:rowOff>
    </xdr:from>
    <xdr:to>
      <xdr:col>72</xdr:col>
      <xdr:colOff>38100</xdr:colOff>
      <xdr:row>78</xdr:row>
      <xdr:rowOff>64788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81315</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11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145374</xdr:rowOff>
    </xdr:from>
    <xdr:to>
      <xdr:col>67</xdr:col>
      <xdr:colOff>101600</xdr:colOff>
      <xdr:row>77</xdr:row>
      <xdr:rowOff>75524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7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92050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5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40281</xdr:rowOff>
    </xdr:from>
    <xdr:to>
      <xdr:col>85</xdr:col>
      <xdr:colOff>127000</xdr:colOff>
      <xdr:row>94</xdr:row>
      <xdr:rowOff>79612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156581"/>
          <a:ext cx="838200" cy="3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79612</xdr:rowOff>
    </xdr:from>
    <xdr:to>
      <xdr:col>81</xdr:col>
      <xdr:colOff>50800</xdr:colOff>
      <xdr:row>94</xdr:row>
      <xdr:rowOff>95889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95912"/>
          <a:ext cx="889000" cy="1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95889</xdr:rowOff>
    </xdr:from>
    <xdr:to>
      <xdr:col>76</xdr:col>
      <xdr:colOff>114300</xdr:colOff>
      <xdr:row>95</xdr:row>
      <xdr:rowOff>30704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12189"/>
          <a:ext cx="889000" cy="10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11261</xdr:rowOff>
    </xdr:from>
    <xdr:to>
      <xdr:col>71</xdr:col>
      <xdr:colOff>177800</xdr:colOff>
      <xdr:row>95</xdr:row>
      <xdr:rowOff>30704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299011"/>
          <a:ext cx="889000" cy="1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160931</xdr:rowOff>
    </xdr:from>
    <xdr:to>
      <xdr:col>85</xdr:col>
      <xdr:colOff>177800</xdr:colOff>
      <xdr:row>94</xdr:row>
      <xdr:rowOff>91081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0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12358</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5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28812</xdr:rowOff>
    </xdr:from>
    <xdr:to>
      <xdr:col>81</xdr:col>
      <xdr:colOff>101600</xdr:colOff>
      <xdr:row>94</xdr:row>
      <xdr:rowOff>130412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14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146939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920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45089</xdr:rowOff>
    </xdr:from>
    <xdr:to>
      <xdr:col>76</xdr:col>
      <xdr:colOff>165100</xdr:colOff>
      <xdr:row>94</xdr:row>
      <xdr:rowOff>146689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163216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93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151354</xdr:rowOff>
    </xdr:from>
    <xdr:to>
      <xdr:col>72</xdr:col>
      <xdr:colOff>38100</xdr:colOff>
      <xdr:row>95</xdr:row>
      <xdr:rowOff>81504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6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98031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4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131911</xdr:rowOff>
    </xdr:from>
    <xdr:to>
      <xdr:col>67</xdr:col>
      <xdr:colOff>101600</xdr:colOff>
      <xdr:row>95</xdr:row>
      <xdr:rowOff>62061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4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78588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2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年度における目的別で特徴的なのは次のとおりである。総務費についてはデジタル田園都市国家構想交付金</a:t>
          </a:r>
          <a:r>
            <a:rPr kumimoji="1" lang="ja-JP" altLang="en-US" sz="1100">
              <a:solidFill>
                <a:schemeClr val="dk1"/>
              </a:solidFill>
              <a:effectLst/>
              <a:latin typeface="+mn-lt"/>
              <a:ea typeface="+mn-ea"/>
              <a:cs typeface="+mn-cs"/>
            </a:rPr>
            <a:t>を活用したデジタル化推進</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基金積立金及び平成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年度から強化したふるさと納税に要する経費、農林水産業費について</a:t>
          </a:r>
          <a:r>
            <a:rPr kumimoji="1" lang="ja-JP" altLang="en-US" sz="1100">
              <a:solidFill>
                <a:schemeClr val="dk1"/>
              </a:solidFill>
              <a:effectLst/>
              <a:latin typeface="+mn-lt"/>
              <a:ea typeface="+mn-ea"/>
              <a:cs typeface="+mn-cs"/>
            </a:rPr>
            <a:t>は水産業の振興に要する経費及び</a:t>
          </a:r>
          <a:r>
            <a:rPr kumimoji="1" lang="ja-JP" altLang="ja-JP" sz="1100">
              <a:solidFill>
                <a:schemeClr val="dk1"/>
              </a:solidFill>
              <a:effectLst/>
              <a:latin typeface="+mn-lt"/>
              <a:ea typeface="+mn-ea"/>
              <a:cs typeface="+mn-cs"/>
            </a:rPr>
            <a:t>農家等の農業用機械等導入に要する経費、県営農地整備事業に対する負担金、商工費については物価高騰対策に係る経済対策事業やふながた若鮎まつり事業、土木費については道路や流雪溝整備、除雪対策事業及び</a:t>
          </a:r>
          <a:r>
            <a:rPr kumimoji="1" lang="ja-JP" altLang="en-US" sz="1100">
              <a:solidFill>
                <a:schemeClr val="dk1"/>
              </a:solidFill>
              <a:effectLst/>
              <a:latin typeface="+mn-lt"/>
              <a:ea typeface="+mn-ea"/>
              <a:cs typeface="+mn-cs"/>
            </a:rPr>
            <a:t>東北農林専門職大学関連事業に要する経費、災害復旧費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月豪雨災害復旧事業に</a:t>
          </a:r>
          <a:r>
            <a:rPr kumimoji="1" lang="ja-JP" altLang="ja-JP" sz="1100">
              <a:solidFill>
                <a:schemeClr val="dk1"/>
              </a:solidFill>
              <a:effectLst/>
              <a:latin typeface="+mn-lt"/>
              <a:ea typeface="+mn-ea"/>
              <a:cs typeface="+mn-cs"/>
            </a:rPr>
            <a:t>係る経費が大きいものとなっており、コスト高となっている。また、公債費については、平成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月豪雨災害復旧事業</a:t>
          </a:r>
          <a:r>
            <a:rPr kumimoji="1" lang="ja-JP" altLang="en-US" sz="1100">
              <a:solidFill>
                <a:schemeClr val="dk1"/>
              </a:solidFill>
              <a:effectLst/>
              <a:latin typeface="+mn-lt"/>
              <a:ea typeface="+mn-ea"/>
              <a:cs typeface="+mn-cs"/>
            </a:rPr>
            <a:t>及び令和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a:t>
          </a:r>
          <a:r>
            <a:rPr kumimoji="1" lang="ja-JP" altLang="ja-JP" sz="1100">
              <a:solidFill>
                <a:schemeClr val="dk1"/>
              </a:solidFill>
              <a:effectLst/>
              <a:latin typeface="+mn-lt"/>
              <a:ea typeface="+mn-ea"/>
              <a:cs typeface="+mn-cs"/>
            </a:rPr>
            <a:t>に係る地方債の元金償還の開始等により前年度比で増加しており、類似団体平均と比較すると</a:t>
          </a:r>
          <a:r>
            <a:rPr kumimoji="1" lang="en-US" altLang="ja-JP" sz="1100">
              <a:solidFill>
                <a:schemeClr val="dk1"/>
              </a:solidFill>
              <a:effectLst/>
              <a:latin typeface="+mn-lt"/>
              <a:ea typeface="+mn-ea"/>
              <a:cs typeface="+mn-cs"/>
            </a:rPr>
            <a:t>31,575</a:t>
          </a:r>
          <a:r>
            <a:rPr kumimoji="1" lang="ja-JP" altLang="ja-JP" sz="1100">
              <a:solidFill>
                <a:schemeClr val="dk1"/>
              </a:solidFill>
              <a:effectLst/>
              <a:latin typeface="+mn-lt"/>
              <a:ea typeface="+mn-ea"/>
              <a:cs typeface="+mn-cs"/>
            </a:rPr>
            <a:t>円のコスト高となっている。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財政調整基金は、当初予算編成時に活用するほか、災害や豪雪等の緊急時に活用する財源としての弾力性も考慮したうえで、</a:t>
          </a:r>
          <a:r>
            <a:rPr kumimoji="1" lang="en-US" altLang="ja-JP" sz="1100">
              <a:solidFill>
                <a:schemeClr val="dk1"/>
              </a:solidFill>
              <a:effectLst/>
              <a:latin typeface="+mn-lt"/>
              <a:ea typeface="+mn-ea"/>
              <a:cs typeface="+mn-cs"/>
            </a:rPr>
            <a:t>700</a:t>
          </a:r>
          <a:r>
            <a:rPr kumimoji="1" lang="ja-JP" altLang="ja-JP" sz="1100">
              <a:solidFill>
                <a:schemeClr val="dk1"/>
              </a:solidFill>
              <a:effectLst/>
              <a:latin typeface="+mn-lt"/>
              <a:ea typeface="+mn-ea"/>
              <a:cs typeface="+mn-cs"/>
            </a:rPr>
            <a:t>百万円という</a:t>
          </a:r>
          <a:r>
            <a:rPr kumimoji="1" lang="ja-JP" altLang="en-US" sz="1100">
              <a:solidFill>
                <a:schemeClr val="dk1"/>
              </a:solidFill>
              <a:effectLst/>
              <a:latin typeface="+mn-lt"/>
              <a:ea typeface="+mn-ea"/>
              <a:cs typeface="+mn-cs"/>
            </a:rPr>
            <a:t>目標</a:t>
          </a:r>
          <a:r>
            <a:rPr kumimoji="1" lang="ja-JP" altLang="ja-JP" sz="1100">
              <a:solidFill>
                <a:schemeClr val="dk1"/>
              </a:solidFill>
              <a:effectLst/>
              <a:latin typeface="+mn-lt"/>
              <a:ea typeface="+mn-ea"/>
              <a:cs typeface="+mn-cs"/>
            </a:rPr>
            <a:t>で積立及び活用をしている。標準財政規模に占める実質収支額については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程度が望ましいとされているが、当町の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ヵ年平均値で約</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となっている。歳入確保と歳出削減に努めながらも、常に町民サービスを意識し、適正な財政運営に努める。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一般会計及び特別会計、公営企業会計において、赤字は生じていない。しかし、水道事業会計、</a:t>
          </a:r>
          <a:r>
            <a:rPr kumimoji="1" lang="ja-JP" altLang="en-US" sz="1100">
              <a:solidFill>
                <a:schemeClr val="dk1"/>
              </a:solidFill>
              <a:effectLst/>
              <a:latin typeface="+mn-lt"/>
              <a:ea typeface="+mn-ea"/>
              <a:cs typeface="+mn-cs"/>
            </a:rPr>
            <a:t>下水道事業会計</a:t>
          </a:r>
          <a:r>
            <a:rPr kumimoji="1" lang="ja-JP" altLang="ja-JP" sz="1100">
              <a:solidFill>
                <a:schemeClr val="dk1"/>
              </a:solidFill>
              <a:effectLst/>
              <a:latin typeface="+mn-lt"/>
              <a:ea typeface="+mn-ea"/>
              <a:cs typeface="+mn-cs"/>
            </a:rPr>
            <a:t>については、繰出基準に則した一般会計からの繰出金により、持続的な経営を目指す必要があることから、適正な使用料の見直しの検討もしていく。</a:t>
          </a:r>
          <a:r>
            <a:rPr kumimoji="1" lang="ja-JP" altLang="en-US" sz="1100">
              <a:solidFill>
                <a:schemeClr val="dk1"/>
              </a:solidFill>
              <a:effectLst/>
              <a:latin typeface="+mn-lt"/>
              <a:ea typeface="+mn-ea"/>
              <a:cs typeface="+mn-cs"/>
            </a:rPr>
            <a:t>なお、令和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年度から農業集落排水事業特別会計及び公共下水道事業特別会計を下水道事業会計に統合し、地方公営企業会計へ移行している。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本町では、簡易水道事業及び下水道事業を比較的短期間に集中投資を行ったことにより、公営企業会計の企業債償還に対する繰出金は大きい。しかし、下水道事業においては償還のピークが過ぎており、令和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年度以降は減少に転じている。また、令和</a:t>
          </a:r>
          <a:r>
            <a:rPr kumimoji="1" lang="en-US" altLang="ja-JP" sz="1050">
              <a:solidFill>
                <a:schemeClr val="dk1"/>
              </a:solidFill>
              <a:effectLst/>
              <a:latin typeface="+mn-lt"/>
              <a:ea typeface="+mn-ea"/>
              <a:cs typeface="+mn-cs"/>
            </a:rPr>
            <a:t>4</a:t>
          </a:r>
          <a:r>
            <a:rPr kumimoji="1" lang="ja-JP" altLang="ja-JP" sz="1050">
              <a:solidFill>
                <a:schemeClr val="dk1"/>
              </a:solidFill>
              <a:effectLst/>
              <a:latin typeface="+mn-lt"/>
              <a:ea typeface="+mn-ea"/>
              <a:cs typeface="+mn-cs"/>
            </a:rPr>
            <a:t>年度から一般会計においては、平成</a:t>
          </a:r>
          <a:r>
            <a:rPr kumimoji="1" lang="en-US" altLang="ja-JP" sz="1050">
              <a:solidFill>
                <a:schemeClr val="dk1"/>
              </a:solidFill>
              <a:effectLst/>
              <a:latin typeface="+mn-lt"/>
              <a:ea typeface="+mn-ea"/>
              <a:cs typeface="+mn-cs"/>
            </a:rPr>
            <a:t>30</a:t>
          </a:r>
          <a:r>
            <a:rPr kumimoji="1" lang="ja-JP" altLang="ja-JP"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8</a:t>
          </a:r>
          <a:r>
            <a:rPr kumimoji="1" lang="ja-JP" altLang="ja-JP" sz="1050">
              <a:solidFill>
                <a:schemeClr val="dk1"/>
              </a:solidFill>
              <a:effectLst/>
              <a:latin typeface="+mn-lt"/>
              <a:ea typeface="+mn-ea"/>
              <a:cs typeface="+mn-cs"/>
            </a:rPr>
            <a:t>月豪雨災害復旧事業</a:t>
          </a:r>
          <a:r>
            <a:rPr kumimoji="1" lang="ja-JP" altLang="en-US" sz="1050">
              <a:solidFill>
                <a:schemeClr val="dk1"/>
              </a:solidFill>
              <a:effectLst/>
              <a:latin typeface="+mn-lt"/>
              <a:ea typeface="+mn-ea"/>
              <a:cs typeface="+mn-cs"/>
            </a:rPr>
            <a:t>や令和</a:t>
          </a:r>
          <a:r>
            <a:rPr kumimoji="1" lang="en-US" altLang="ja-JP" sz="1050">
              <a:solidFill>
                <a:schemeClr val="dk1"/>
              </a:solidFill>
              <a:effectLst/>
              <a:latin typeface="+mn-lt"/>
              <a:ea typeface="+mn-ea"/>
              <a:cs typeface="+mn-cs"/>
            </a:rPr>
            <a:t>2</a:t>
          </a:r>
          <a:r>
            <a:rPr kumimoji="1" lang="ja-JP" altLang="en-US"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7</a:t>
          </a:r>
          <a:r>
            <a:rPr kumimoji="1" lang="ja-JP" altLang="en-US" sz="1050">
              <a:solidFill>
                <a:schemeClr val="dk1"/>
              </a:solidFill>
              <a:effectLst/>
              <a:latin typeface="+mn-lt"/>
              <a:ea typeface="+mn-ea"/>
              <a:cs typeface="+mn-cs"/>
            </a:rPr>
            <a:t>月豪雨災害復旧事業</a:t>
          </a:r>
          <a:r>
            <a:rPr kumimoji="1" lang="ja-JP" altLang="ja-JP" sz="1050">
              <a:solidFill>
                <a:schemeClr val="dk1"/>
              </a:solidFill>
              <a:effectLst/>
              <a:latin typeface="+mn-lt"/>
              <a:ea typeface="+mn-ea"/>
              <a:cs typeface="+mn-cs"/>
            </a:rPr>
            <a:t>に係る地方債の元金償還が本格的に開始したことから増大している。今後も、令和元～</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年度までの大規模投資事業</a:t>
          </a:r>
          <a:r>
            <a:rPr kumimoji="1" lang="ja-JP" altLang="en-US" sz="1050">
              <a:solidFill>
                <a:schemeClr val="dk1"/>
              </a:solidFill>
              <a:effectLst/>
              <a:latin typeface="+mn-lt"/>
              <a:ea typeface="+mn-ea"/>
              <a:cs typeface="+mn-cs"/>
            </a:rPr>
            <a:t>及び令和</a:t>
          </a:r>
          <a:r>
            <a:rPr kumimoji="1" lang="en-US" altLang="ja-JP" sz="1050">
              <a:solidFill>
                <a:schemeClr val="dk1"/>
              </a:solidFill>
              <a:effectLst/>
              <a:latin typeface="+mn-lt"/>
              <a:ea typeface="+mn-ea"/>
              <a:cs typeface="+mn-cs"/>
            </a:rPr>
            <a:t>6</a:t>
          </a:r>
          <a:r>
            <a:rPr kumimoji="1" lang="ja-JP" altLang="en-US"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7</a:t>
          </a:r>
          <a:r>
            <a:rPr kumimoji="1" lang="ja-JP" altLang="en-US" sz="1050">
              <a:solidFill>
                <a:schemeClr val="dk1"/>
              </a:solidFill>
              <a:effectLst/>
              <a:latin typeface="+mn-lt"/>
              <a:ea typeface="+mn-ea"/>
              <a:cs typeface="+mn-cs"/>
            </a:rPr>
            <a:t>月豪雨災害復旧事業</a:t>
          </a:r>
          <a:r>
            <a:rPr kumimoji="1" lang="ja-JP" altLang="ja-JP" sz="1050">
              <a:solidFill>
                <a:schemeClr val="dk1"/>
              </a:solidFill>
              <a:effectLst/>
              <a:latin typeface="+mn-lt"/>
              <a:ea typeface="+mn-ea"/>
              <a:cs typeface="+mn-cs"/>
            </a:rPr>
            <a:t>の影響等により、公債費は増加していく見込みである。そのため、これまで以上に事業の優先順位を確認し、取捨選択しながら計画的に事業を実施することで地方債発行額を抑制していくよう努める。</a:t>
          </a:r>
          <a:endParaRPr lang="ja-JP" altLang="ja-JP" sz="12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満期一括償還地方債の発行は行っていない。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公営企業会計に係る企業債残高は着実に減少してきたが、今後は、農業集落排水施設の統合</a:t>
          </a:r>
          <a:r>
            <a:rPr kumimoji="1" lang="ja-JP" altLang="en-US" sz="1050">
              <a:solidFill>
                <a:schemeClr val="dk1"/>
              </a:solidFill>
              <a:effectLst/>
              <a:latin typeface="+mn-lt"/>
              <a:ea typeface="+mn-ea"/>
              <a:cs typeface="+mn-cs"/>
            </a:rPr>
            <a:t>事業</a:t>
          </a:r>
          <a:r>
            <a:rPr kumimoji="1" lang="ja-JP" altLang="ja-JP" sz="1050">
              <a:solidFill>
                <a:schemeClr val="dk1"/>
              </a:solidFill>
              <a:effectLst/>
              <a:latin typeface="+mn-lt"/>
              <a:ea typeface="+mn-ea"/>
              <a:cs typeface="+mn-cs"/>
            </a:rPr>
            <a:t>等を計画しており、当該経費に係る企業債は増加する。また、その他でも投資事業の実施も検討していることから、国庫補助金の活用や計画的な事業執行により、企業債残高の急激な増加を抑える必要がある。また、一般会計においては平成</a:t>
          </a:r>
          <a:r>
            <a:rPr kumimoji="1" lang="en-US" altLang="ja-JP" sz="1050">
              <a:solidFill>
                <a:schemeClr val="dk1"/>
              </a:solidFill>
              <a:effectLst/>
              <a:latin typeface="+mn-lt"/>
              <a:ea typeface="+mn-ea"/>
              <a:cs typeface="+mn-cs"/>
            </a:rPr>
            <a:t>30</a:t>
          </a:r>
          <a:r>
            <a:rPr kumimoji="1" lang="ja-JP" altLang="ja-JP"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8</a:t>
          </a:r>
          <a:r>
            <a:rPr kumimoji="1" lang="ja-JP" altLang="ja-JP" sz="1050">
              <a:solidFill>
                <a:schemeClr val="dk1"/>
              </a:solidFill>
              <a:effectLst/>
              <a:latin typeface="+mn-lt"/>
              <a:ea typeface="+mn-ea"/>
              <a:cs typeface="+mn-cs"/>
            </a:rPr>
            <a:t>月豪雨災害復旧事業や</a:t>
          </a:r>
          <a:r>
            <a:rPr kumimoji="1" lang="ja-JP" altLang="en-US"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6</a:t>
          </a:r>
          <a:r>
            <a:rPr kumimoji="1" lang="ja-JP" altLang="en-US"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7</a:t>
          </a:r>
          <a:r>
            <a:rPr kumimoji="1" lang="ja-JP" altLang="en-US" sz="1050">
              <a:solidFill>
                <a:schemeClr val="dk1"/>
              </a:solidFill>
              <a:effectLst/>
              <a:latin typeface="+mn-lt"/>
              <a:ea typeface="+mn-ea"/>
              <a:cs typeface="+mn-cs"/>
            </a:rPr>
            <a:t>月豪雨災害復旧事業、</a:t>
          </a:r>
          <a:r>
            <a:rPr kumimoji="1" lang="ja-JP" altLang="ja-JP" sz="1050">
              <a:solidFill>
                <a:schemeClr val="dk1"/>
              </a:solidFill>
              <a:effectLst/>
              <a:latin typeface="+mn-lt"/>
              <a:ea typeface="+mn-ea"/>
              <a:cs typeface="+mn-cs"/>
            </a:rPr>
            <a:t>令和元～</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年度までの大規模投資事業により、地方債残高は大きく増加している。しかし、発行する地方債については、過疎対策事業債等の交付税措置率の高いメニューを選択していることから、残高増加に対し、基準財政需要額算入見込額も増加する。充当可能財源等については、ふるさと納税を財源とした基金積立金が比率減少の要因であるが、ふるさと納税額の動向次第で基金も減少するため、そのことも踏まえた推計をしていく必要がある。今後は、適正規模の地方債発行額に抑制していくが、目指すまちの将来像へ近づくための必要な事業は、財源をしっかり考え実施していく方針のため、各種財政指標の推計をしながら、地方債発行額も決めていく。</a:t>
          </a:r>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減債基金について、年々増加する公債費へ対応するために、若干の積増しを行った。また、今後における庁舎を含む公共施設等の長寿命化対策が本町の喫緊の課題であり、過疎対策事業債等の交付税措置率の高いメニューを最大限に活用していく方針ではあるものの、同メニュー等の対象外事業については、基金を取り崩しての対応を余儀なくされる場合も多い。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年度は地方債の対象とならない部分等に対し公共施設整備基金からの取崩で対応した</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基金残高は</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となった。また、ふるさと納税についてはその一部を基金に積み立て、寄附者の意向を反映した事業に活用している。令和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年度は寄附額</a:t>
          </a:r>
          <a:r>
            <a:rPr kumimoji="1" lang="en-US" altLang="ja-JP" sz="1100">
              <a:solidFill>
                <a:schemeClr val="dk1"/>
              </a:solidFill>
              <a:effectLst/>
              <a:latin typeface="+mn-lt"/>
              <a:ea typeface="+mn-ea"/>
              <a:cs typeface="+mn-cs"/>
            </a:rPr>
            <a:t>805</a:t>
          </a:r>
          <a:r>
            <a:rPr kumimoji="1" lang="ja-JP" altLang="ja-JP" sz="1100">
              <a:solidFill>
                <a:schemeClr val="dk1"/>
              </a:solidFill>
              <a:effectLst/>
              <a:latin typeface="+mn-lt"/>
              <a:ea typeface="+mn-ea"/>
              <a:cs typeface="+mn-cs"/>
            </a:rPr>
            <a:t>百万円と多くの寄附をいただき、取崩額が</a:t>
          </a:r>
          <a:r>
            <a:rPr kumimoji="1" lang="en-US" altLang="ja-JP" sz="1100">
              <a:solidFill>
                <a:schemeClr val="dk1"/>
              </a:solidFill>
              <a:effectLst/>
              <a:latin typeface="+mn-lt"/>
              <a:ea typeface="+mn-ea"/>
              <a:cs typeface="+mn-cs"/>
            </a:rPr>
            <a:t>313</a:t>
          </a:r>
          <a:r>
            <a:rPr kumimoji="1" lang="ja-JP" altLang="ja-JP" sz="1100">
              <a:solidFill>
                <a:schemeClr val="dk1"/>
              </a:solidFill>
              <a:effectLst/>
              <a:latin typeface="+mn-lt"/>
              <a:ea typeface="+mn-ea"/>
              <a:cs typeface="+mn-cs"/>
            </a:rPr>
            <a:t>百万円、積立額が</a:t>
          </a:r>
          <a:r>
            <a:rPr kumimoji="1" lang="en-US" altLang="ja-JP" sz="1100">
              <a:solidFill>
                <a:schemeClr val="dk1"/>
              </a:solidFill>
              <a:effectLst/>
              <a:latin typeface="+mn-lt"/>
              <a:ea typeface="+mn-ea"/>
              <a:cs typeface="+mn-cs"/>
            </a:rPr>
            <a:t>410</a:t>
          </a:r>
          <a:r>
            <a:rPr kumimoji="1" lang="ja-JP" altLang="ja-JP" sz="1100">
              <a:solidFill>
                <a:schemeClr val="dk1"/>
              </a:solidFill>
              <a:effectLst/>
              <a:latin typeface="+mn-lt"/>
              <a:ea typeface="+mn-ea"/>
              <a:cs typeface="+mn-cs"/>
            </a:rPr>
            <a:t>百万円となり、</a:t>
          </a:r>
          <a:r>
            <a:rPr kumimoji="1" lang="en-US" altLang="ja-JP" sz="110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百万円の増額となった。財政調整基金は地方交付税確定までの調整一般財源として</a:t>
          </a:r>
          <a:r>
            <a:rPr kumimoji="1" lang="en-US" altLang="ja-JP" sz="1100">
              <a:solidFill>
                <a:schemeClr val="dk1"/>
              </a:solidFill>
              <a:effectLst/>
              <a:latin typeface="+mn-lt"/>
              <a:ea typeface="+mn-ea"/>
              <a:cs typeface="+mn-cs"/>
            </a:rPr>
            <a:t>227</a:t>
          </a:r>
          <a:r>
            <a:rPr kumimoji="1" lang="ja-JP" altLang="ja-JP" sz="1100">
              <a:solidFill>
                <a:schemeClr val="dk1"/>
              </a:solidFill>
              <a:effectLst/>
              <a:latin typeface="+mn-lt"/>
              <a:ea typeface="+mn-ea"/>
              <a:cs typeface="+mn-cs"/>
            </a:rPr>
            <a:t>百万円の取崩を行ったが、最終的に</a:t>
          </a:r>
          <a:r>
            <a:rPr kumimoji="1" lang="en-US" altLang="ja-JP" sz="1100">
              <a:solidFill>
                <a:schemeClr val="dk1"/>
              </a:solidFill>
              <a:effectLst/>
              <a:latin typeface="+mn-lt"/>
              <a:ea typeface="+mn-ea"/>
              <a:cs typeface="+mn-cs"/>
            </a:rPr>
            <a:t>339</a:t>
          </a:r>
          <a:r>
            <a:rPr kumimoji="1" lang="ja-JP" altLang="ja-JP" sz="1100">
              <a:solidFill>
                <a:schemeClr val="dk1"/>
              </a:solidFill>
              <a:effectLst/>
              <a:latin typeface="+mn-lt"/>
              <a:ea typeface="+mn-ea"/>
              <a:cs typeface="+mn-cs"/>
            </a:rPr>
            <a:t>百万円程度の積戻しを行い、結果、残高は</a:t>
          </a:r>
          <a:r>
            <a:rPr kumimoji="1" lang="en-US" altLang="ja-JP" sz="1100">
              <a:solidFill>
                <a:schemeClr val="dk1"/>
              </a:solidFill>
              <a:effectLst/>
              <a:latin typeface="+mn-lt"/>
              <a:ea typeface="+mn-ea"/>
              <a:cs typeface="+mn-cs"/>
            </a:rPr>
            <a:t>712</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財政調整基金は、当初予算編成時の調整一般財源として活用するほか、災害等の緊急対応の際の財源として活用するため、目標額を定めて運用していく。過去の災害の際には約</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百万円を取り崩している例もあることから目標額を</a:t>
          </a:r>
          <a:r>
            <a:rPr kumimoji="1" lang="en-US" altLang="ja-JP" sz="1100">
              <a:solidFill>
                <a:schemeClr val="dk1"/>
              </a:solidFill>
              <a:effectLst/>
              <a:latin typeface="+mn-lt"/>
              <a:ea typeface="+mn-ea"/>
              <a:cs typeface="+mn-cs"/>
            </a:rPr>
            <a:t>700</a:t>
          </a:r>
          <a:r>
            <a:rPr kumimoji="1" lang="ja-JP" altLang="ja-JP" sz="1100">
              <a:solidFill>
                <a:schemeClr val="dk1"/>
              </a:solidFill>
              <a:effectLst/>
              <a:latin typeface="+mn-lt"/>
              <a:ea typeface="+mn-ea"/>
              <a:cs typeface="+mn-cs"/>
            </a:rPr>
            <a:t>百万円と設定している。減債基金は、平成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月豪雨災害復旧事業や令和元～</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年度までの大規模投資事業の元金償還が開始する令和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年度から公債費が増大し、ピークを令和</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年度に迎えることから、今後も取崩と積立を行っていく。また、ふるさと納税を原資とする元気・舟形ふるさとづくり応援基金は、平成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年度～令和元年度は大幅に減少していたが、令和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年度はコロナ禍での巣ごもり需要</a:t>
          </a:r>
          <a:r>
            <a:rPr kumimoji="1" lang="ja-JP" altLang="en-US" sz="1100">
              <a:solidFill>
                <a:schemeClr val="dk1"/>
              </a:solidFill>
              <a:effectLst/>
              <a:latin typeface="+mn-lt"/>
              <a:ea typeface="+mn-ea"/>
              <a:cs typeface="+mn-cs"/>
            </a:rPr>
            <a:t>や米価上昇</a:t>
          </a:r>
          <a:r>
            <a:rPr kumimoji="1" lang="ja-JP" altLang="ja-JP" sz="1100">
              <a:solidFill>
                <a:schemeClr val="dk1"/>
              </a:solidFill>
              <a:effectLst/>
              <a:latin typeface="+mn-lt"/>
              <a:ea typeface="+mn-ea"/>
              <a:cs typeface="+mn-cs"/>
            </a:rPr>
            <a:t>が影響し、寄附額が増大したことで積立金も増大した。今後も寄附額増加に向けた取組みを強化していき、基金の取崩は寄附者の意向を最大限に発揮できる事業に限るなど、取り崩す際の基準をより明確に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施設整備基金は庁舎等の公共施設等の整備及び長寿命化等に使用する目的である。元気･舟形ふるさとづくり応援基金はふるさと納税を財源とし、寄附者の意向に沿う形で「子育て」や「産業振興」等に使用する目的である。舟形若あゆ温泉事業基金は温泉施設の改修事業に使用する目的である。スポーツ振興基金はスポーツ振興に使用する目的である。教育寄附を財源に積み立てた伊藤茂未来を拓く基金は中学校図書室にある「未来を拓く文庫」に蔵書する目的で使用す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公共施設整備基金は町営住宅改修事業等の「有利な地方債」を活用できない事業等に活用</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が、今後の公共施設の長寿命化や省エネ化を見据え</a:t>
          </a:r>
          <a:r>
            <a:rPr kumimoji="1" lang="ja-JP" altLang="en-US" sz="1100">
              <a:solidFill>
                <a:schemeClr val="dk1"/>
              </a:solidFill>
              <a:effectLst/>
              <a:latin typeface="+mn-lt"/>
              <a:ea typeface="+mn-ea"/>
              <a:cs typeface="+mn-cs"/>
            </a:rPr>
            <a:t>近年は積立額を増やしている</a:t>
          </a:r>
          <a:r>
            <a:rPr kumimoji="1" lang="ja-JP" altLang="ja-JP" sz="1100">
              <a:solidFill>
                <a:schemeClr val="dk1"/>
              </a:solidFill>
              <a:effectLst/>
              <a:latin typeface="+mn-lt"/>
              <a:ea typeface="+mn-ea"/>
              <a:cs typeface="+mn-cs"/>
            </a:rPr>
            <a:t>。元気･舟形ふるさとづくり応援基金は寄附者の意向に沿う形で、毎年取崩しを行っているほか、返礼等を除いた額を積み立てているが、令和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年度は納税額が</a:t>
          </a:r>
          <a:r>
            <a:rPr kumimoji="1" lang="en-US" altLang="ja-JP" sz="1100">
              <a:solidFill>
                <a:schemeClr val="dk1"/>
              </a:solidFill>
              <a:effectLst/>
              <a:latin typeface="+mn-lt"/>
              <a:ea typeface="+mn-ea"/>
              <a:cs typeface="+mn-cs"/>
            </a:rPr>
            <a:t>805</a:t>
          </a:r>
          <a:r>
            <a:rPr kumimoji="1" lang="ja-JP" altLang="ja-JP" sz="1100">
              <a:solidFill>
                <a:schemeClr val="dk1"/>
              </a:solidFill>
              <a:effectLst/>
              <a:latin typeface="+mn-lt"/>
              <a:ea typeface="+mn-ea"/>
              <a:cs typeface="+mn-cs"/>
            </a:rPr>
            <a:t>百万円と多額であったことで積立額も大きくなり増額となった。舟形若あゆ温泉事業基金は、温泉の管理運営を指定管理者として委託している第三セクターからの納付金を原資に積立しており、令和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年度は納付金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百万円の全額を積み増している。スポーツ振興基金は取り崩す事業が近年ないため、また、将来に向け積立を行う大規模な事業も計画にないため、同額で推移している。伊藤茂未来を拓く基金は平成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年度に創設され、舟形中学校の図書に要する経費として活用した。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公共施設整備基金は主に地方債の対象外事業に使用するが、将来における長寿命化事業等に備え増額していきたい方針である。元気･舟形ふるさとづくり応援基金は寄附額によっては増減が明確でないため、取り崩す際の基準をより厳格化し運用していきたい方針である。舟形若あゆ温泉事業基金は、温泉施設を改修する際に、地方債の対象外事業に使用していく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財政調整基金は当初予算編成時の調整一般財源として取り崩し、他の一般財源額が確定次第、決算余剰金の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も確保しつつ、原則として全額を積戻す形で運用してきた。また、災害や豪雪等の緊急時に活用する財源としての弾力性も考慮したうえで、</a:t>
          </a:r>
          <a:r>
            <a:rPr kumimoji="1" lang="ja-JP" altLang="en-US" sz="1100">
              <a:solidFill>
                <a:schemeClr val="dk1"/>
              </a:solidFill>
              <a:effectLst/>
              <a:latin typeface="+mn-lt"/>
              <a:ea typeface="+mn-ea"/>
              <a:cs typeface="+mn-cs"/>
            </a:rPr>
            <a:t>目標額を</a:t>
          </a:r>
          <a:r>
            <a:rPr kumimoji="1" lang="en-US" altLang="ja-JP" sz="1100">
              <a:solidFill>
                <a:schemeClr val="dk1"/>
              </a:solidFill>
              <a:effectLst/>
              <a:latin typeface="+mn-lt"/>
              <a:ea typeface="+mn-ea"/>
              <a:cs typeface="+mn-cs"/>
            </a:rPr>
            <a:t>700</a:t>
          </a:r>
          <a:r>
            <a:rPr kumimoji="1" lang="ja-JP" altLang="ja-JP" sz="1100">
              <a:solidFill>
                <a:schemeClr val="dk1"/>
              </a:solidFill>
              <a:effectLst/>
              <a:latin typeface="+mn-lt"/>
              <a:ea typeface="+mn-ea"/>
              <a:cs typeface="+mn-cs"/>
            </a:rPr>
            <a:t>百万円というルールで積立及び活用をしている。令和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年度は当初予算において、地方交付税等の一般財源が確定するまで</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百万円の取崩を行</a:t>
          </a:r>
          <a:r>
            <a:rPr kumimoji="1" lang="ja-JP" altLang="en-US" sz="1100">
              <a:solidFill>
                <a:schemeClr val="dk1"/>
              </a:solidFill>
              <a:effectLst/>
              <a:latin typeface="+mn-lt"/>
              <a:ea typeface="+mn-ea"/>
              <a:cs typeface="+mn-cs"/>
            </a:rPr>
            <a:t>い、災害対応も含め</a:t>
          </a:r>
          <a:r>
            <a:rPr kumimoji="1" lang="en-US" altLang="ja-JP" sz="1100">
              <a:solidFill>
                <a:schemeClr val="dk1"/>
              </a:solidFill>
              <a:effectLst/>
              <a:latin typeface="+mn-lt"/>
              <a:ea typeface="+mn-ea"/>
              <a:cs typeface="+mn-cs"/>
            </a:rPr>
            <a:t>227</a:t>
          </a:r>
          <a:r>
            <a:rPr kumimoji="1" lang="ja-JP" altLang="en-US" sz="1100">
              <a:solidFill>
                <a:schemeClr val="dk1"/>
              </a:solidFill>
              <a:effectLst/>
              <a:latin typeface="+mn-lt"/>
              <a:ea typeface="+mn-ea"/>
              <a:cs typeface="+mn-cs"/>
            </a:rPr>
            <a:t>百万円を年間で取り崩したが、</a:t>
          </a:r>
          <a:r>
            <a:rPr kumimoji="1" lang="ja-JP" altLang="ja-JP" sz="1100">
              <a:solidFill>
                <a:schemeClr val="dk1"/>
              </a:solidFill>
              <a:effectLst/>
              <a:latin typeface="+mn-lt"/>
              <a:ea typeface="+mn-ea"/>
              <a:cs typeface="+mn-cs"/>
            </a:rPr>
            <a:t>最終的に</a:t>
          </a:r>
          <a:r>
            <a:rPr kumimoji="1" lang="en-US" altLang="ja-JP" sz="1100">
              <a:solidFill>
                <a:schemeClr val="dk1"/>
              </a:solidFill>
              <a:effectLst/>
              <a:latin typeface="+mn-lt"/>
              <a:ea typeface="+mn-ea"/>
              <a:cs typeface="+mn-cs"/>
            </a:rPr>
            <a:t>339</a:t>
          </a:r>
          <a:r>
            <a:rPr kumimoji="1" lang="ja-JP" altLang="ja-JP" sz="1100">
              <a:solidFill>
                <a:schemeClr val="dk1"/>
              </a:solidFill>
              <a:effectLst/>
              <a:latin typeface="+mn-lt"/>
              <a:ea typeface="+mn-ea"/>
              <a:cs typeface="+mn-cs"/>
            </a:rPr>
            <a:t>百万円程度の積戻しを行い、結果、残高は</a:t>
          </a:r>
          <a:r>
            <a:rPr kumimoji="1" lang="en-US" altLang="ja-JP" sz="1100">
              <a:solidFill>
                <a:schemeClr val="dk1"/>
              </a:solidFill>
              <a:effectLst/>
              <a:latin typeface="+mn-lt"/>
              <a:ea typeface="+mn-ea"/>
              <a:cs typeface="+mn-cs"/>
            </a:rPr>
            <a:t>712</a:t>
          </a:r>
          <a:r>
            <a:rPr kumimoji="1" lang="ja-JP" altLang="ja-JP" sz="1100">
              <a:solidFill>
                <a:schemeClr val="dk1"/>
              </a:solidFill>
              <a:effectLst/>
              <a:latin typeface="+mn-lt"/>
              <a:ea typeface="+mn-ea"/>
              <a:cs typeface="+mn-cs"/>
            </a:rPr>
            <a:t>百万円となった。</a:t>
          </a:r>
          <a:endParaRPr lang="ja-JP" altLang="ja-JP" sz="1400">
            <a:effectLst/>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各年度末残高の目標を標準財政規模の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程度と定め</a:t>
          </a:r>
          <a:r>
            <a:rPr kumimoji="1" lang="ja-JP" altLang="en-US" sz="1100">
              <a:solidFill>
                <a:schemeClr val="dk1"/>
              </a:solidFill>
              <a:effectLst/>
              <a:latin typeface="+mn-lt"/>
              <a:ea typeface="+mn-ea"/>
              <a:cs typeface="+mn-cs"/>
            </a:rPr>
            <a:t>た上で</a:t>
          </a:r>
          <a:r>
            <a:rPr kumimoji="1" lang="ja-JP" altLang="ja-JP" sz="1100">
              <a:solidFill>
                <a:schemeClr val="dk1"/>
              </a:solidFill>
              <a:effectLst/>
              <a:latin typeface="+mn-lt"/>
              <a:ea typeface="+mn-ea"/>
              <a:cs typeface="+mn-cs"/>
            </a:rPr>
            <a:t>、目標額の</a:t>
          </a:r>
          <a:r>
            <a:rPr kumimoji="1" lang="en-US" altLang="ja-JP" sz="1100">
              <a:solidFill>
                <a:schemeClr val="dk1"/>
              </a:solidFill>
              <a:effectLst/>
              <a:latin typeface="+mn-lt"/>
              <a:ea typeface="+mn-ea"/>
              <a:cs typeface="+mn-cs"/>
            </a:rPr>
            <a:t>700</a:t>
          </a:r>
          <a:r>
            <a:rPr kumimoji="1" lang="ja-JP" altLang="ja-JP" sz="1100">
              <a:solidFill>
                <a:schemeClr val="dk1"/>
              </a:solidFill>
              <a:effectLst/>
              <a:latin typeface="+mn-lt"/>
              <a:ea typeface="+mn-ea"/>
              <a:cs typeface="+mn-cs"/>
            </a:rPr>
            <a:t>百万円程度となるよう調整を図る。活用については、当初予算編成時の調整一般財源として活用するほか、災害等の緊急対応の際の財源として活用していく。平成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月豪雨災害の際には約</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百万円を取り崩していることも鑑みて目標額を設定した。今後も一般財源の確保に努めながら、目標額を維持し、弾力的な財政運営ができるようにしていく。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年度に実施された補償金免除繰上償還の財源として積立を行った基金であり、同制度の終了に伴い、令和元年度までは利子分のみの増加となっている。しかし、平成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月豪雨災害復旧事業や</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a:t>
          </a:r>
          <a:r>
            <a:rPr kumimoji="1" lang="ja-JP" altLang="ja-JP" sz="1100">
              <a:solidFill>
                <a:schemeClr val="dk1"/>
              </a:solidFill>
              <a:effectLst/>
              <a:latin typeface="+mn-lt"/>
              <a:ea typeface="+mn-ea"/>
              <a:cs typeface="+mn-cs"/>
            </a:rPr>
            <a:t>令和元～</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年度までの大規模投資事業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の元金償還が開始する令和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年度から、公債費が増大し令和</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年度にピークを迎えることから、これに対応するため令和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年度に多額の積立を実施した結果、令和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593</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年度に公債費が増大し、令和</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年度まで年々増加していくことから、積立できる余裕がある場合は積立を行う。令和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以降は、基金を取り崩し、有効に活用しながら、各種事業に支障をきたさないような財政運営を行っていく。また、基金が枯渇しないように積戻しも行っていく方針である。なお、本町で発行している地方債は、主に過疎対策事業債等の交付税措置率の高い、いわゆる「有利な地方債」であることから、地方交付税で措置される分も加味したうえで取崩額を決める。</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43115A5-7FC0-485B-ACD8-D9153F8CF7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7779E0B-933E-4CFF-AFFB-19A0C552D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69DDF54C-89A5-41E8-AA1C-CA8E53D6628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A8F127B2-180B-4C43-8F3D-6D610BC43AE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81205FA7-A922-4648-A030-39CCB22FD18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F6A2AE95-ADB6-4721-8BFC-B9BAA57BF6B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FCADF85-9E36-45F5-8933-BA16E0890B9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D7B6C1A1-5136-4548-A118-8A793DD7446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4E95C492-03C8-49A6-967D-4BBB67A14F3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D88BC33-BFF9-431A-B742-DFE2FA29478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C45D77AF-D4DE-489B-8E25-15E7AB68D1E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64F10472-DE33-45F3-A52D-E6F9F3A80BC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5638FD3-A253-4EC2-9C41-B38129F3B4E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7F3CD745-EA98-4D01-82EB-2BD50FF5956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25CDF651-4BBC-4CC6-A170-45A7301A897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3E14176D-8021-41A0-B59A-DBB8E13E7C1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6E41EE62-4075-45BD-AA42-A27602C6540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2FE58BB5-F618-42C3-82F0-E737C053BF2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8D93E5E0-2141-420E-9682-CD48DFD51E6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1D847464-E5B0-483E-B858-0EA5DDAFAF0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C5EB722A-E094-4581-B9BB-79A80017642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455C9D74-4726-4E86-8D53-BFFD5F71F57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9629C7F-C227-4237-940C-6F1ECE9AF58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6D00EBFE-2D3E-4DBE-BCCD-18E0739D399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348CDF4B-E127-46B9-95D3-D66C7204A5A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E60B31F1-F37F-491A-AC9B-3A1410F44EB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D30388A-726C-438C-BF25-92C1AD40C4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C176E71F-B641-4F9F-84DA-CD904898278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8752570A-C39B-435E-A96D-D29FFD7AA5B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30D31A1-D08E-4C2E-B824-79410EC5EF1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D7EE57C4-F829-49F9-929C-6F0051C187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D59EA2D5-6FC4-47B0-B975-C402C2F0D77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33711541-89E4-4279-A4D5-D2FE3660EF2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776AA32F-0FDE-4506-8387-3DF8701AF93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545EB65-3841-4E05-8026-B0ADD41EC1B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9C9AF65B-37EE-40BA-996D-2C12BE3F8C2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61A4558-4D2A-4A19-8F0B-639AB1D6118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BF906495-223E-44A2-A14A-B16919F7429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A86A8E6F-8C15-4914-9AFA-73A9BC24E6D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B0C6331-06D8-4E0B-881D-61A7FF0FB74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280BADDD-AD93-4134-9F6E-F39F3FC94C4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D266942-1661-4DFC-A3E5-F9DD0D584C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E0429626-03CD-45A4-AADB-FDE68F46FD0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35028A1E-639A-41FF-A3F9-9C4DB2730DF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C106950D-8A96-4201-A61E-0A60E9855F7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17703011-F17E-42C4-AA32-D40322AE3FF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B8BA4A00-0493-4FD7-BBC5-F75837B57D5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CAD13737-37CE-44C6-9937-2205D7D4952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4B141483-DA1F-48A2-810D-6E2694D3350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4F1B141-A30F-43C4-B6DA-AF240E6020E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EB41E56-2806-4DA1-8934-25F0453E31E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EBC6BADF-601D-4BCB-B031-7A44B15D24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7F97DB45-4A23-450F-8A75-AB888AF2EE5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85C12BC-02CC-4D41-BBA1-B8EBE824479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91CE2C49-4CF4-4F82-8DD7-5B992339FFF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庁舎や中学校の施設については</a:t>
          </a:r>
          <a:r>
            <a:rPr kumimoji="1" lang="en-US" altLang="ja-JP" sz="900">
              <a:solidFill>
                <a:schemeClr val="dk1"/>
              </a:solidFill>
              <a:effectLst/>
              <a:latin typeface="+mn-lt"/>
              <a:ea typeface="+mn-ea"/>
              <a:cs typeface="+mn-cs"/>
            </a:rPr>
            <a:t>S40</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50</a:t>
          </a:r>
          <a:r>
            <a:rPr kumimoji="1" lang="ja-JP" altLang="ja-JP" sz="900">
              <a:solidFill>
                <a:schemeClr val="dk1"/>
              </a:solidFill>
              <a:effectLst/>
              <a:latin typeface="+mn-lt"/>
              <a:ea typeface="+mn-ea"/>
              <a:cs typeface="+mn-cs"/>
            </a:rPr>
            <a:t>年代にかけて建設されており有形固定資産減価償却率は高水準となっているが、道路や保育園については同率が低く抑えられており、また、各施設の長寿命化事業を実施していること、</a:t>
          </a:r>
          <a:r>
            <a:rPr kumimoji="1" lang="en-US" altLang="ja-JP" sz="900">
              <a:solidFill>
                <a:schemeClr val="dk1"/>
              </a:solidFill>
              <a:effectLst/>
              <a:latin typeface="+mn-lt"/>
              <a:ea typeface="+mn-ea"/>
              <a:cs typeface="+mn-cs"/>
            </a:rPr>
            <a:t>R01</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R03</a:t>
          </a:r>
          <a:r>
            <a:rPr kumimoji="1" lang="ja-JP" altLang="ja-JP" sz="900">
              <a:solidFill>
                <a:schemeClr val="dk1"/>
              </a:solidFill>
              <a:effectLst/>
              <a:latin typeface="+mn-lt"/>
              <a:ea typeface="+mn-ea"/>
              <a:cs typeface="+mn-cs"/>
            </a:rPr>
            <a:t>に福祉避難所及び防災センターを新規に整備したことに加え</a:t>
          </a:r>
          <a:r>
            <a:rPr kumimoji="1" lang="en-US" altLang="ja-JP" sz="900">
              <a:solidFill>
                <a:schemeClr val="dk1"/>
              </a:solidFill>
              <a:effectLst/>
              <a:latin typeface="+mn-lt"/>
              <a:ea typeface="+mn-ea"/>
              <a:cs typeface="+mn-cs"/>
            </a:rPr>
            <a:t>R06</a:t>
          </a:r>
          <a:r>
            <a:rPr kumimoji="1" lang="ja-JP" altLang="ja-JP" sz="900">
              <a:solidFill>
                <a:schemeClr val="dk1"/>
              </a:solidFill>
              <a:effectLst/>
              <a:latin typeface="+mn-lt"/>
              <a:ea typeface="+mn-ea"/>
              <a:cs typeface="+mn-cs"/>
            </a:rPr>
            <a:t>に</a:t>
          </a:r>
          <a:r>
            <a:rPr kumimoji="1" lang="ja-JP" altLang="en-US" sz="900">
              <a:solidFill>
                <a:schemeClr val="dk1"/>
              </a:solidFill>
              <a:effectLst/>
              <a:latin typeface="+mn-lt"/>
              <a:ea typeface="+mn-ea"/>
              <a:cs typeface="+mn-cs"/>
            </a:rPr>
            <a:t>若あゆ温泉等改修事業等</a:t>
          </a:r>
          <a:r>
            <a:rPr kumimoji="1" lang="ja-JP" altLang="ja-JP" sz="900">
              <a:solidFill>
                <a:schemeClr val="dk1"/>
              </a:solidFill>
              <a:effectLst/>
              <a:latin typeface="+mn-lt"/>
              <a:ea typeface="+mn-ea"/>
              <a:cs typeface="+mn-cs"/>
            </a:rPr>
            <a:t>の大規模改修事業を実施したこと等により、</a:t>
          </a:r>
          <a:r>
            <a:rPr kumimoji="1" lang="en-US" altLang="ja-JP" sz="900">
              <a:solidFill>
                <a:schemeClr val="dk1"/>
              </a:solidFill>
              <a:effectLst/>
              <a:latin typeface="+mn-lt"/>
              <a:ea typeface="+mn-ea"/>
              <a:cs typeface="+mn-cs"/>
            </a:rPr>
            <a:t>R06</a:t>
          </a:r>
          <a:r>
            <a:rPr kumimoji="1" lang="ja-JP" altLang="ja-JP" sz="900">
              <a:solidFill>
                <a:schemeClr val="dk1"/>
              </a:solidFill>
              <a:effectLst/>
              <a:latin typeface="+mn-lt"/>
              <a:ea typeface="+mn-ea"/>
              <a:cs typeface="+mn-cs"/>
            </a:rPr>
            <a:t>決算では類似団体内平均より</a:t>
          </a:r>
          <a:r>
            <a:rPr kumimoji="1" lang="en-US" altLang="ja-JP" sz="900">
              <a:solidFill>
                <a:schemeClr val="dk1"/>
              </a:solidFill>
              <a:effectLst/>
              <a:latin typeface="+mn-lt"/>
              <a:ea typeface="+mn-ea"/>
              <a:cs typeface="+mn-cs"/>
            </a:rPr>
            <a:t>15.8</a:t>
          </a:r>
          <a:r>
            <a:rPr kumimoji="1" lang="ja-JP" altLang="ja-JP" sz="900">
              <a:solidFill>
                <a:schemeClr val="dk1"/>
              </a:solidFill>
              <a:effectLst/>
              <a:latin typeface="+mn-lt"/>
              <a:ea typeface="+mn-ea"/>
              <a:cs typeface="+mn-cs"/>
            </a:rPr>
            <a:t>ポイント低くなっている。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8766657-39F4-46BD-A123-F3EB9C87107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E836905-AA33-4421-87A7-143FFBE7A46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CB5FED70-67F9-4943-84A5-1F54D1D9B1C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6856F023-68EA-4986-816D-E55358D1014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1" name="テキスト ボックス 60">
          <a:extLst>
            <a:ext uri="{FF2B5EF4-FFF2-40B4-BE49-F238E27FC236}">
              <a16:creationId xmlns:a16="http://schemas.microsoft.com/office/drawing/2014/main" id="{DE17CA96-7B59-4C42-AA0D-9550C0D58346}"/>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08BB563E-2B8C-4479-B990-DCD402466A3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FA8BB34B-4119-4629-BDC8-EB69EA38C0A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8B17CFAF-3770-42C6-AFE2-3E4F729017CF}"/>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79FBB175-FF84-44CC-B529-CBAE1EDC436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26732CA4-A4BC-491C-9F2F-B073AFD07093}"/>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D55E166A-10AA-4BEE-8E74-12637E02951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C930037-3B11-444C-A34C-02D123B7B3C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938C26DC-A808-4902-B829-5378ED5F3CB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D2608B81-5E11-4757-8F2D-6436F3FBB86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1" name="直線コネクタ 70">
          <a:extLst>
            <a:ext uri="{FF2B5EF4-FFF2-40B4-BE49-F238E27FC236}">
              <a16:creationId xmlns:a16="http://schemas.microsoft.com/office/drawing/2014/main" id="{59418E55-D307-48E5-8497-41D18FB91B8A}"/>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2" name="有形固定資産減価償却率最小値テキスト">
          <a:extLst>
            <a:ext uri="{FF2B5EF4-FFF2-40B4-BE49-F238E27FC236}">
              <a16:creationId xmlns:a16="http://schemas.microsoft.com/office/drawing/2014/main" id="{F92493D3-53D1-42F9-8AE6-BA5EFD01A446}"/>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3" name="直線コネクタ 72">
          <a:extLst>
            <a:ext uri="{FF2B5EF4-FFF2-40B4-BE49-F238E27FC236}">
              <a16:creationId xmlns:a16="http://schemas.microsoft.com/office/drawing/2014/main" id="{4BCCBED7-9C8B-4AE8-844B-6A3CD7A52F0C}"/>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4" name="有形固定資産減価償却率最大値テキスト">
          <a:extLst>
            <a:ext uri="{FF2B5EF4-FFF2-40B4-BE49-F238E27FC236}">
              <a16:creationId xmlns:a16="http://schemas.microsoft.com/office/drawing/2014/main" id="{094E7293-AA41-495F-A209-D8F7DB3AD116}"/>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5" name="直線コネクタ 74">
          <a:extLst>
            <a:ext uri="{FF2B5EF4-FFF2-40B4-BE49-F238E27FC236}">
              <a16:creationId xmlns:a16="http://schemas.microsoft.com/office/drawing/2014/main" id="{0F8C144D-9D4A-4520-81B9-80D4311AA689}"/>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6" name="有形固定資産減価償却率平均値テキスト">
          <a:extLst>
            <a:ext uri="{FF2B5EF4-FFF2-40B4-BE49-F238E27FC236}">
              <a16:creationId xmlns:a16="http://schemas.microsoft.com/office/drawing/2014/main" id="{DF0AEBD5-7369-4997-A8DF-0F75A1EAC441}"/>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7" name="フローチャート: 判断 76">
          <a:extLst>
            <a:ext uri="{FF2B5EF4-FFF2-40B4-BE49-F238E27FC236}">
              <a16:creationId xmlns:a16="http://schemas.microsoft.com/office/drawing/2014/main" id="{3C0D4055-307D-4DBD-A6A1-F3732AFBF4C6}"/>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8" name="フローチャート: 判断 77">
          <a:extLst>
            <a:ext uri="{FF2B5EF4-FFF2-40B4-BE49-F238E27FC236}">
              <a16:creationId xmlns:a16="http://schemas.microsoft.com/office/drawing/2014/main" id="{2FB3C941-4173-4AB8-B30D-6BB0BCCF6CE1}"/>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9" name="フローチャート: 判断 78">
          <a:extLst>
            <a:ext uri="{FF2B5EF4-FFF2-40B4-BE49-F238E27FC236}">
              <a16:creationId xmlns:a16="http://schemas.microsoft.com/office/drawing/2014/main" id="{6593480E-FE1C-4E8A-84B4-EEE04E4C05D1}"/>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0" name="フローチャート: 判断 79">
          <a:extLst>
            <a:ext uri="{FF2B5EF4-FFF2-40B4-BE49-F238E27FC236}">
              <a16:creationId xmlns:a16="http://schemas.microsoft.com/office/drawing/2014/main" id="{E6F8474A-B28A-4FA0-BA0B-7CD82724F8C5}"/>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1" name="フローチャート: 判断 80">
          <a:extLst>
            <a:ext uri="{FF2B5EF4-FFF2-40B4-BE49-F238E27FC236}">
              <a16:creationId xmlns:a16="http://schemas.microsoft.com/office/drawing/2014/main" id="{1A62C660-99C6-462A-8B4A-E97B73798B88}"/>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5957DC1-4259-4E39-9448-E00412E477E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5EEC1A8-9F05-4520-94A0-210100626E2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87C0D53-6D12-4F3C-BC23-E0588C4EAFB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11754C5-BA74-4E3E-AD84-6A6759F4E53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27DF073-8C6B-4BE2-9D44-C982ED745B9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29591</xdr:rowOff>
    </xdr:from>
    <xdr:to>
      <xdr:col>23</xdr:col>
      <xdr:colOff>136525</xdr:colOff>
      <xdr:row>28</xdr:row>
      <xdr:rowOff>131191</xdr:rowOff>
    </xdr:to>
    <xdr:sp macro="" textlink="">
      <xdr:nvSpPr>
        <xdr:cNvPr id="87" name="楕円 86">
          <a:extLst>
            <a:ext uri="{FF2B5EF4-FFF2-40B4-BE49-F238E27FC236}">
              <a16:creationId xmlns:a16="http://schemas.microsoft.com/office/drawing/2014/main" id="{04B73391-63C1-4E33-98D7-142983CD50AD}"/>
            </a:ext>
          </a:extLst>
        </xdr:cNvPr>
        <xdr:cNvSpPr/>
      </xdr:nvSpPr>
      <xdr:spPr>
        <a:xfrm>
          <a:off x="4711700" y="560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52468</xdr:rowOff>
    </xdr:from>
    <xdr:ext cx="405111" cy="259045"/>
    <xdr:sp macro="" textlink="">
      <xdr:nvSpPr>
        <xdr:cNvPr id="88" name="有形固定資産減価償却率該当値テキスト">
          <a:extLst>
            <a:ext uri="{FF2B5EF4-FFF2-40B4-BE49-F238E27FC236}">
              <a16:creationId xmlns:a16="http://schemas.microsoft.com/office/drawing/2014/main" id="{6308B1DE-13CA-43D9-BA7C-5062D59ADCD6}"/>
            </a:ext>
          </a:extLst>
        </xdr:cNvPr>
        <xdr:cNvSpPr txBox="1"/>
      </xdr:nvSpPr>
      <xdr:spPr>
        <a:xfrm>
          <a:off x="4813300" y="5453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155702</xdr:rowOff>
    </xdr:from>
    <xdr:to>
      <xdr:col>19</xdr:col>
      <xdr:colOff>187325</xdr:colOff>
      <xdr:row>28</xdr:row>
      <xdr:rowOff>85852</xdr:rowOff>
    </xdr:to>
    <xdr:sp macro="" textlink="">
      <xdr:nvSpPr>
        <xdr:cNvPr id="89" name="楕円 88">
          <a:extLst>
            <a:ext uri="{FF2B5EF4-FFF2-40B4-BE49-F238E27FC236}">
              <a16:creationId xmlns:a16="http://schemas.microsoft.com/office/drawing/2014/main" id="{BEBACB10-F85D-4749-80CB-7D31A34885D3}"/>
            </a:ext>
          </a:extLst>
        </xdr:cNvPr>
        <xdr:cNvSpPr/>
      </xdr:nvSpPr>
      <xdr:spPr>
        <a:xfrm>
          <a:off x="4000500" y="55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35052</xdr:rowOff>
    </xdr:from>
    <xdr:to>
      <xdr:col>23</xdr:col>
      <xdr:colOff>85725</xdr:colOff>
      <xdr:row>28</xdr:row>
      <xdr:rowOff>80391</xdr:rowOff>
    </xdr:to>
    <xdr:cxnSp macro="">
      <xdr:nvCxnSpPr>
        <xdr:cNvPr id="90" name="直線コネクタ 89">
          <a:extLst>
            <a:ext uri="{FF2B5EF4-FFF2-40B4-BE49-F238E27FC236}">
              <a16:creationId xmlns:a16="http://schemas.microsoft.com/office/drawing/2014/main" id="{C1E1E200-523D-474C-92A9-81469383A67E}"/>
            </a:ext>
          </a:extLst>
        </xdr:cNvPr>
        <xdr:cNvCxnSpPr/>
      </xdr:nvCxnSpPr>
      <xdr:spPr>
        <a:xfrm>
          <a:off x="4051300" y="5607177"/>
          <a:ext cx="7112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123317</xdr:rowOff>
    </xdr:from>
    <xdr:to>
      <xdr:col>15</xdr:col>
      <xdr:colOff>187325</xdr:colOff>
      <xdr:row>28</xdr:row>
      <xdr:rowOff>53467</xdr:rowOff>
    </xdr:to>
    <xdr:sp macro="" textlink="">
      <xdr:nvSpPr>
        <xdr:cNvPr id="91" name="楕円 90">
          <a:extLst>
            <a:ext uri="{FF2B5EF4-FFF2-40B4-BE49-F238E27FC236}">
              <a16:creationId xmlns:a16="http://schemas.microsoft.com/office/drawing/2014/main" id="{C16E57E9-B79B-4029-B8ED-F0F42136EDBF}"/>
            </a:ext>
          </a:extLst>
        </xdr:cNvPr>
        <xdr:cNvSpPr/>
      </xdr:nvSpPr>
      <xdr:spPr>
        <a:xfrm>
          <a:off x="3238500" y="552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2667</xdr:rowOff>
    </xdr:from>
    <xdr:to>
      <xdr:col>19</xdr:col>
      <xdr:colOff>136525</xdr:colOff>
      <xdr:row>28</xdr:row>
      <xdr:rowOff>35052</xdr:rowOff>
    </xdr:to>
    <xdr:cxnSp macro="">
      <xdr:nvCxnSpPr>
        <xdr:cNvPr id="92" name="直線コネクタ 91">
          <a:extLst>
            <a:ext uri="{FF2B5EF4-FFF2-40B4-BE49-F238E27FC236}">
              <a16:creationId xmlns:a16="http://schemas.microsoft.com/office/drawing/2014/main" id="{8D01167F-09C9-4C5E-9A10-9C8201FFE0A6}"/>
            </a:ext>
          </a:extLst>
        </xdr:cNvPr>
        <xdr:cNvCxnSpPr/>
      </xdr:nvCxnSpPr>
      <xdr:spPr>
        <a:xfrm>
          <a:off x="3289300" y="557479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84455</xdr:rowOff>
    </xdr:from>
    <xdr:to>
      <xdr:col>11</xdr:col>
      <xdr:colOff>187325</xdr:colOff>
      <xdr:row>28</xdr:row>
      <xdr:rowOff>14605</xdr:rowOff>
    </xdr:to>
    <xdr:sp macro="" textlink="">
      <xdr:nvSpPr>
        <xdr:cNvPr id="93" name="楕円 92">
          <a:extLst>
            <a:ext uri="{FF2B5EF4-FFF2-40B4-BE49-F238E27FC236}">
              <a16:creationId xmlns:a16="http://schemas.microsoft.com/office/drawing/2014/main" id="{9C733139-1A01-443A-9FAE-F2790E7609EB}"/>
            </a:ext>
          </a:extLst>
        </xdr:cNvPr>
        <xdr:cNvSpPr/>
      </xdr:nvSpPr>
      <xdr:spPr>
        <a:xfrm>
          <a:off x="2476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135255</xdr:rowOff>
    </xdr:from>
    <xdr:to>
      <xdr:col>15</xdr:col>
      <xdr:colOff>136525</xdr:colOff>
      <xdr:row>28</xdr:row>
      <xdr:rowOff>2667</xdr:rowOff>
    </xdr:to>
    <xdr:cxnSp macro="">
      <xdr:nvCxnSpPr>
        <xdr:cNvPr id="94" name="直線コネクタ 93">
          <a:extLst>
            <a:ext uri="{FF2B5EF4-FFF2-40B4-BE49-F238E27FC236}">
              <a16:creationId xmlns:a16="http://schemas.microsoft.com/office/drawing/2014/main" id="{DA755094-DA1D-4EAB-902B-068A581AFD56}"/>
            </a:ext>
          </a:extLst>
        </xdr:cNvPr>
        <xdr:cNvCxnSpPr/>
      </xdr:nvCxnSpPr>
      <xdr:spPr>
        <a:xfrm>
          <a:off x="2527300" y="5535930"/>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65024</xdr:rowOff>
    </xdr:from>
    <xdr:to>
      <xdr:col>7</xdr:col>
      <xdr:colOff>187325</xdr:colOff>
      <xdr:row>27</xdr:row>
      <xdr:rowOff>166624</xdr:rowOff>
    </xdr:to>
    <xdr:sp macro="" textlink="">
      <xdr:nvSpPr>
        <xdr:cNvPr id="95" name="楕円 94">
          <a:extLst>
            <a:ext uri="{FF2B5EF4-FFF2-40B4-BE49-F238E27FC236}">
              <a16:creationId xmlns:a16="http://schemas.microsoft.com/office/drawing/2014/main" id="{FDF10F43-0506-4C03-A419-CB6F921C0EF8}"/>
            </a:ext>
          </a:extLst>
        </xdr:cNvPr>
        <xdr:cNvSpPr/>
      </xdr:nvSpPr>
      <xdr:spPr>
        <a:xfrm>
          <a:off x="1714500" y="546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115824</xdr:rowOff>
    </xdr:from>
    <xdr:to>
      <xdr:col>11</xdr:col>
      <xdr:colOff>136525</xdr:colOff>
      <xdr:row>27</xdr:row>
      <xdr:rowOff>135255</xdr:rowOff>
    </xdr:to>
    <xdr:cxnSp macro="">
      <xdr:nvCxnSpPr>
        <xdr:cNvPr id="96" name="直線コネクタ 95">
          <a:extLst>
            <a:ext uri="{FF2B5EF4-FFF2-40B4-BE49-F238E27FC236}">
              <a16:creationId xmlns:a16="http://schemas.microsoft.com/office/drawing/2014/main" id="{94141A92-C204-4F03-BDB6-D41A3FF9EE71}"/>
            </a:ext>
          </a:extLst>
        </xdr:cNvPr>
        <xdr:cNvCxnSpPr/>
      </xdr:nvCxnSpPr>
      <xdr:spPr>
        <a:xfrm>
          <a:off x="1765300" y="5516499"/>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7" name="n_1aveValue有形固定資産減価償却率">
          <a:extLst>
            <a:ext uri="{FF2B5EF4-FFF2-40B4-BE49-F238E27FC236}">
              <a16:creationId xmlns:a16="http://schemas.microsoft.com/office/drawing/2014/main" id="{6B87E9B3-D228-4830-BA55-AAE96080A2F4}"/>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8" name="n_2aveValue有形固定資産減価償却率">
          <a:extLst>
            <a:ext uri="{FF2B5EF4-FFF2-40B4-BE49-F238E27FC236}">
              <a16:creationId xmlns:a16="http://schemas.microsoft.com/office/drawing/2014/main" id="{82AA7061-2F6C-4C3C-ADD3-418980692CEE}"/>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9" name="n_3aveValue有形固定資産減価償却率">
          <a:extLst>
            <a:ext uri="{FF2B5EF4-FFF2-40B4-BE49-F238E27FC236}">
              <a16:creationId xmlns:a16="http://schemas.microsoft.com/office/drawing/2014/main" id="{1D8A21E8-FC0D-44C3-9F09-782DFD531611}"/>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0" name="n_4aveValue有形固定資産減価償却率">
          <a:extLst>
            <a:ext uri="{FF2B5EF4-FFF2-40B4-BE49-F238E27FC236}">
              <a16:creationId xmlns:a16="http://schemas.microsoft.com/office/drawing/2014/main" id="{FC162AEF-D5C3-4019-ABB9-43676937F0C8}"/>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102379</xdr:rowOff>
    </xdr:from>
    <xdr:ext cx="405111" cy="259045"/>
    <xdr:sp macro="" textlink="">
      <xdr:nvSpPr>
        <xdr:cNvPr id="101" name="n_1mainValue有形固定資産減価償却率">
          <a:extLst>
            <a:ext uri="{FF2B5EF4-FFF2-40B4-BE49-F238E27FC236}">
              <a16:creationId xmlns:a16="http://schemas.microsoft.com/office/drawing/2014/main" id="{969DDB8A-BB54-4859-9CF4-4F464F269A48}"/>
            </a:ext>
          </a:extLst>
        </xdr:cNvPr>
        <xdr:cNvSpPr txBox="1"/>
      </xdr:nvSpPr>
      <xdr:spPr>
        <a:xfrm>
          <a:off x="3836044" y="5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69994</xdr:rowOff>
    </xdr:from>
    <xdr:ext cx="405111" cy="259045"/>
    <xdr:sp macro="" textlink="">
      <xdr:nvSpPr>
        <xdr:cNvPr id="102" name="n_2mainValue有形固定資産減価償却率">
          <a:extLst>
            <a:ext uri="{FF2B5EF4-FFF2-40B4-BE49-F238E27FC236}">
              <a16:creationId xmlns:a16="http://schemas.microsoft.com/office/drawing/2014/main" id="{ACC4E983-A66A-4ED0-909D-08A3583D5441}"/>
            </a:ext>
          </a:extLst>
        </xdr:cNvPr>
        <xdr:cNvSpPr txBox="1"/>
      </xdr:nvSpPr>
      <xdr:spPr>
        <a:xfrm>
          <a:off x="3086744" y="529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31132</xdr:rowOff>
    </xdr:from>
    <xdr:ext cx="405111" cy="259045"/>
    <xdr:sp macro="" textlink="">
      <xdr:nvSpPr>
        <xdr:cNvPr id="103" name="n_3mainValue有形固定資産減価償却率">
          <a:extLst>
            <a:ext uri="{FF2B5EF4-FFF2-40B4-BE49-F238E27FC236}">
              <a16:creationId xmlns:a16="http://schemas.microsoft.com/office/drawing/2014/main" id="{99429813-B76A-46D1-A008-64D1F160CDB3}"/>
            </a:ext>
          </a:extLst>
        </xdr:cNvPr>
        <xdr:cNvSpPr txBox="1"/>
      </xdr:nvSpPr>
      <xdr:spPr>
        <a:xfrm>
          <a:off x="2324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11701</xdr:rowOff>
    </xdr:from>
    <xdr:ext cx="405111" cy="259045"/>
    <xdr:sp macro="" textlink="">
      <xdr:nvSpPr>
        <xdr:cNvPr id="104" name="n_4mainValue有形固定資産減価償却率">
          <a:extLst>
            <a:ext uri="{FF2B5EF4-FFF2-40B4-BE49-F238E27FC236}">
              <a16:creationId xmlns:a16="http://schemas.microsoft.com/office/drawing/2014/main" id="{B04906FC-3B09-4771-A802-612455FC5AD2}"/>
            </a:ext>
          </a:extLst>
        </xdr:cNvPr>
        <xdr:cNvSpPr txBox="1"/>
      </xdr:nvSpPr>
      <xdr:spPr>
        <a:xfrm>
          <a:off x="1562744" y="524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FA33ACA3-C875-4DDD-9380-EAD0546E5F5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7533BF01-1407-485D-80CF-385789F2423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DBD28BB0-54CD-43DB-9C78-E4F0DB0EB8E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625A6297-81CA-4BF1-8EB8-4D71AF34EF7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3877CBBA-EC93-465D-B495-8F8F499328A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ECBBEBFE-9399-4375-BB43-64EE7D02AC5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643D3692-D8B2-4643-A794-72B2109724C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39731CD0-8C26-4998-B91D-54530571AA1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FD10008E-E719-49A8-8AF9-216481F854E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4B5139FC-0CF8-4F21-9341-BDFF009B67F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AE9943AC-4276-4271-9251-6E00F736773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47874511-09EE-4FC0-ADBA-DFF8E4AC62D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A441DB4E-4D46-4B83-9738-69B731CF2E2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900">
              <a:solidFill>
                <a:schemeClr val="dk1"/>
              </a:solidFill>
              <a:effectLst/>
              <a:latin typeface="+mn-lt"/>
              <a:ea typeface="+mn-ea"/>
              <a:cs typeface="+mn-cs"/>
            </a:rPr>
            <a:t>H30.8</a:t>
          </a:r>
          <a:r>
            <a:rPr kumimoji="1" lang="ja-JP" altLang="ja-JP" sz="900">
              <a:solidFill>
                <a:schemeClr val="dk1"/>
              </a:solidFill>
              <a:effectLst/>
              <a:latin typeface="+mn-lt"/>
              <a:ea typeface="+mn-ea"/>
              <a:cs typeface="+mn-cs"/>
            </a:rPr>
            <a:t>豪雨災害復旧事業や福祉避難所及び防災センターの新規整備事業等により、地方債残高が増大していることや、水道事業債、下水道事業債の残高が大きいことから、将来負担額が大きい状況である。しかし、本町では今後の公債費増加を見据えた減債基金への積増しや、ふるさと納税寄附が好調であることから、当該寄附を原資とした元気・舟形ふるさとづくり応援基金への積増し等により、将来負担額は減少して</a:t>
          </a:r>
          <a:r>
            <a:rPr kumimoji="1" lang="ja-JP" altLang="en-US" sz="900">
              <a:solidFill>
                <a:schemeClr val="dk1"/>
              </a:solidFill>
              <a:effectLst/>
              <a:latin typeface="+mn-lt"/>
              <a:ea typeface="+mn-ea"/>
              <a:cs typeface="+mn-cs"/>
            </a:rPr>
            <a:t>いることから</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R06</a:t>
          </a:r>
          <a:r>
            <a:rPr kumimoji="1" lang="ja-JP" altLang="en-US" sz="900">
              <a:solidFill>
                <a:schemeClr val="dk1"/>
              </a:solidFill>
              <a:effectLst/>
              <a:latin typeface="+mn-lt"/>
              <a:ea typeface="+mn-ea"/>
              <a:cs typeface="+mn-cs"/>
            </a:rPr>
            <a:t>決算では類似団体平均より</a:t>
          </a:r>
          <a:r>
            <a:rPr kumimoji="1" lang="en-US" altLang="ja-JP" sz="900">
              <a:solidFill>
                <a:schemeClr val="dk1"/>
              </a:solidFill>
              <a:effectLst/>
              <a:latin typeface="+mn-lt"/>
              <a:ea typeface="+mn-ea"/>
              <a:cs typeface="+mn-cs"/>
            </a:rPr>
            <a:t>2.0</a:t>
          </a:r>
          <a:r>
            <a:rPr kumimoji="1" lang="ja-JP" altLang="en-US" sz="900">
              <a:solidFill>
                <a:schemeClr val="dk1"/>
              </a:solidFill>
              <a:effectLst/>
              <a:latin typeface="+mn-lt"/>
              <a:ea typeface="+mn-ea"/>
              <a:cs typeface="+mn-cs"/>
            </a:rPr>
            <a:t>ポイント低くなっている。</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B2FC5B7-41EB-4DF7-8C48-AB06A288CC7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89C81EB-2B2C-45B1-B704-8740FD041D7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1406A790-6C42-4F3C-8CD9-17DE67914FA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6D117A01-E608-4351-B375-57B351A134A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EAAFE498-C5BA-4828-829E-B27232BAE7ED}"/>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2AE6BC03-5288-4F3D-BE36-E720EF2D633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20DA0CC4-E201-4F05-ACC3-509673533EA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F202C46E-7FFC-4D52-97DE-3433BDD3F98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68F5C003-3F9A-48C4-B134-D216DF36E51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6C66B902-D9F2-46FE-BF4A-6F8E41CC98F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4C9D0B4B-0C8C-4430-B42B-2E1626C60F2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2C37ABBF-4428-41C0-825C-A322996877F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F3773CF7-B9C1-4D7F-8858-DF4DC4E72C5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6F99BB23-3FFF-4D44-BCB9-C6200B5154DE}"/>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5317E700-335B-4E7A-B2F0-4A21FE09E35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69DA10C-60A2-40AE-B7D3-917BC9BB6A2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E15DB79-F30F-4560-B421-C903967C7E3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5" name="直線コネクタ 134">
          <a:extLst>
            <a:ext uri="{FF2B5EF4-FFF2-40B4-BE49-F238E27FC236}">
              <a16:creationId xmlns:a16="http://schemas.microsoft.com/office/drawing/2014/main" id="{24539F60-D479-4279-A59C-289F9615F457}"/>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6" name="債務償還比率最小値テキスト">
          <a:extLst>
            <a:ext uri="{FF2B5EF4-FFF2-40B4-BE49-F238E27FC236}">
              <a16:creationId xmlns:a16="http://schemas.microsoft.com/office/drawing/2014/main" id="{6AFF4314-DE73-4586-ADDF-E295AF9869FD}"/>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7" name="直線コネクタ 136">
          <a:extLst>
            <a:ext uri="{FF2B5EF4-FFF2-40B4-BE49-F238E27FC236}">
              <a16:creationId xmlns:a16="http://schemas.microsoft.com/office/drawing/2014/main" id="{BE5CE1C5-FC79-45AC-B3DD-D0C1169423A8}"/>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FCEC333C-C48B-4110-8900-AAA6F8CD659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E0F388B5-1394-4747-A92E-CF29D2B4345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0" name="債務償還比率平均値テキスト">
          <a:extLst>
            <a:ext uri="{FF2B5EF4-FFF2-40B4-BE49-F238E27FC236}">
              <a16:creationId xmlns:a16="http://schemas.microsoft.com/office/drawing/2014/main" id="{E7BB510B-DEF3-4FCB-851E-8BD13EA35593}"/>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1" name="フローチャート: 判断 140">
          <a:extLst>
            <a:ext uri="{FF2B5EF4-FFF2-40B4-BE49-F238E27FC236}">
              <a16:creationId xmlns:a16="http://schemas.microsoft.com/office/drawing/2014/main" id="{00521180-1F95-42F4-87A0-E0C8E705D076}"/>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2" name="フローチャート: 判断 141">
          <a:extLst>
            <a:ext uri="{FF2B5EF4-FFF2-40B4-BE49-F238E27FC236}">
              <a16:creationId xmlns:a16="http://schemas.microsoft.com/office/drawing/2014/main" id="{562778D4-0032-48A0-970C-6280E348AB2A}"/>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3" name="フローチャート: 判断 142">
          <a:extLst>
            <a:ext uri="{FF2B5EF4-FFF2-40B4-BE49-F238E27FC236}">
              <a16:creationId xmlns:a16="http://schemas.microsoft.com/office/drawing/2014/main" id="{C5A3EE6D-7F44-4A94-A760-6006917BB35A}"/>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4" name="フローチャート: 判断 143">
          <a:extLst>
            <a:ext uri="{FF2B5EF4-FFF2-40B4-BE49-F238E27FC236}">
              <a16:creationId xmlns:a16="http://schemas.microsoft.com/office/drawing/2014/main" id="{1C482CBB-6C86-4061-A41E-5C032FC9CE2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5" name="フローチャート: 判断 144">
          <a:extLst>
            <a:ext uri="{FF2B5EF4-FFF2-40B4-BE49-F238E27FC236}">
              <a16:creationId xmlns:a16="http://schemas.microsoft.com/office/drawing/2014/main" id="{947466B2-8F04-4E25-8A73-A346DDF563AE}"/>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E3BB794-641C-4947-99FC-353F0BF707A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7B8C051-9778-4106-B040-DC62E374F9D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7BE02EB-EBDB-479E-B782-899DB20643D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30CFFA1-D7EB-46E3-95FD-3BBC4664272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75E9C5D-59AF-4636-80FB-739D435D2C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83720</xdr:rowOff>
    </xdr:from>
    <xdr:to>
      <xdr:col>76</xdr:col>
      <xdr:colOff>73025</xdr:colOff>
      <xdr:row>29</xdr:row>
      <xdr:rowOff>13870</xdr:rowOff>
    </xdr:to>
    <xdr:sp macro="" textlink="">
      <xdr:nvSpPr>
        <xdr:cNvPr id="151" name="楕円 150">
          <a:extLst>
            <a:ext uri="{FF2B5EF4-FFF2-40B4-BE49-F238E27FC236}">
              <a16:creationId xmlns:a16="http://schemas.microsoft.com/office/drawing/2014/main" id="{11F91952-F002-476C-9769-53BA386FAE9D}"/>
            </a:ext>
          </a:extLst>
        </xdr:cNvPr>
        <xdr:cNvSpPr/>
      </xdr:nvSpPr>
      <xdr:spPr>
        <a:xfrm>
          <a:off x="14744700" y="565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106597</xdr:rowOff>
    </xdr:from>
    <xdr:ext cx="469744" cy="259045"/>
    <xdr:sp macro="" textlink="">
      <xdr:nvSpPr>
        <xdr:cNvPr id="152" name="債務償還比率該当値テキスト">
          <a:extLst>
            <a:ext uri="{FF2B5EF4-FFF2-40B4-BE49-F238E27FC236}">
              <a16:creationId xmlns:a16="http://schemas.microsoft.com/office/drawing/2014/main" id="{7606CE61-6C70-4C50-8414-80B2FC39BE6E}"/>
            </a:ext>
          </a:extLst>
        </xdr:cNvPr>
        <xdr:cNvSpPr txBox="1"/>
      </xdr:nvSpPr>
      <xdr:spPr>
        <a:xfrm>
          <a:off x="14846300" y="550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153579</xdr:rowOff>
    </xdr:from>
    <xdr:to>
      <xdr:col>72</xdr:col>
      <xdr:colOff>123825</xdr:colOff>
      <xdr:row>29</xdr:row>
      <xdr:rowOff>83729</xdr:rowOff>
    </xdr:to>
    <xdr:sp macro="" textlink="">
      <xdr:nvSpPr>
        <xdr:cNvPr id="153" name="楕円 152">
          <a:extLst>
            <a:ext uri="{FF2B5EF4-FFF2-40B4-BE49-F238E27FC236}">
              <a16:creationId xmlns:a16="http://schemas.microsoft.com/office/drawing/2014/main" id="{6016829D-C4B2-4CEB-8599-A6A5D6FF8D08}"/>
            </a:ext>
          </a:extLst>
        </xdr:cNvPr>
        <xdr:cNvSpPr/>
      </xdr:nvSpPr>
      <xdr:spPr>
        <a:xfrm>
          <a:off x="14033500" y="57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134520</xdr:rowOff>
    </xdr:from>
    <xdr:to>
      <xdr:col>76</xdr:col>
      <xdr:colOff>22225</xdr:colOff>
      <xdr:row>29</xdr:row>
      <xdr:rowOff>32929</xdr:rowOff>
    </xdr:to>
    <xdr:cxnSp macro="">
      <xdr:nvCxnSpPr>
        <xdr:cNvPr id="154" name="直線コネクタ 153">
          <a:extLst>
            <a:ext uri="{FF2B5EF4-FFF2-40B4-BE49-F238E27FC236}">
              <a16:creationId xmlns:a16="http://schemas.microsoft.com/office/drawing/2014/main" id="{C7F12238-39FE-48B1-9717-892F223D3EC3}"/>
            </a:ext>
          </a:extLst>
        </xdr:cNvPr>
        <xdr:cNvCxnSpPr/>
      </xdr:nvCxnSpPr>
      <xdr:spPr>
        <a:xfrm flipV="1">
          <a:off x="14084300" y="5706645"/>
          <a:ext cx="711200" cy="6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54764</xdr:rowOff>
    </xdr:from>
    <xdr:to>
      <xdr:col>68</xdr:col>
      <xdr:colOff>123825</xdr:colOff>
      <xdr:row>29</xdr:row>
      <xdr:rowOff>156364</xdr:rowOff>
    </xdr:to>
    <xdr:sp macro="" textlink="">
      <xdr:nvSpPr>
        <xdr:cNvPr id="155" name="楕円 154">
          <a:extLst>
            <a:ext uri="{FF2B5EF4-FFF2-40B4-BE49-F238E27FC236}">
              <a16:creationId xmlns:a16="http://schemas.microsoft.com/office/drawing/2014/main" id="{FD28B527-BC46-4B56-A301-EA05A0947769}"/>
            </a:ext>
          </a:extLst>
        </xdr:cNvPr>
        <xdr:cNvSpPr/>
      </xdr:nvSpPr>
      <xdr:spPr>
        <a:xfrm>
          <a:off x="13271500" y="579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32929</xdr:rowOff>
    </xdr:from>
    <xdr:to>
      <xdr:col>72</xdr:col>
      <xdr:colOff>73025</xdr:colOff>
      <xdr:row>29</xdr:row>
      <xdr:rowOff>105564</xdr:rowOff>
    </xdr:to>
    <xdr:cxnSp macro="">
      <xdr:nvCxnSpPr>
        <xdr:cNvPr id="156" name="直線コネクタ 155">
          <a:extLst>
            <a:ext uri="{FF2B5EF4-FFF2-40B4-BE49-F238E27FC236}">
              <a16:creationId xmlns:a16="http://schemas.microsoft.com/office/drawing/2014/main" id="{A24FF82E-41BB-471E-8750-A261D2FE1B72}"/>
            </a:ext>
          </a:extLst>
        </xdr:cNvPr>
        <xdr:cNvCxnSpPr/>
      </xdr:nvCxnSpPr>
      <xdr:spPr>
        <a:xfrm flipV="1">
          <a:off x="13322300" y="5776504"/>
          <a:ext cx="762000" cy="7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110590</xdr:rowOff>
    </xdr:from>
    <xdr:to>
      <xdr:col>64</xdr:col>
      <xdr:colOff>123825</xdr:colOff>
      <xdr:row>30</xdr:row>
      <xdr:rowOff>40740</xdr:rowOff>
    </xdr:to>
    <xdr:sp macro="" textlink="">
      <xdr:nvSpPr>
        <xdr:cNvPr id="157" name="楕円 156">
          <a:extLst>
            <a:ext uri="{FF2B5EF4-FFF2-40B4-BE49-F238E27FC236}">
              <a16:creationId xmlns:a16="http://schemas.microsoft.com/office/drawing/2014/main" id="{D4030559-763D-438E-B37D-8DCFE12805B7}"/>
            </a:ext>
          </a:extLst>
        </xdr:cNvPr>
        <xdr:cNvSpPr/>
      </xdr:nvSpPr>
      <xdr:spPr>
        <a:xfrm>
          <a:off x="12509500" y="58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105564</xdr:rowOff>
    </xdr:from>
    <xdr:to>
      <xdr:col>68</xdr:col>
      <xdr:colOff>73025</xdr:colOff>
      <xdr:row>29</xdr:row>
      <xdr:rowOff>161390</xdr:rowOff>
    </xdr:to>
    <xdr:cxnSp macro="">
      <xdr:nvCxnSpPr>
        <xdr:cNvPr id="158" name="直線コネクタ 157">
          <a:extLst>
            <a:ext uri="{FF2B5EF4-FFF2-40B4-BE49-F238E27FC236}">
              <a16:creationId xmlns:a16="http://schemas.microsoft.com/office/drawing/2014/main" id="{D794E23B-70CA-40E0-8C85-7EE7C0AC1925}"/>
            </a:ext>
          </a:extLst>
        </xdr:cNvPr>
        <xdr:cNvCxnSpPr/>
      </xdr:nvCxnSpPr>
      <xdr:spPr>
        <a:xfrm flipV="1">
          <a:off x="12560300" y="5849139"/>
          <a:ext cx="762000" cy="5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148871</xdr:rowOff>
    </xdr:from>
    <xdr:to>
      <xdr:col>60</xdr:col>
      <xdr:colOff>123825</xdr:colOff>
      <xdr:row>31</xdr:row>
      <xdr:rowOff>79021</xdr:rowOff>
    </xdr:to>
    <xdr:sp macro="" textlink="">
      <xdr:nvSpPr>
        <xdr:cNvPr id="159" name="楕円 158">
          <a:extLst>
            <a:ext uri="{FF2B5EF4-FFF2-40B4-BE49-F238E27FC236}">
              <a16:creationId xmlns:a16="http://schemas.microsoft.com/office/drawing/2014/main" id="{6BFB1B7B-E17F-4818-900C-C8F0320D03FF}"/>
            </a:ext>
          </a:extLst>
        </xdr:cNvPr>
        <xdr:cNvSpPr/>
      </xdr:nvSpPr>
      <xdr:spPr>
        <a:xfrm>
          <a:off x="11747500" y="60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161390</xdr:rowOff>
    </xdr:from>
    <xdr:to>
      <xdr:col>64</xdr:col>
      <xdr:colOff>73025</xdr:colOff>
      <xdr:row>31</xdr:row>
      <xdr:rowOff>28221</xdr:rowOff>
    </xdr:to>
    <xdr:cxnSp macro="">
      <xdr:nvCxnSpPr>
        <xdr:cNvPr id="160" name="直線コネクタ 159">
          <a:extLst>
            <a:ext uri="{FF2B5EF4-FFF2-40B4-BE49-F238E27FC236}">
              <a16:creationId xmlns:a16="http://schemas.microsoft.com/office/drawing/2014/main" id="{27EE74BE-9902-4790-B1C1-A07E66D2600E}"/>
            </a:ext>
          </a:extLst>
        </xdr:cNvPr>
        <xdr:cNvCxnSpPr/>
      </xdr:nvCxnSpPr>
      <xdr:spPr>
        <a:xfrm flipV="1">
          <a:off x="11798300" y="5904965"/>
          <a:ext cx="762000" cy="20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1" name="n_1aveValue債務償還比率">
          <a:extLst>
            <a:ext uri="{FF2B5EF4-FFF2-40B4-BE49-F238E27FC236}">
              <a16:creationId xmlns:a16="http://schemas.microsoft.com/office/drawing/2014/main" id="{0D0171E2-2877-43A9-8985-D0492E0BDFC5}"/>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2" name="n_2aveValue債務償還比率">
          <a:extLst>
            <a:ext uri="{FF2B5EF4-FFF2-40B4-BE49-F238E27FC236}">
              <a16:creationId xmlns:a16="http://schemas.microsoft.com/office/drawing/2014/main" id="{AB8387AC-449C-4091-9CF2-3D99714226EB}"/>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3" name="n_3aveValue債務償還比率">
          <a:extLst>
            <a:ext uri="{FF2B5EF4-FFF2-40B4-BE49-F238E27FC236}">
              <a16:creationId xmlns:a16="http://schemas.microsoft.com/office/drawing/2014/main" id="{D37BF0E1-0D40-465C-B35E-48D95EECB67A}"/>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4" name="n_4aveValue債務償還比率">
          <a:extLst>
            <a:ext uri="{FF2B5EF4-FFF2-40B4-BE49-F238E27FC236}">
              <a16:creationId xmlns:a16="http://schemas.microsoft.com/office/drawing/2014/main" id="{A374D04B-A0FF-4FF5-BBD0-F58909AC244B}"/>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74856</xdr:rowOff>
    </xdr:from>
    <xdr:ext cx="469744" cy="259045"/>
    <xdr:sp macro="" textlink="">
      <xdr:nvSpPr>
        <xdr:cNvPr id="165" name="n_1mainValue債務償還比率">
          <a:extLst>
            <a:ext uri="{FF2B5EF4-FFF2-40B4-BE49-F238E27FC236}">
              <a16:creationId xmlns:a16="http://schemas.microsoft.com/office/drawing/2014/main" id="{FEFFC2BE-5D38-4E6E-96C5-16D1959EF9DC}"/>
            </a:ext>
          </a:extLst>
        </xdr:cNvPr>
        <xdr:cNvSpPr txBox="1"/>
      </xdr:nvSpPr>
      <xdr:spPr>
        <a:xfrm>
          <a:off x="13836727" y="58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147491</xdr:rowOff>
    </xdr:from>
    <xdr:ext cx="469744" cy="259045"/>
    <xdr:sp macro="" textlink="">
      <xdr:nvSpPr>
        <xdr:cNvPr id="166" name="n_2mainValue債務償還比率">
          <a:extLst>
            <a:ext uri="{FF2B5EF4-FFF2-40B4-BE49-F238E27FC236}">
              <a16:creationId xmlns:a16="http://schemas.microsoft.com/office/drawing/2014/main" id="{3EAB96C9-41A4-47B3-ADCF-768A507E8B3B}"/>
            </a:ext>
          </a:extLst>
        </xdr:cNvPr>
        <xdr:cNvSpPr txBox="1"/>
      </xdr:nvSpPr>
      <xdr:spPr>
        <a:xfrm>
          <a:off x="13087427" y="589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31867</xdr:rowOff>
    </xdr:from>
    <xdr:ext cx="469744" cy="259045"/>
    <xdr:sp macro="" textlink="">
      <xdr:nvSpPr>
        <xdr:cNvPr id="167" name="n_3mainValue債務償還比率">
          <a:extLst>
            <a:ext uri="{FF2B5EF4-FFF2-40B4-BE49-F238E27FC236}">
              <a16:creationId xmlns:a16="http://schemas.microsoft.com/office/drawing/2014/main" id="{E1EF2418-51E6-4780-BFED-8C8D2B80036C}"/>
            </a:ext>
          </a:extLst>
        </xdr:cNvPr>
        <xdr:cNvSpPr txBox="1"/>
      </xdr:nvSpPr>
      <xdr:spPr>
        <a:xfrm>
          <a:off x="12325427" y="594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70148</xdr:rowOff>
    </xdr:from>
    <xdr:ext cx="469744" cy="259045"/>
    <xdr:sp macro="" textlink="">
      <xdr:nvSpPr>
        <xdr:cNvPr id="168" name="n_4mainValue債務償還比率">
          <a:extLst>
            <a:ext uri="{FF2B5EF4-FFF2-40B4-BE49-F238E27FC236}">
              <a16:creationId xmlns:a16="http://schemas.microsoft.com/office/drawing/2014/main" id="{F42EB2D9-64E7-4642-AEF1-26512C648399}"/>
            </a:ext>
          </a:extLst>
        </xdr:cNvPr>
        <xdr:cNvSpPr txBox="1"/>
      </xdr:nvSpPr>
      <xdr:spPr>
        <a:xfrm>
          <a:off x="11563427" y="615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C318D72-5D6D-4BF3-838F-A72E01CC5E6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A8E047A-2B98-4C18-B89D-F77E4AA741A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A7F9821-8339-415D-B4FD-45B2DE16B3F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5FFEEF7A-A6AB-40D4-AADE-98225952640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C1AF768A-39CB-4E38-8A6E-4BCB387C13A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E7A0A93F-3B96-4FF2-91C6-030E0CA54BE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B30E77-6AE7-4CB3-A252-5D8EB962862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33BA9A-F5C9-4DAC-9065-B263BBA7D46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3AE478-FA4E-4863-9F8D-49C9F0517E4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E10C86-5EF5-44AD-B95D-976E32739DD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60D72E-2202-45CE-9CDB-DC942E7BABC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C7CD77-2E51-4E26-AB99-1F27BC8AC8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74FE5F-C004-4D50-8514-E2F8A1854B6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BB82A3-74EB-44D5-943B-A199C267326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70659A-6B38-4E65-A7AC-19DF31E253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DB0733-69CF-4F3F-A7F6-0471FDF86B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BFFAD6-FFC8-4168-AFD7-F1662672C2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CDF07F-35A8-4607-9348-5F849DD7BF6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C9EB51-B521-4618-81CA-04C590781FE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0624CC9-7DA6-4CE0-9819-47EAB8A954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B196076-98D1-4E37-B10B-9F62B524795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6157E75-A3BC-4229-9DC6-FDE2D973618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378B77-6612-47EA-9EFF-D667A7474D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63F998-41BF-4ACE-9CAF-17610072D3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2AAB5E-B74D-49E1-A34B-B2FDC0DB975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6ABF52-CC46-4A20-BB3F-5506F79745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4D05BD-3253-466C-8B41-27B260C5104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26441A-6B2C-430F-B809-A728EEBCA59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21BC9D-8BBB-4FA4-9525-0FED94FB4F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F4377C-185B-410F-B49D-B71BD147063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DDD496-F673-41CB-851E-252DF9112F4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2907F7-1AF5-4A1F-A9F2-8322722FFB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FA1502-35F9-4636-80AA-8883CAD77B6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180EED-D748-4AF4-9B4B-402E587D39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56F516-3575-49F8-BBF7-D7A59C0AC7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94F876-8FE2-4A43-BCD7-84E752ECAAC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9839E68-2482-4CCF-ADDE-CBED447B5F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087323-1546-42F3-85F2-D1CCE231006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9866C4B-7BC3-4257-838C-39CDF7FEF1B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7DD20E-FDF2-4BEB-BC4B-821E64934C9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D28011-A2D5-4CAD-BA00-568A4F0B7D7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FFDA84-333B-4A9B-87CD-C3B19121921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FB6F47-20FF-447D-8BEC-C658DCCE3B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74285E-535F-4FD8-B039-5496DC904D3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BC8E52-6FC8-46C2-844B-BAB74F118F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0FD486-505C-4C23-9A16-A42C964E27C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AAFCC1-E474-4BA1-BF52-190F709C7FE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B54CD1-9315-4F84-8F50-FF4FB4323A7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7909F3-186C-4E5E-B27D-0535A20863F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B2891BA-91FC-4E81-94C9-8931BF4F1AE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44E9E0E-8DDA-414E-88AA-65631C898DC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F105A00-3841-4F1F-A0DF-D3D2457ECA9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9AE388B-F213-44A7-AB39-39782BFF9ED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526ACCD-4E90-4517-BB27-6AA50616A52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73FC7CA-1F14-4E6F-9A38-52788FD292B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1217566-017F-44BE-A465-D554D13602E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F43888D-C464-4F23-98AA-376D97E3D4F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54934CC-A94E-4AFB-AB43-E7EC510FF51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813D578-E0A2-4757-9069-96F97561C7F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BE4F62-CDB7-4808-A562-3A5A3D78270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585F29-9444-4F06-B272-12481C32A6E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DC2DE0E8-EC3A-4491-B762-86D5105E3ED1}"/>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F05BDA6-1AE2-44C8-9EA0-8DE529CAF5AF}"/>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3DA88C85-00C3-4FC8-BFED-393F86C4DFB5}"/>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69003E53-221A-4A77-8802-3FF96A8195C6}"/>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CACBCD29-926E-4CEC-B47C-503DB41FE9BA}"/>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FAB08CA5-4F0E-437A-9459-354C4AED24CF}"/>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DE738849-7DA2-4895-9897-D29EC1D65CD5}"/>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9710B472-70CF-4FFC-B5F6-FA05CEE12D6D}"/>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821087E-26FF-440D-A3AB-6D718FDD76BE}"/>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2416FF9-ADA3-4A03-BAFF-FAA260587EA1}"/>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9F0174F-811E-4866-BC92-0A3F6722DD7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06482E-B8AA-4FC6-8C28-401DAD74810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CDFD87-5A07-4BD4-8037-064702B97AA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75335FC-85EA-404B-84F5-2E03FB8289B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22ED22-3137-46B7-9B10-248CA7DF9EC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FC3DA2E-BFB1-40C3-8C9E-F03E15277F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73" name="楕円 72">
          <a:extLst>
            <a:ext uri="{FF2B5EF4-FFF2-40B4-BE49-F238E27FC236}">
              <a16:creationId xmlns:a16="http://schemas.microsoft.com/office/drawing/2014/main" id="{53863503-9672-4B79-886A-3F3086447487}"/>
            </a:ext>
          </a:extLst>
        </xdr:cNvPr>
        <xdr:cNvSpPr/>
      </xdr:nvSpPr>
      <xdr:spPr>
        <a:xfrm>
          <a:off x="45847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97807</xdr:rowOff>
    </xdr:from>
    <xdr:ext cx="405111" cy="259045"/>
    <xdr:sp macro="" textlink="">
      <xdr:nvSpPr>
        <xdr:cNvPr id="74" name="【道路】&#10;有形固定資産減価償却率該当値テキスト">
          <a:extLst>
            <a:ext uri="{FF2B5EF4-FFF2-40B4-BE49-F238E27FC236}">
              <a16:creationId xmlns:a16="http://schemas.microsoft.com/office/drawing/2014/main" id="{82ABE86F-E526-404D-942C-ABBD1CD274D5}"/>
            </a:ext>
          </a:extLst>
        </xdr:cNvPr>
        <xdr:cNvSpPr txBox="1"/>
      </xdr:nvSpPr>
      <xdr:spPr>
        <a:xfrm>
          <a:off x="4673600"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33020</xdr:rowOff>
    </xdr:from>
    <xdr:to>
      <xdr:col>20</xdr:col>
      <xdr:colOff>38100</xdr:colOff>
      <xdr:row>35</xdr:row>
      <xdr:rowOff>134620</xdr:rowOff>
    </xdr:to>
    <xdr:sp macro="" textlink="">
      <xdr:nvSpPr>
        <xdr:cNvPr id="75" name="楕円 74">
          <a:extLst>
            <a:ext uri="{FF2B5EF4-FFF2-40B4-BE49-F238E27FC236}">
              <a16:creationId xmlns:a16="http://schemas.microsoft.com/office/drawing/2014/main" id="{2BF9A51F-101F-4E42-B948-4A27B94E8CA0}"/>
            </a:ext>
          </a:extLst>
        </xdr:cNvPr>
        <xdr:cNvSpPr/>
      </xdr:nvSpPr>
      <xdr:spPr>
        <a:xfrm>
          <a:off x="3746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83820</xdr:rowOff>
    </xdr:from>
    <xdr:to>
      <xdr:col>24</xdr:col>
      <xdr:colOff>63500</xdr:colOff>
      <xdr:row>35</xdr:row>
      <xdr:rowOff>125730</xdr:rowOff>
    </xdr:to>
    <xdr:cxnSp macro="">
      <xdr:nvCxnSpPr>
        <xdr:cNvPr id="76" name="直線コネクタ 75">
          <a:extLst>
            <a:ext uri="{FF2B5EF4-FFF2-40B4-BE49-F238E27FC236}">
              <a16:creationId xmlns:a16="http://schemas.microsoft.com/office/drawing/2014/main" id="{2A8E2169-7041-4465-B61E-24A00E511289}"/>
            </a:ext>
          </a:extLst>
        </xdr:cNvPr>
        <xdr:cNvCxnSpPr/>
      </xdr:nvCxnSpPr>
      <xdr:spPr>
        <a:xfrm>
          <a:off x="3797300" y="60845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6350</xdr:rowOff>
    </xdr:from>
    <xdr:to>
      <xdr:col>15</xdr:col>
      <xdr:colOff>101600</xdr:colOff>
      <xdr:row>35</xdr:row>
      <xdr:rowOff>107950</xdr:rowOff>
    </xdr:to>
    <xdr:sp macro="" textlink="">
      <xdr:nvSpPr>
        <xdr:cNvPr id="77" name="楕円 76">
          <a:extLst>
            <a:ext uri="{FF2B5EF4-FFF2-40B4-BE49-F238E27FC236}">
              <a16:creationId xmlns:a16="http://schemas.microsoft.com/office/drawing/2014/main" id="{FB6F0C94-9D1E-46A1-BF22-FD47E53F22CA}"/>
            </a:ext>
          </a:extLst>
        </xdr:cNvPr>
        <xdr:cNvSpPr/>
      </xdr:nvSpPr>
      <xdr:spPr>
        <a:xfrm>
          <a:off x="2857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57150</xdr:rowOff>
    </xdr:from>
    <xdr:to>
      <xdr:col>19</xdr:col>
      <xdr:colOff>177800</xdr:colOff>
      <xdr:row>35</xdr:row>
      <xdr:rowOff>83820</xdr:rowOff>
    </xdr:to>
    <xdr:cxnSp macro="">
      <xdr:nvCxnSpPr>
        <xdr:cNvPr id="78" name="直線コネクタ 77">
          <a:extLst>
            <a:ext uri="{FF2B5EF4-FFF2-40B4-BE49-F238E27FC236}">
              <a16:creationId xmlns:a16="http://schemas.microsoft.com/office/drawing/2014/main" id="{07F562B9-CC29-4668-B2F6-2ACA009E43E1}"/>
            </a:ext>
          </a:extLst>
        </xdr:cNvPr>
        <xdr:cNvCxnSpPr/>
      </xdr:nvCxnSpPr>
      <xdr:spPr>
        <a:xfrm>
          <a:off x="2908300" y="60579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139700</xdr:rowOff>
    </xdr:from>
    <xdr:to>
      <xdr:col>10</xdr:col>
      <xdr:colOff>165100</xdr:colOff>
      <xdr:row>35</xdr:row>
      <xdr:rowOff>69850</xdr:rowOff>
    </xdr:to>
    <xdr:sp macro="" textlink="">
      <xdr:nvSpPr>
        <xdr:cNvPr id="79" name="楕円 78">
          <a:extLst>
            <a:ext uri="{FF2B5EF4-FFF2-40B4-BE49-F238E27FC236}">
              <a16:creationId xmlns:a16="http://schemas.microsoft.com/office/drawing/2014/main" id="{F1A5C80B-61A7-48D5-B2D0-DC647C318C10}"/>
            </a:ext>
          </a:extLst>
        </xdr:cNvPr>
        <xdr:cNvSpPr/>
      </xdr:nvSpPr>
      <xdr:spPr>
        <a:xfrm>
          <a:off x="1968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19050</xdr:rowOff>
    </xdr:from>
    <xdr:to>
      <xdr:col>15</xdr:col>
      <xdr:colOff>50800</xdr:colOff>
      <xdr:row>35</xdr:row>
      <xdr:rowOff>57150</xdr:rowOff>
    </xdr:to>
    <xdr:cxnSp macro="">
      <xdr:nvCxnSpPr>
        <xdr:cNvPr id="80" name="直線コネクタ 79">
          <a:extLst>
            <a:ext uri="{FF2B5EF4-FFF2-40B4-BE49-F238E27FC236}">
              <a16:creationId xmlns:a16="http://schemas.microsoft.com/office/drawing/2014/main" id="{3FFF98F2-630F-4665-9569-9829C87D54D6}"/>
            </a:ext>
          </a:extLst>
        </xdr:cNvPr>
        <xdr:cNvCxnSpPr/>
      </xdr:nvCxnSpPr>
      <xdr:spPr>
        <a:xfrm>
          <a:off x="2019300" y="601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114935</xdr:rowOff>
    </xdr:from>
    <xdr:to>
      <xdr:col>6</xdr:col>
      <xdr:colOff>38100</xdr:colOff>
      <xdr:row>35</xdr:row>
      <xdr:rowOff>45085</xdr:rowOff>
    </xdr:to>
    <xdr:sp macro="" textlink="">
      <xdr:nvSpPr>
        <xdr:cNvPr id="81" name="楕円 80">
          <a:extLst>
            <a:ext uri="{FF2B5EF4-FFF2-40B4-BE49-F238E27FC236}">
              <a16:creationId xmlns:a16="http://schemas.microsoft.com/office/drawing/2014/main" id="{578BC8B1-6AEA-471A-85C7-D3F692689805}"/>
            </a:ext>
          </a:extLst>
        </xdr:cNvPr>
        <xdr:cNvSpPr/>
      </xdr:nvSpPr>
      <xdr:spPr>
        <a:xfrm>
          <a:off x="1079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165735</xdr:rowOff>
    </xdr:from>
    <xdr:to>
      <xdr:col>10</xdr:col>
      <xdr:colOff>114300</xdr:colOff>
      <xdr:row>35</xdr:row>
      <xdr:rowOff>19050</xdr:rowOff>
    </xdr:to>
    <xdr:cxnSp macro="">
      <xdr:nvCxnSpPr>
        <xdr:cNvPr id="82" name="直線コネクタ 81">
          <a:extLst>
            <a:ext uri="{FF2B5EF4-FFF2-40B4-BE49-F238E27FC236}">
              <a16:creationId xmlns:a16="http://schemas.microsoft.com/office/drawing/2014/main" id="{817F776A-8261-416F-B39F-2A1A47B2DDAA}"/>
            </a:ext>
          </a:extLst>
        </xdr:cNvPr>
        <xdr:cNvCxnSpPr/>
      </xdr:nvCxnSpPr>
      <xdr:spPr>
        <a:xfrm>
          <a:off x="1130300" y="59950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B0514B2B-ECB7-4EDC-98D2-F60DCC30F17D}"/>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C2C90499-F3F0-4DBB-9857-D52BCBCAA182}"/>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1D0E486B-4DF0-4339-A81F-F51F78FDBDA6}"/>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7C483B0E-91EC-46C3-8BD8-86DBA059E2FE}"/>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E84943F6-C3D2-4BFB-A2EA-4B60E494669C}"/>
            </a:ext>
          </a:extLst>
        </xdr:cNvPr>
        <xdr:cNvSpPr txBox="1"/>
      </xdr:nvSpPr>
      <xdr:spPr>
        <a:xfrm>
          <a:off x="35820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124477</xdr:rowOff>
    </xdr:from>
    <xdr:ext cx="405111" cy="259045"/>
    <xdr:sp macro="" textlink="">
      <xdr:nvSpPr>
        <xdr:cNvPr id="88" name="n_2mainValue【道路】&#10;有形固定資産減価償却率">
          <a:extLst>
            <a:ext uri="{FF2B5EF4-FFF2-40B4-BE49-F238E27FC236}">
              <a16:creationId xmlns:a16="http://schemas.microsoft.com/office/drawing/2014/main" id="{61E8E479-1F71-4125-8BB4-1A16148B3BE2}"/>
            </a:ext>
          </a:extLst>
        </xdr:cNvPr>
        <xdr:cNvSpPr txBox="1"/>
      </xdr:nvSpPr>
      <xdr:spPr>
        <a:xfrm>
          <a:off x="27057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86377</xdr:rowOff>
    </xdr:from>
    <xdr:ext cx="405111" cy="259045"/>
    <xdr:sp macro="" textlink="">
      <xdr:nvSpPr>
        <xdr:cNvPr id="89" name="n_3mainValue【道路】&#10;有形固定資産減価償却率">
          <a:extLst>
            <a:ext uri="{FF2B5EF4-FFF2-40B4-BE49-F238E27FC236}">
              <a16:creationId xmlns:a16="http://schemas.microsoft.com/office/drawing/2014/main" id="{84F79B5F-3968-496E-9AF8-51467CBE75ED}"/>
            </a:ext>
          </a:extLst>
        </xdr:cNvPr>
        <xdr:cNvSpPr txBox="1"/>
      </xdr:nvSpPr>
      <xdr:spPr>
        <a:xfrm>
          <a:off x="1816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61612</xdr:rowOff>
    </xdr:from>
    <xdr:ext cx="405111" cy="259045"/>
    <xdr:sp macro="" textlink="">
      <xdr:nvSpPr>
        <xdr:cNvPr id="90" name="n_4mainValue【道路】&#10;有形固定資産減価償却率">
          <a:extLst>
            <a:ext uri="{FF2B5EF4-FFF2-40B4-BE49-F238E27FC236}">
              <a16:creationId xmlns:a16="http://schemas.microsoft.com/office/drawing/2014/main" id="{E8A22A84-5F03-42D2-A7EE-BB43432CFF55}"/>
            </a:ext>
          </a:extLst>
        </xdr:cNvPr>
        <xdr:cNvSpPr txBox="1"/>
      </xdr:nvSpPr>
      <xdr:spPr>
        <a:xfrm>
          <a:off x="9277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EE2FB71-EB9C-48F8-BBB0-4C384BBE811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4287269-939F-4410-96D7-2B1690EC90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C7F7E29-2A9F-482B-9A60-B64039AEE21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D2A3E3C-82A9-4D6E-BC78-8CD11C9F20F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5F78975-5229-4CC6-BAE5-FB1F86A67BB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9556BA-0E9B-4CBC-9964-E4E675B80AC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BE66BA3-C387-4FA4-9F64-737FB877A1C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D562645-529A-49EE-95E0-C35F49BE9C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E66014F-9C69-40AD-A6C7-1DA536988C7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F92986-8A3C-49C7-BC74-BA5B45EA5B0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5FC36A9-BC9F-431C-BA2C-B6ED125D9BF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C7D935F-A476-4683-B3BF-E63E6EE913C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E80B2F3-F8FE-477D-84E5-A92EE64F61B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D11F88D-61E7-4410-8279-A78F58B54F7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45F41FD-5EDC-4454-962E-290265574D1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2941592-A511-473D-84B2-C979564A4C9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6365CD9-381B-4F19-9F83-60310323176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ED12A4C-18D1-4898-8AF4-154D0692A33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54EB6B6-8E91-4734-BAFC-F37257777D3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586B9B7-1490-47B1-A7C9-124646F45BE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5992D94-A1DB-41A9-9A45-813CB11CEE7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398BE0D-65C1-42CF-964C-EA731A49902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36B576E-3940-4DA7-AE73-2F22FC6B8D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24A2EE2-E053-4837-9FE3-BE7FAD80D7E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8905801-A0C0-43F7-8C68-ACC40E61395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187A68D9-43BC-408D-8078-B0362218F897}"/>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6134A948-9338-42B2-BADA-2D68B84C6B7A}"/>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AE1FC3DD-5CF8-4529-9EAD-DA67E5BBB517}"/>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DB15EE88-92F5-4C3B-B837-6EB62F65D5C9}"/>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2322872E-35F0-4122-8476-B9CFFA4650F1}"/>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36322B9F-D437-4EDE-BBD0-ABF4000675AA}"/>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4A0118F4-19CC-46D6-ABB8-C07BEE83AC36}"/>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CC8D2EA7-AB6C-4EDB-B1F7-02C070DBCF5F}"/>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244A37DD-A0A5-44E9-BC61-EE72F43175BE}"/>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FCCDF261-23C4-4E06-89F3-EF3718D9FE5D}"/>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93A5488-24FC-4AEA-8DAC-3FF9ACA117AD}"/>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53F7D7-5402-4C76-83D7-B643888599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FBF567-F44B-468E-A178-AC3C9BE2DC2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B1D904E-1D18-40CB-85FA-AC0330D54BE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AD3C3B0-C48C-42FA-A602-789D19C5043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333B9E7-5040-48DE-B073-B054CBB1CE4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118244</xdr:rowOff>
    </xdr:from>
    <xdr:to>
      <xdr:col>55</xdr:col>
      <xdr:colOff>50800</xdr:colOff>
      <xdr:row>38</xdr:row>
      <xdr:rowOff>48394</xdr:rowOff>
    </xdr:to>
    <xdr:sp macro="" textlink="">
      <xdr:nvSpPr>
        <xdr:cNvPr id="132" name="楕円 131">
          <a:extLst>
            <a:ext uri="{FF2B5EF4-FFF2-40B4-BE49-F238E27FC236}">
              <a16:creationId xmlns:a16="http://schemas.microsoft.com/office/drawing/2014/main" id="{F4AF2097-87B7-4081-89A3-91225D02D0ED}"/>
            </a:ext>
          </a:extLst>
        </xdr:cNvPr>
        <xdr:cNvSpPr/>
      </xdr:nvSpPr>
      <xdr:spPr>
        <a:xfrm>
          <a:off x="10426700" y="646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141121</xdr:rowOff>
    </xdr:from>
    <xdr:ext cx="534377" cy="259045"/>
    <xdr:sp macro="" textlink="">
      <xdr:nvSpPr>
        <xdr:cNvPr id="133" name="【道路】&#10;一人当たり延長該当値テキスト">
          <a:extLst>
            <a:ext uri="{FF2B5EF4-FFF2-40B4-BE49-F238E27FC236}">
              <a16:creationId xmlns:a16="http://schemas.microsoft.com/office/drawing/2014/main" id="{92653511-1EF6-43A5-BF70-8E814917EBD6}"/>
            </a:ext>
          </a:extLst>
        </xdr:cNvPr>
        <xdr:cNvSpPr txBox="1"/>
      </xdr:nvSpPr>
      <xdr:spPr>
        <a:xfrm>
          <a:off x="10515600" y="631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134540</xdr:rowOff>
    </xdr:from>
    <xdr:to>
      <xdr:col>50</xdr:col>
      <xdr:colOff>165100</xdr:colOff>
      <xdr:row>38</xdr:row>
      <xdr:rowOff>64691</xdr:rowOff>
    </xdr:to>
    <xdr:sp macro="" textlink="">
      <xdr:nvSpPr>
        <xdr:cNvPr id="134" name="楕円 133">
          <a:extLst>
            <a:ext uri="{FF2B5EF4-FFF2-40B4-BE49-F238E27FC236}">
              <a16:creationId xmlns:a16="http://schemas.microsoft.com/office/drawing/2014/main" id="{43417292-83A3-46CE-9961-9E28681B47EE}"/>
            </a:ext>
          </a:extLst>
        </xdr:cNvPr>
        <xdr:cNvSpPr/>
      </xdr:nvSpPr>
      <xdr:spPr>
        <a:xfrm>
          <a:off x="9588500" y="64781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169044</xdr:rowOff>
    </xdr:from>
    <xdr:to>
      <xdr:col>55</xdr:col>
      <xdr:colOff>0</xdr:colOff>
      <xdr:row>38</xdr:row>
      <xdr:rowOff>13890</xdr:rowOff>
    </xdr:to>
    <xdr:cxnSp macro="">
      <xdr:nvCxnSpPr>
        <xdr:cNvPr id="135" name="直線コネクタ 134">
          <a:extLst>
            <a:ext uri="{FF2B5EF4-FFF2-40B4-BE49-F238E27FC236}">
              <a16:creationId xmlns:a16="http://schemas.microsoft.com/office/drawing/2014/main" id="{F75A1977-8FF5-41EF-BFDD-4317B22F0967}"/>
            </a:ext>
          </a:extLst>
        </xdr:cNvPr>
        <xdr:cNvCxnSpPr/>
      </xdr:nvCxnSpPr>
      <xdr:spPr>
        <a:xfrm flipV="1">
          <a:off x="9639300" y="6512694"/>
          <a:ext cx="838200" cy="1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155163</xdr:rowOff>
    </xdr:from>
    <xdr:to>
      <xdr:col>46</xdr:col>
      <xdr:colOff>38100</xdr:colOff>
      <xdr:row>38</xdr:row>
      <xdr:rowOff>85313</xdr:rowOff>
    </xdr:to>
    <xdr:sp macro="" textlink="">
      <xdr:nvSpPr>
        <xdr:cNvPr id="136" name="楕円 135">
          <a:extLst>
            <a:ext uri="{FF2B5EF4-FFF2-40B4-BE49-F238E27FC236}">
              <a16:creationId xmlns:a16="http://schemas.microsoft.com/office/drawing/2014/main" id="{9ED26568-244B-409C-8E53-DF9854B49B0C}"/>
            </a:ext>
          </a:extLst>
        </xdr:cNvPr>
        <xdr:cNvSpPr/>
      </xdr:nvSpPr>
      <xdr:spPr>
        <a:xfrm>
          <a:off x="8699500" y="64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13890</xdr:rowOff>
    </xdr:from>
    <xdr:to>
      <xdr:col>50</xdr:col>
      <xdr:colOff>114300</xdr:colOff>
      <xdr:row>38</xdr:row>
      <xdr:rowOff>34513</xdr:rowOff>
    </xdr:to>
    <xdr:cxnSp macro="">
      <xdr:nvCxnSpPr>
        <xdr:cNvPr id="137" name="直線コネクタ 136">
          <a:extLst>
            <a:ext uri="{FF2B5EF4-FFF2-40B4-BE49-F238E27FC236}">
              <a16:creationId xmlns:a16="http://schemas.microsoft.com/office/drawing/2014/main" id="{B94788E8-1F35-425C-ADBE-6B0CC913A88F}"/>
            </a:ext>
          </a:extLst>
        </xdr:cNvPr>
        <xdr:cNvCxnSpPr/>
      </xdr:nvCxnSpPr>
      <xdr:spPr>
        <a:xfrm flipV="1">
          <a:off x="8750300" y="6528990"/>
          <a:ext cx="889000" cy="2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3389</xdr:rowOff>
    </xdr:from>
    <xdr:to>
      <xdr:col>41</xdr:col>
      <xdr:colOff>101600</xdr:colOff>
      <xdr:row>38</xdr:row>
      <xdr:rowOff>104989</xdr:rowOff>
    </xdr:to>
    <xdr:sp macro="" textlink="">
      <xdr:nvSpPr>
        <xdr:cNvPr id="138" name="楕円 137">
          <a:extLst>
            <a:ext uri="{FF2B5EF4-FFF2-40B4-BE49-F238E27FC236}">
              <a16:creationId xmlns:a16="http://schemas.microsoft.com/office/drawing/2014/main" id="{E851068E-1B56-4BCB-BE4C-FE18097C7D1D}"/>
            </a:ext>
          </a:extLst>
        </xdr:cNvPr>
        <xdr:cNvSpPr/>
      </xdr:nvSpPr>
      <xdr:spPr>
        <a:xfrm>
          <a:off x="7810500" y="65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34513</xdr:rowOff>
    </xdr:from>
    <xdr:to>
      <xdr:col>45</xdr:col>
      <xdr:colOff>177800</xdr:colOff>
      <xdr:row>38</xdr:row>
      <xdr:rowOff>54189</xdr:rowOff>
    </xdr:to>
    <xdr:cxnSp macro="">
      <xdr:nvCxnSpPr>
        <xdr:cNvPr id="139" name="直線コネクタ 138">
          <a:extLst>
            <a:ext uri="{FF2B5EF4-FFF2-40B4-BE49-F238E27FC236}">
              <a16:creationId xmlns:a16="http://schemas.microsoft.com/office/drawing/2014/main" id="{2D9E4702-6327-4831-8AC3-84A894F47330}"/>
            </a:ext>
          </a:extLst>
        </xdr:cNvPr>
        <xdr:cNvCxnSpPr/>
      </xdr:nvCxnSpPr>
      <xdr:spPr>
        <a:xfrm flipV="1">
          <a:off x="7861300" y="6549613"/>
          <a:ext cx="889000" cy="1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23179</xdr:rowOff>
    </xdr:from>
    <xdr:to>
      <xdr:col>36</xdr:col>
      <xdr:colOff>165100</xdr:colOff>
      <xdr:row>38</xdr:row>
      <xdr:rowOff>124779</xdr:rowOff>
    </xdr:to>
    <xdr:sp macro="" textlink="">
      <xdr:nvSpPr>
        <xdr:cNvPr id="140" name="楕円 139">
          <a:extLst>
            <a:ext uri="{FF2B5EF4-FFF2-40B4-BE49-F238E27FC236}">
              <a16:creationId xmlns:a16="http://schemas.microsoft.com/office/drawing/2014/main" id="{FF7BA196-4BB9-4C77-904A-AFA06934CD5B}"/>
            </a:ext>
          </a:extLst>
        </xdr:cNvPr>
        <xdr:cNvSpPr/>
      </xdr:nvSpPr>
      <xdr:spPr>
        <a:xfrm>
          <a:off x="6921500" y="653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54189</xdr:rowOff>
    </xdr:from>
    <xdr:to>
      <xdr:col>41</xdr:col>
      <xdr:colOff>50800</xdr:colOff>
      <xdr:row>38</xdr:row>
      <xdr:rowOff>73979</xdr:rowOff>
    </xdr:to>
    <xdr:cxnSp macro="">
      <xdr:nvCxnSpPr>
        <xdr:cNvPr id="141" name="直線コネクタ 140">
          <a:extLst>
            <a:ext uri="{FF2B5EF4-FFF2-40B4-BE49-F238E27FC236}">
              <a16:creationId xmlns:a16="http://schemas.microsoft.com/office/drawing/2014/main" id="{8EC8CDE4-3CBC-4D00-9B89-4CE65EF70F6E}"/>
            </a:ext>
          </a:extLst>
        </xdr:cNvPr>
        <xdr:cNvCxnSpPr/>
      </xdr:nvCxnSpPr>
      <xdr:spPr>
        <a:xfrm flipV="1">
          <a:off x="6972300" y="6569289"/>
          <a:ext cx="889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AA02537B-60F4-40D2-A975-D8E8C94F772B}"/>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E8C403BF-5905-4BAF-A6C7-728E8D160329}"/>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BE968687-54DD-4FD3-92A3-5D97D6D521EB}"/>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56F62FBD-856D-4FCD-AFFB-E5567C2C979B}"/>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81217</xdr:rowOff>
    </xdr:from>
    <xdr:ext cx="534377" cy="259045"/>
    <xdr:sp macro="" textlink="">
      <xdr:nvSpPr>
        <xdr:cNvPr id="146" name="n_1mainValue【道路】&#10;一人当たり延長">
          <a:extLst>
            <a:ext uri="{FF2B5EF4-FFF2-40B4-BE49-F238E27FC236}">
              <a16:creationId xmlns:a16="http://schemas.microsoft.com/office/drawing/2014/main" id="{C16992D7-3E33-49B4-8390-D1E434F1A51F}"/>
            </a:ext>
          </a:extLst>
        </xdr:cNvPr>
        <xdr:cNvSpPr txBox="1"/>
      </xdr:nvSpPr>
      <xdr:spPr>
        <a:xfrm>
          <a:off x="9359411" y="625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101840</xdr:rowOff>
    </xdr:from>
    <xdr:ext cx="534377" cy="259045"/>
    <xdr:sp macro="" textlink="">
      <xdr:nvSpPr>
        <xdr:cNvPr id="147" name="n_2mainValue【道路】&#10;一人当たり延長">
          <a:extLst>
            <a:ext uri="{FF2B5EF4-FFF2-40B4-BE49-F238E27FC236}">
              <a16:creationId xmlns:a16="http://schemas.microsoft.com/office/drawing/2014/main" id="{D86BD3FA-2850-4DF8-8680-BE64DC246C32}"/>
            </a:ext>
          </a:extLst>
        </xdr:cNvPr>
        <xdr:cNvSpPr txBox="1"/>
      </xdr:nvSpPr>
      <xdr:spPr>
        <a:xfrm>
          <a:off x="8483111" y="627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121516</xdr:rowOff>
    </xdr:from>
    <xdr:ext cx="534377" cy="259045"/>
    <xdr:sp macro="" textlink="">
      <xdr:nvSpPr>
        <xdr:cNvPr id="148" name="n_3mainValue【道路】&#10;一人当たり延長">
          <a:extLst>
            <a:ext uri="{FF2B5EF4-FFF2-40B4-BE49-F238E27FC236}">
              <a16:creationId xmlns:a16="http://schemas.microsoft.com/office/drawing/2014/main" id="{C5298F6C-BDBD-475B-ADEB-284B04A20D82}"/>
            </a:ext>
          </a:extLst>
        </xdr:cNvPr>
        <xdr:cNvSpPr txBox="1"/>
      </xdr:nvSpPr>
      <xdr:spPr>
        <a:xfrm>
          <a:off x="7594111" y="629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141306</xdr:rowOff>
    </xdr:from>
    <xdr:ext cx="534377" cy="259045"/>
    <xdr:sp macro="" textlink="">
      <xdr:nvSpPr>
        <xdr:cNvPr id="149" name="n_4mainValue【道路】&#10;一人当たり延長">
          <a:extLst>
            <a:ext uri="{FF2B5EF4-FFF2-40B4-BE49-F238E27FC236}">
              <a16:creationId xmlns:a16="http://schemas.microsoft.com/office/drawing/2014/main" id="{483905F1-2B4E-43C4-A465-EBD29A295212}"/>
            </a:ext>
          </a:extLst>
        </xdr:cNvPr>
        <xdr:cNvSpPr txBox="1"/>
      </xdr:nvSpPr>
      <xdr:spPr>
        <a:xfrm>
          <a:off x="6705111" y="631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548030E-B09C-4973-8DC8-5306A07C493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6978550-773A-4B73-ABF5-7448D9009B7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D69D540-FD76-4DD9-98DB-7D6BBECCEB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F0ECDA1-985B-427C-BBBC-F1A7713DB59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B6C1BC9-ADAE-4643-A2FC-3F29B4C98A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ACFE2E8-BE47-4E8C-AA0F-22D1693C51A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590ED1C-FE79-4015-BA4E-0192429699F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7B2C83E-1093-459A-8A50-8533D6E536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10D5362-31A3-4F06-970C-35E7B7C1B05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15BC1A6-DC8E-4231-85FF-D2148EE2D76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44211D6-040F-461E-82EC-696092C313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93C4C26-E605-441C-BD9E-4EE67CC777A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95349A9-E15A-45BE-9926-C9FFBADACE5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28CD30A-7ED0-44C2-B20A-7F181E51A59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0EDFB57-AC40-4682-83AD-0653CDAA875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994970A-CB87-4DCE-A31A-B14EC4CB92D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D8E04AD-72EB-4185-AE7A-AEA2D94902B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8448DE7-1063-4E68-B3DC-5B5B6BD39E9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AE3E2A3-F0F9-4C1C-AC7F-90787CF9A6B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58018F7-9DD8-49C8-ACCB-5219122A0DE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DD71386-1E69-40D9-8079-55C071C250C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DD987CA-8241-4A64-A489-95F2F60E75B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BEBCCB6-FC61-4FBE-A466-AFFF0CAADB8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0A8F8E2-3082-4523-AE62-BBEA077B47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110A031-4FBC-4E96-98CA-31954EB6A5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8A93F74E-806B-4896-B1D0-D08167BCE84E}"/>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BA8EEF7-DE49-4964-AB15-900609E9FD23}"/>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41DA272C-8FA6-4BE2-BF00-78B3ABE628FB}"/>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15ADF24-F9C7-4080-AD27-98B848E34192}"/>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3E5B81C1-08FF-47CB-B240-453000B8958A}"/>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571B5B9-08C7-4950-AB3C-77FAD1037DBC}"/>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CC3C4A9A-6BAF-4CC5-BB18-F61B1C1A72E1}"/>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2B848A3E-F3D8-436D-AE9F-5BFEE3E794A5}"/>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6ED55487-0E9A-4272-908B-5B80A397DA99}"/>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1549AD88-6809-4541-8ADC-5A846C7BF6D2}"/>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28791721-3204-48D2-ACDA-96BE98ABC113}"/>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3A1CE1-E404-45D6-A1C2-872F6BE717F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8236193-9109-479E-A7A3-9CF085DA913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4549F3E-AEC2-41E0-9890-AEE3B0A9A8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2CF35EA-ECB1-4624-9E12-9A12BB4169E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5A8BE5A-9E3B-40C4-B6D7-F0054AF58F2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94524</xdr:rowOff>
    </xdr:from>
    <xdr:to>
      <xdr:col>24</xdr:col>
      <xdr:colOff>114300</xdr:colOff>
      <xdr:row>58</xdr:row>
      <xdr:rowOff>24674</xdr:rowOff>
    </xdr:to>
    <xdr:sp macro="" textlink="">
      <xdr:nvSpPr>
        <xdr:cNvPr id="191" name="楕円 190">
          <a:extLst>
            <a:ext uri="{FF2B5EF4-FFF2-40B4-BE49-F238E27FC236}">
              <a16:creationId xmlns:a16="http://schemas.microsoft.com/office/drawing/2014/main" id="{06BB37D3-7CD3-47B5-B977-2F25B511213F}"/>
            </a:ext>
          </a:extLst>
        </xdr:cNvPr>
        <xdr:cNvSpPr/>
      </xdr:nvSpPr>
      <xdr:spPr>
        <a:xfrm>
          <a:off x="45847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117401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C399CF3-43E9-404B-B412-0E1BD4B8500C}"/>
            </a:ext>
          </a:extLst>
        </xdr:cNvPr>
        <xdr:cNvSpPr txBox="1"/>
      </xdr:nvSpPr>
      <xdr:spPr>
        <a:xfrm>
          <a:off x="4673600" y="971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66766</xdr:rowOff>
    </xdr:from>
    <xdr:to>
      <xdr:col>20</xdr:col>
      <xdr:colOff>38100</xdr:colOff>
      <xdr:row>57</xdr:row>
      <xdr:rowOff>168366</xdr:rowOff>
    </xdr:to>
    <xdr:sp macro="" textlink="">
      <xdr:nvSpPr>
        <xdr:cNvPr id="193" name="楕円 192">
          <a:extLst>
            <a:ext uri="{FF2B5EF4-FFF2-40B4-BE49-F238E27FC236}">
              <a16:creationId xmlns:a16="http://schemas.microsoft.com/office/drawing/2014/main" id="{9AA6579E-26CC-4D45-A99F-6A9D8F6CF7AE}"/>
            </a:ext>
          </a:extLst>
        </xdr:cNvPr>
        <xdr:cNvSpPr/>
      </xdr:nvSpPr>
      <xdr:spPr>
        <a:xfrm>
          <a:off x="3746500" y="983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117566</xdr:rowOff>
    </xdr:from>
    <xdr:to>
      <xdr:col>24</xdr:col>
      <xdr:colOff>63500</xdr:colOff>
      <xdr:row>57</xdr:row>
      <xdr:rowOff>145324</xdr:rowOff>
    </xdr:to>
    <xdr:cxnSp macro="">
      <xdr:nvCxnSpPr>
        <xdr:cNvPr id="194" name="直線コネクタ 193">
          <a:extLst>
            <a:ext uri="{FF2B5EF4-FFF2-40B4-BE49-F238E27FC236}">
              <a16:creationId xmlns:a16="http://schemas.microsoft.com/office/drawing/2014/main" id="{1D4EB795-97C7-4BBB-A397-1661C8F16B4B}"/>
            </a:ext>
          </a:extLst>
        </xdr:cNvPr>
        <xdr:cNvCxnSpPr/>
      </xdr:nvCxnSpPr>
      <xdr:spPr>
        <a:xfrm>
          <a:off x="3797300" y="989021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40640</xdr:rowOff>
    </xdr:from>
    <xdr:to>
      <xdr:col>15</xdr:col>
      <xdr:colOff>101600</xdr:colOff>
      <xdr:row>57</xdr:row>
      <xdr:rowOff>142240</xdr:rowOff>
    </xdr:to>
    <xdr:sp macro="" textlink="">
      <xdr:nvSpPr>
        <xdr:cNvPr id="195" name="楕円 194">
          <a:extLst>
            <a:ext uri="{FF2B5EF4-FFF2-40B4-BE49-F238E27FC236}">
              <a16:creationId xmlns:a16="http://schemas.microsoft.com/office/drawing/2014/main" id="{A9138A08-51BA-45D0-B9F8-5F771E939034}"/>
            </a:ext>
          </a:extLst>
        </xdr:cNvPr>
        <xdr:cNvSpPr/>
      </xdr:nvSpPr>
      <xdr:spPr>
        <a:xfrm>
          <a:off x="2857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91440</xdr:rowOff>
    </xdr:from>
    <xdr:to>
      <xdr:col>19</xdr:col>
      <xdr:colOff>177800</xdr:colOff>
      <xdr:row>57</xdr:row>
      <xdr:rowOff>117566</xdr:rowOff>
    </xdr:to>
    <xdr:cxnSp macro="">
      <xdr:nvCxnSpPr>
        <xdr:cNvPr id="196" name="直線コネクタ 195">
          <a:extLst>
            <a:ext uri="{FF2B5EF4-FFF2-40B4-BE49-F238E27FC236}">
              <a16:creationId xmlns:a16="http://schemas.microsoft.com/office/drawing/2014/main" id="{8153FBCC-D87B-484F-8A5C-C7E3263B0CB5}"/>
            </a:ext>
          </a:extLst>
        </xdr:cNvPr>
        <xdr:cNvCxnSpPr/>
      </xdr:nvCxnSpPr>
      <xdr:spPr>
        <a:xfrm>
          <a:off x="2908300" y="986409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16147</xdr:rowOff>
    </xdr:from>
    <xdr:to>
      <xdr:col>10</xdr:col>
      <xdr:colOff>165100</xdr:colOff>
      <xdr:row>57</xdr:row>
      <xdr:rowOff>117747</xdr:rowOff>
    </xdr:to>
    <xdr:sp macro="" textlink="">
      <xdr:nvSpPr>
        <xdr:cNvPr id="197" name="楕円 196">
          <a:extLst>
            <a:ext uri="{FF2B5EF4-FFF2-40B4-BE49-F238E27FC236}">
              <a16:creationId xmlns:a16="http://schemas.microsoft.com/office/drawing/2014/main" id="{501AE9E3-1ECD-4EA7-9DCA-DA5C5D894771}"/>
            </a:ext>
          </a:extLst>
        </xdr:cNvPr>
        <xdr:cNvSpPr/>
      </xdr:nvSpPr>
      <xdr:spPr>
        <a:xfrm>
          <a:off x="1968500" y="97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66947</xdr:rowOff>
    </xdr:from>
    <xdr:to>
      <xdr:col>15</xdr:col>
      <xdr:colOff>50800</xdr:colOff>
      <xdr:row>57</xdr:row>
      <xdr:rowOff>91440</xdr:rowOff>
    </xdr:to>
    <xdr:cxnSp macro="">
      <xdr:nvCxnSpPr>
        <xdr:cNvPr id="198" name="直線コネクタ 197">
          <a:extLst>
            <a:ext uri="{FF2B5EF4-FFF2-40B4-BE49-F238E27FC236}">
              <a16:creationId xmlns:a16="http://schemas.microsoft.com/office/drawing/2014/main" id="{B485EB19-4D8E-4BB2-AAD5-1AE7C907DE0A}"/>
            </a:ext>
          </a:extLst>
        </xdr:cNvPr>
        <xdr:cNvCxnSpPr/>
      </xdr:nvCxnSpPr>
      <xdr:spPr>
        <a:xfrm>
          <a:off x="2019300" y="983959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161472</xdr:rowOff>
    </xdr:from>
    <xdr:to>
      <xdr:col>6</xdr:col>
      <xdr:colOff>38100</xdr:colOff>
      <xdr:row>57</xdr:row>
      <xdr:rowOff>91622</xdr:rowOff>
    </xdr:to>
    <xdr:sp macro="" textlink="">
      <xdr:nvSpPr>
        <xdr:cNvPr id="199" name="楕円 198">
          <a:extLst>
            <a:ext uri="{FF2B5EF4-FFF2-40B4-BE49-F238E27FC236}">
              <a16:creationId xmlns:a16="http://schemas.microsoft.com/office/drawing/2014/main" id="{7185294A-0A08-4F8C-94EA-7C0877D5559C}"/>
            </a:ext>
          </a:extLst>
        </xdr:cNvPr>
        <xdr:cNvSpPr/>
      </xdr:nvSpPr>
      <xdr:spPr>
        <a:xfrm>
          <a:off x="1079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40822</xdr:rowOff>
    </xdr:from>
    <xdr:to>
      <xdr:col>10</xdr:col>
      <xdr:colOff>114300</xdr:colOff>
      <xdr:row>57</xdr:row>
      <xdr:rowOff>66947</xdr:rowOff>
    </xdr:to>
    <xdr:cxnSp macro="">
      <xdr:nvCxnSpPr>
        <xdr:cNvPr id="200" name="直線コネクタ 199">
          <a:extLst>
            <a:ext uri="{FF2B5EF4-FFF2-40B4-BE49-F238E27FC236}">
              <a16:creationId xmlns:a16="http://schemas.microsoft.com/office/drawing/2014/main" id="{14E05331-0322-43FC-B4A0-FD725F271F9A}"/>
            </a:ext>
          </a:extLst>
        </xdr:cNvPr>
        <xdr:cNvCxnSpPr/>
      </xdr:nvCxnSpPr>
      <xdr:spPr>
        <a:xfrm>
          <a:off x="1130300" y="98134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54145BD-5617-4A90-903A-619E92797A5F}"/>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5A125A1-4162-4FCF-AFC8-1A74811D86BF}"/>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6B1DCEE-455B-40C2-BA3D-963BA9ED5DC2}"/>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1BC5E85-6A30-4330-A9BA-D44A44AF0F79}"/>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13443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7344AE1-823D-4EB1-A408-5233E4F92096}"/>
            </a:ext>
          </a:extLst>
        </xdr:cNvPr>
        <xdr:cNvSpPr txBox="1"/>
      </xdr:nvSpPr>
      <xdr:spPr>
        <a:xfrm>
          <a:off x="3582044" y="961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158767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3141BC2-9DA8-4B5C-9CA0-82880CD4A7D9}"/>
            </a:ext>
          </a:extLst>
        </xdr:cNvPr>
        <xdr:cNvSpPr txBox="1"/>
      </xdr:nvSpPr>
      <xdr:spPr>
        <a:xfrm>
          <a:off x="27057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134274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8D9A71C-BF78-4CAA-821A-034642F09F27}"/>
            </a:ext>
          </a:extLst>
        </xdr:cNvPr>
        <xdr:cNvSpPr txBox="1"/>
      </xdr:nvSpPr>
      <xdr:spPr>
        <a:xfrm>
          <a:off x="1816744" y="956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108149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184A9F9-E2F8-4A34-A315-027C85E30530}"/>
            </a:ext>
          </a:extLst>
        </xdr:cNvPr>
        <xdr:cNvSpPr txBox="1"/>
      </xdr:nvSpPr>
      <xdr:spPr>
        <a:xfrm>
          <a:off x="9277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2A6CC7B-7E00-4D9B-A45A-442E7AC7FBF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2E82B2D-B122-48F9-BA7C-A121294837B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E301B95-0CCD-4249-A825-2ACDE3A380E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58B2064-43BF-4A74-AE28-877F68BA31C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EF0A5D0-D741-4283-AC2B-60FC2231BC4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6C32166-F103-4543-B191-3742DEDE20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09A158F-67FE-4AE0-8881-1E7A8E6ED2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043FF3B-EDE0-4DC6-A325-7FEDB76275D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7A92D22-1DD7-4F1E-8513-B6290E8E5C5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2E57ADE-D1D5-41CF-9C68-28F038A0F3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9C658C0-E74F-4D70-87FB-729EDF03CC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D08E8F1-6BFF-4F62-94DE-C6AF061EB04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E9E621D-8FBB-4DF4-AC4A-C7256B2BEDA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4995C7A-5942-4F3C-A21A-1804C7026EC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91049DD-0AAA-45D3-8357-B2161CE9434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778E63F-3A6C-4358-827F-49DD0D29EB5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05D9637-A23F-43D5-9C82-2F3FAB6B28A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57879FC-E5C0-4D90-80D7-F197A29DCDD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122D789-2233-4A23-9A7B-8DF0651BC1F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B4B2B425-06DF-4020-A191-B503D6DDD85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98334F2-AFEB-4916-BD7D-05513609895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241741A-4445-49D3-839E-2F06CD18CC7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1033B07-40F4-4787-8294-C45D99A14B6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9852A4D0-B809-4000-820A-18EE3A6A541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D3AAFE68-B915-4382-980A-02A501CECF43}"/>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F4A9C692-AC82-4AFA-B358-1C15A0C5FD56}"/>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55533CD-978A-4323-84D1-23CA361D1542}"/>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BEBE8FC6-1D97-4051-A9BD-039DD417E1AB}"/>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83D0675-12CD-4E0B-86A9-C2114241AE52}"/>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69EBE77E-B6BA-4DCA-8EA8-FD5EDABBA089}"/>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CDE8FC4-E59D-4F03-AB0E-B3592145246B}"/>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971293C6-1919-4D49-BA1E-F9E4FE34F47F}"/>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25F134A0-0605-420F-B4C7-6BEB4DB24549}"/>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D5894E7A-78E4-425A-BB76-53160FECE9AE}"/>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9E76269-7F51-4E96-A4DB-613D18EA057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F8DEFF3-D461-481A-ABAD-2A50279CD1F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B99F83E-B449-4822-B74F-DE63DB465E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6383565-D61B-46AD-AFB1-8D78D41C005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CF47E5C-4D78-4A5B-BBDF-8B4B7678B57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13639</xdr:rowOff>
    </xdr:from>
    <xdr:to>
      <xdr:col>55</xdr:col>
      <xdr:colOff>50800</xdr:colOff>
      <xdr:row>63</xdr:row>
      <xdr:rowOff>115239</xdr:rowOff>
    </xdr:to>
    <xdr:sp macro="" textlink="">
      <xdr:nvSpPr>
        <xdr:cNvPr id="248" name="楕円 247">
          <a:extLst>
            <a:ext uri="{FF2B5EF4-FFF2-40B4-BE49-F238E27FC236}">
              <a16:creationId xmlns:a16="http://schemas.microsoft.com/office/drawing/2014/main" id="{AD65400C-D912-4D1C-9B53-60D8DD57B430}"/>
            </a:ext>
          </a:extLst>
        </xdr:cNvPr>
        <xdr:cNvSpPr/>
      </xdr:nvSpPr>
      <xdr:spPr>
        <a:xfrm>
          <a:off x="10426700" y="1081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163516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8949054-CF40-41CE-9A1E-D6F9DAB9562C}"/>
            </a:ext>
          </a:extLst>
        </xdr:cNvPr>
        <xdr:cNvSpPr txBox="1"/>
      </xdr:nvSpPr>
      <xdr:spPr>
        <a:xfrm>
          <a:off x="10515600" y="1079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17824</xdr:rowOff>
    </xdr:from>
    <xdr:to>
      <xdr:col>50</xdr:col>
      <xdr:colOff>165100</xdr:colOff>
      <xdr:row>63</xdr:row>
      <xdr:rowOff>119424</xdr:rowOff>
    </xdr:to>
    <xdr:sp macro="" textlink="">
      <xdr:nvSpPr>
        <xdr:cNvPr id="250" name="楕円 249">
          <a:extLst>
            <a:ext uri="{FF2B5EF4-FFF2-40B4-BE49-F238E27FC236}">
              <a16:creationId xmlns:a16="http://schemas.microsoft.com/office/drawing/2014/main" id="{FC7A9A38-8C07-4AE8-8453-F03F5B0ED80C}"/>
            </a:ext>
          </a:extLst>
        </xdr:cNvPr>
        <xdr:cNvSpPr/>
      </xdr:nvSpPr>
      <xdr:spPr>
        <a:xfrm>
          <a:off x="9588500" y="1081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64439</xdr:rowOff>
    </xdr:from>
    <xdr:to>
      <xdr:col>55</xdr:col>
      <xdr:colOff>0</xdr:colOff>
      <xdr:row>63</xdr:row>
      <xdr:rowOff>68624</xdr:rowOff>
    </xdr:to>
    <xdr:cxnSp macro="">
      <xdr:nvCxnSpPr>
        <xdr:cNvPr id="251" name="直線コネクタ 250">
          <a:extLst>
            <a:ext uri="{FF2B5EF4-FFF2-40B4-BE49-F238E27FC236}">
              <a16:creationId xmlns:a16="http://schemas.microsoft.com/office/drawing/2014/main" id="{2DF278E1-9968-42C5-9ACB-9DAD25AD772D}"/>
            </a:ext>
          </a:extLst>
        </xdr:cNvPr>
        <xdr:cNvCxnSpPr/>
      </xdr:nvCxnSpPr>
      <xdr:spPr>
        <a:xfrm flipV="1">
          <a:off x="9639300" y="10865789"/>
          <a:ext cx="838200" cy="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23430</xdr:rowOff>
    </xdr:from>
    <xdr:to>
      <xdr:col>46</xdr:col>
      <xdr:colOff>38100</xdr:colOff>
      <xdr:row>63</xdr:row>
      <xdr:rowOff>125030</xdr:rowOff>
    </xdr:to>
    <xdr:sp macro="" textlink="">
      <xdr:nvSpPr>
        <xdr:cNvPr id="252" name="楕円 251">
          <a:extLst>
            <a:ext uri="{FF2B5EF4-FFF2-40B4-BE49-F238E27FC236}">
              <a16:creationId xmlns:a16="http://schemas.microsoft.com/office/drawing/2014/main" id="{BA283A85-A987-4952-A83C-6D4E453F44FC}"/>
            </a:ext>
          </a:extLst>
        </xdr:cNvPr>
        <xdr:cNvSpPr/>
      </xdr:nvSpPr>
      <xdr:spPr>
        <a:xfrm>
          <a:off x="8699500" y="108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68624</xdr:rowOff>
    </xdr:from>
    <xdr:to>
      <xdr:col>50</xdr:col>
      <xdr:colOff>114300</xdr:colOff>
      <xdr:row>63</xdr:row>
      <xdr:rowOff>74230</xdr:rowOff>
    </xdr:to>
    <xdr:cxnSp macro="">
      <xdr:nvCxnSpPr>
        <xdr:cNvPr id="253" name="直線コネクタ 252">
          <a:extLst>
            <a:ext uri="{FF2B5EF4-FFF2-40B4-BE49-F238E27FC236}">
              <a16:creationId xmlns:a16="http://schemas.microsoft.com/office/drawing/2014/main" id="{A47214E1-7B84-40B7-A425-A1D159C8D138}"/>
            </a:ext>
          </a:extLst>
        </xdr:cNvPr>
        <xdr:cNvCxnSpPr/>
      </xdr:nvCxnSpPr>
      <xdr:spPr>
        <a:xfrm flipV="1">
          <a:off x="8750300" y="10869974"/>
          <a:ext cx="889000" cy="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29401</xdr:rowOff>
    </xdr:from>
    <xdr:to>
      <xdr:col>41</xdr:col>
      <xdr:colOff>101600</xdr:colOff>
      <xdr:row>63</xdr:row>
      <xdr:rowOff>131001</xdr:rowOff>
    </xdr:to>
    <xdr:sp macro="" textlink="">
      <xdr:nvSpPr>
        <xdr:cNvPr id="254" name="楕円 253">
          <a:extLst>
            <a:ext uri="{FF2B5EF4-FFF2-40B4-BE49-F238E27FC236}">
              <a16:creationId xmlns:a16="http://schemas.microsoft.com/office/drawing/2014/main" id="{6B71BBF2-5876-4C3D-B87C-3136BD8C149E}"/>
            </a:ext>
          </a:extLst>
        </xdr:cNvPr>
        <xdr:cNvSpPr/>
      </xdr:nvSpPr>
      <xdr:spPr>
        <a:xfrm>
          <a:off x="7810500" y="108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74230</xdr:rowOff>
    </xdr:from>
    <xdr:to>
      <xdr:col>45</xdr:col>
      <xdr:colOff>177800</xdr:colOff>
      <xdr:row>63</xdr:row>
      <xdr:rowOff>80201</xdr:rowOff>
    </xdr:to>
    <xdr:cxnSp macro="">
      <xdr:nvCxnSpPr>
        <xdr:cNvPr id="255" name="直線コネクタ 254">
          <a:extLst>
            <a:ext uri="{FF2B5EF4-FFF2-40B4-BE49-F238E27FC236}">
              <a16:creationId xmlns:a16="http://schemas.microsoft.com/office/drawing/2014/main" id="{27B7601B-72A7-47B0-82FE-D1AA257B67F0}"/>
            </a:ext>
          </a:extLst>
        </xdr:cNvPr>
        <xdr:cNvCxnSpPr/>
      </xdr:nvCxnSpPr>
      <xdr:spPr>
        <a:xfrm flipV="1">
          <a:off x="7861300" y="10875580"/>
          <a:ext cx="8890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34173</xdr:rowOff>
    </xdr:from>
    <xdr:to>
      <xdr:col>36</xdr:col>
      <xdr:colOff>165100</xdr:colOff>
      <xdr:row>63</xdr:row>
      <xdr:rowOff>135773</xdr:rowOff>
    </xdr:to>
    <xdr:sp macro="" textlink="">
      <xdr:nvSpPr>
        <xdr:cNvPr id="256" name="楕円 255">
          <a:extLst>
            <a:ext uri="{FF2B5EF4-FFF2-40B4-BE49-F238E27FC236}">
              <a16:creationId xmlns:a16="http://schemas.microsoft.com/office/drawing/2014/main" id="{5B178E0B-58B8-4E80-8E74-58B16DAB91CA}"/>
            </a:ext>
          </a:extLst>
        </xdr:cNvPr>
        <xdr:cNvSpPr/>
      </xdr:nvSpPr>
      <xdr:spPr>
        <a:xfrm>
          <a:off x="6921500" y="1083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80201</xdr:rowOff>
    </xdr:from>
    <xdr:to>
      <xdr:col>41</xdr:col>
      <xdr:colOff>50800</xdr:colOff>
      <xdr:row>63</xdr:row>
      <xdr:rowOff>84973</xdr:rowOff>
    </xdr:to>
    <xdr:cxnSp macro="">
      <xdr:nvCxnSpPr>
        <xdr:cNvPr id="257" name="直線コネクタ 256">
          <a:extLst>
            <a:ext uri="{FF2B5EF4-FFF2-40B4-BE49-F238E27FC236}">
              <a16:creationId xmlns:a16="http://schemas.microsoft.com/office/drawing/2014/main" id="{BEFD1D59-7E83-4E9E-9318-38D03EADAF0E}"/>
            </a:ext>
          </a:extLst>
        </xdr:cNvPr>
        <xdr:cNvCxnSpPr/>
      </xdr:nvCxnSpPr>
      <xdr:spPr>
        <a:xfrm flipV="1">
          <a:off x="6972300" y="10881551"/>
          <a:ext cx="889000" cy="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5E52765-6739-409D-92F7-8CADDB2D3DC1}"/>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584B9C9-B9F3-40ED-8120-246DA9C38D4E}"/>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F18A7FA-7AB3-4436-BE39-B74B0392E536}"/>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3BA0C4B-E599-4F6E-994B-F27D79BDD5D3}"/>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110551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DF327CC-E07B-41BF-AC44-F06076EC7DD0}"/>
            </a:ext>
          </a:extLst>
        </xdr:cNvPr>
        <xdr:cNvSpPr txBox="1"/>
      </xdr:nvSpPr>
      <xdr:spPr>
        <a:xfrm>
          <a:off x="9327095" y="1091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116157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1756E89-D189-4045-9BDC-D08022C8B689}"/>
            </a:ext>
          </a:extLst>
        </xdr:cNvPr>
        <xdr:cNvSpPr txBox="1"/>
      </xdr:nvSpPr>
      <xdr:spPr>
        <a:xfrm>
          <a:off x="8450795" y="10917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122128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7DC1F80-DCE2-4D54-B620-07BF1E5F85B8}"/>
            </a:ext>
          </a:extLst>
        </xdr:cNvPr>
        <xdr:cNvSpPr txBox="1"/>
      </xdr:nvSpPr>
      <xdr:spPr>
        <a:xfrm>
          <a:off x="7561795" y="10923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126900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FD30AE1-AED5-4979-BEBD-3F1A44F02A59}"/>
            </a:ext>
          </a:extLst>
        </xdr:cNvPr>
        <xdr:cNvSpPr txBox="1"/>
      </xdr:nvSpPr>
      <xdr:spPr>
        <a:xfrm>
          <a:off x="6672795" y="1092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9289041-2E7F-4660-B651-CCC8024A29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8B60865-E3F5-4246-997C-BB3ECEF12A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91B32B2-9FB9-4662-AF06-7979CE9E299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8ADA016-9BB1-496C-8BE2-0BCB3E2B54A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7D27DB2-6929-445C-AE74-019B5F2E9B0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C794CA5-13CE-4310-8398-A429EBAFF38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E47455D-F5DA-4CC4-A5CE-512C5B638F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D5A71CD-A69C-481A-ACB1-637CF9204E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4873CF4-FA83-409F-AD33-3BACE1CDB6C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2E43CF4-0F43-41A3-8220-68C45A66F49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7271999-9D9B-4BBA-AFE7-A3210277547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66C2A58-7EE3-4BEE-9C8D-CC54A61D5A8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93F9EF1-9E64-4BC1-829C-836F312EBE4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156D37E-A835-4EAA-8E06-8E7721C0A9E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BD1ED37-871B-4243-ACB0-A0D72273B4F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A3D6B07-4333-4CA5-AF25-F5E30869A23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A66D5ED-55C2-4DB6-92B9-EC29D5C3E7B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818E709-8A40-47EC-A8DC-25CA279977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738D23B-AA33-47BD-9642-3FE98ECEEBF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B77F437-8637-4A27-8E29-8F8D6B33246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C213764-9FA9-46E1-8D86-30875FAAF0E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5786670-4190-46A7-AB57-4C62943B2BD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E259774-03E7-4F39-946B-430CE3EBBD5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CE9485C-56FD-4677-A7C4-A9A3EB88689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0473DB6-64FD-4A04-BDB1-03B8F53BD07A}"/>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B2DC676-605A-44A2-A816-B7F6F34925C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F2F1E3B-A790-49F6-A9D9-A3E55D505BB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DD6671D-D99B-4E65-8536-1EC00FD739A9}"/>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5CA2BB5D-34A8-42C8-9B29-5DE281BC8144}"/>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326A482-5517-4BCF-AED9-D68A66391448}"/>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D63957D1-7BDD-4903-871A-3E6B549BCD37}"/>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234C6234-C5B1-4276-9E6B-130531776BCF}"/>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8BF0576E-FEEF-488A-86EC-342D607CEE17}"/>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4C5925E-5E1A-4471-8FFB-41EEEF88517E}"/>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1E189D8D-E1E3-497D-86B4-611DDE6C274E}"/>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653E6BE-8E30-4B26-A887-3860E81739E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F68C386-7488-49A6-A87A-4CB805BEED8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A62986C-12D1-4B45-81C3-08FC5929125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22C1CF0-504B-4E52-AAAF-E2C40F9069A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22C8F6B-D9C3-406F-814E-756004085F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130175</xdr:rowOff>
    </xdr:from>
    <xdr:to>
      <xdr:col>24</xdr:col>
      <xdr:colOff>114300</xdr:colOff>
      <xdr:row>83</xdr:row>
      <xdr:rowOff>60325</xdr:rowOff>
    </xdr:to>
    <xdr:sp macro="" textlink="">
      <xdr:nvSpPr>
        <xdr:cNvPr id="306" name="楕円 305">
          <a:extLst>
            <a:ext uri="{FF2B5EF4-FFF2-40B4-BE49-F238E27FC236}">
              <a16:creationId xmlns:a16="http://schemas.microsoft.com/office/drawing/2014/main" id="{54564507-C829-48CC-A6FE-BE7AC894DE0E}"/>
            </a:ext>
          </a:extLst>
        </xdr:cNvPr>
        <xdr:cNvSpPr/>
      </xdr:nvSpPr>
      <xdr:spPr>
        <a:xfrm>
          <a:off x="4584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108602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E5CB908-CB88-4490-BF58-FEA328E1AEDC}"/>
            </a:ext>
          </a:extLst>
        </xdr:cNvPr>
        <xdr:cNvSpPr txBox="1"/>
      </xdr:nvSpPr>
      <xdr:spPr>
        <a:xfrm>
          <a:off x="4673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78739</xdr:rowOff>
    </xdr:from>
    <xdr:to>
      <xdr:col>20</xdr:col>
      <xdr:colOff>38100</xdr:colOff>
      <xdr:row>83</xdr:row>
      <xdr:rowOff>8889</xdr:rowOff>
    </xdr:to>
    <xdr:sp macro="" textlink="">
      <xdr:nvSpPr>
        <xdr:cNvPr id="308" name="楕円 307">
          <a:extLst>
            <a:ext uri="{FF2B5EF4-FFF2-40B4-BE49-F238E27FC236}">
              <a16:creationId xmlns:a16="http://schemas.microsoft.com/office/drawing/2014/main" id="{58FFE57C-3A52-46C7-942C-542B6E078626}"/>
            </a:ext>
          </a:extLst>
        </xdr:cNvPr>
        <xdr:cNvSpPr/>
      </xdr:nvSpPr>
      <xdr:spPr>
        <a:xfrm>
          <a:off x="3746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129539</xdr:rowOff>
    </xdr:from>
    <xdr:to>
      <xdr:col>24</xdr:col>
      <xdr:colOff>63500</xdr:colOff>
      <xdr:row>83</xdr:row>
      <xdr:rowOff>9525</xdr:rowOff>
    </xdr:to>
    <xdr:cxnSp macro="">
      <xdr:nvCxnSpPr>
        <xdr:cNvPr id="309" name="直線コネクタ 308">
          <a:extLst>
            <a:ext uri="{FF2B5EF4-FFF2-40B4-BE49-F238E27FC236}">
              <a16:creationId xmlns:a16="http://schemas.microsoft.com/office/drawing/2014/main" id="{20885B87-5D37-4217-B7D8-2A67F81DF8B4}"/>
            </a:ext>
          </a:extLst>
        </xdr:cNvPr>
        <xdr:cNvCxnSpPr/>
      </xdr:nvCxnSpPr>
      <xdr:spPr>
        <a:xfrm>
          <a:off x="3797300" y="1418843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10" name="楕円 309">
          <a:extLst>
            <a:ext uri="{FF2B5EF4-FFF2-40B4-BE49-F238E27FC236}">
              <a16:creationId xmlns:a16="http://schemas.microsoft.com/office/drawing/2014/main" id="{629BF0CA-33A8-40C1-8490-2E9E7371E824}"/>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129539</xdr:rowOff>
    </xdr:to>
    <xdr:cxnSp macro="">
      <xdr:nvCxnSpPr>
        <xdr:cNvPr id="311" name="直線コネクタ 310">
          <a:extLst>
            <a:ext uri="{FF2B5EF4-FFF2-40B4-BE49-F238E27FC236}">
              <a16:creationId xmlns:a16="http://schemas.microsoft.com/office/drawing/2014/main" id="{9F5E28AB-9892-41D4-96C8-752101A8AB51}"/>
            </a:ext>
          </a:extLst>
        </xdr:cNvPr>
        <xdr:cNvCxnSpPr/>
      </xdr:nvCxnSpPr>
      <xdr:spPr>
        <a:xfrm>
          <a:off x="2908300" y="1412938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133986</xdr:rowOff>
    </xdr:from>
    <xdr:to>
      <xdr:col>10</xdr:col>
      <xdr:colOff>165100</xdr:colOff>
      <xdr:row>82</xdr:row>
      <xdr:rowOff>64136</xdr:rowOff>
    </xdr:to>
    <xdr:sp macro="" textlink="">
      <xdr:nvSpPr>
        <xdr:cNvPr id="312" name="楕円 311">
          <a:extLst>
            <a:ext uri="{FF2B5EF4-FFF2-40B4-BE49-F238E27FC236}">
              <a16:creationId xmlns:a16="http://schemas.microsoft.com/office/drawing/2014/main" id="{68F23AAC-DEF7-4BEE-835D-3B79E513C274}"/>
            </a:ext>
          </a:extLst>
        </xdr:cNvPr>
        <xdr:cNvSpPr/>
      </xdr:nvSpPr>
      <xdr:spPr>
        <a:xfrm>
          <a:off x="1968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13336</xdr:rowOff>
    </xdr:from>
    <xdr:to>
      <xdr:col>15</xdr:col>
      <xdr:colOff>50800</xdr:colOff>
      <xdr:row>82</xdr:row>
      <xdr:rowOff>70486</xdr:rowOff>
    </xdr:to>
    <xdr:cxnSp macro="">
      <xdr:nvCxnSpPr>
        <xdr:cNvPr id="313" name="直線コネクタ 312">
          <a:extLst>
            <a:ext uri="{FF2B5EF4-FFF2-40B4-BE49-F238E27FC236}">
              <a16:creationId xmlns:a16="http://schemas.microsoft.com/office/drawing/2014/main" id="{5D42A143-FCD4-4731-B8F4-656303D38C64}"/>
            </a:ext>
          </a:extLst>
        </xdr:cNvPr>
        <xdr:cNvCxnSpPr/>
      </xdr:nvCxnSpPr>
      <xdr:spPr>
        <a:xfrm>
          <a:off x="2019300" y="140722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71120</xdr:rowOff>
    </xdr:from>
    <xdr:to>
      <xdr:col>6</xdr:col>
      <xdr:colOff>38100</xdr:colOff>
      <xdr:row>82</xdr:row>
      <xdr:rowOff>1270</xdr:rowOff>
    </xdr:to>
    <xdr:sp macro="" textlink="">
      <xdr:nvSpPr>
        <xdr:cNvPr id="314" name="楕円 313">
          <a:extLst>
            <a:ext uri="{FF2B5EF4-FFF2-40B4-BE49-F238E27FC236}">
              <a16:creationId xmlns:a16="http://schemas.microsoft.com/office/drawing/2014/main" id="{615A5A8A-EFF6-4616-9BF7-E0458E2DDDF3}"/>
            </a:ext>
          </a:extLst>
        </xdr:cNvPr>
        <xdr:cNvSpPr/>
      </xdr:nvSpPr>
      <xdr:spPr>
        <a:xfrm>
          <a:off x="1079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121920</xdr:rowOff>
    </xdr:from>
    <xdr:to>
      <xdr:col>10</xdr:col>
      <xdr:colOff>114300</xdr:colOff>
      <xdr:row>82</xdr:row>
      <xdr:rowOff>13336</xdr:rowOff>
    </xdr:to>
    <xdr:cxnSp macro="">
      <xdr:nvCxnSpPr>
        <xdr:cNvPr id="315" name="直線コネクタ 314">
          <a:extLst>
            <a:ext uri="{FF2B5EF4-FFF2-40B4-BE49-F238E27FC236}">
              <a16:creationId xmlns:a16="http://schemas.microsoft.com/office/drawing/2014/main" id="{26AD363D-E512-4191-A9B0-B25F2F782C72}"/>
            </a:ext>
          </a:extLst>
        </xdr:cNvPr>
        <xdr:cNvCxnSpPr/>
      </xdr:nvCxnSpPr>
      <xdr:spPr>
        <a:xfrm>
          <a:off x="1130300" y="1400937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B78F7E50-4E6F-4C14-A899-324AB574C47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1885FA82-3988-4CFA-9BB6-5CB100018307}"/>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8C4B1A74-DFC0-432E-97C7-BD3EE657CD6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1A1A9ABB-7645-4589-8637-57B595F3A6D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25416</xdr:rowOff>
    </xdr:from>
    <xdr:ext cx="405111" cy="259045"/>
    <xdr:sp macro="" textlink="">
      <xdr:nvSpPr>
        <xdr:cNvPr id="320" name="n_1mainValue【公営住宅】&#10;有形固定資産減価償却率">
          <a:extLst>
            <a:ext uri="{FF2B5EF4-FFF2-40B4-BE49-F238E27FC236}">
              <a16:creationId xmlns:a16="http://schemas.microsoft.com/office/drawing/2014/main" id="{AFE64724-0B4D-41F5-9E0B-FC0F85A9E100}"/>
            </a:ext>
          </a:extLst>
        </xdr:cNvPr>
        <xdr:cNvSpPr txBox="1"/>
      </xdr:nvSpPr>
      <xdr:spPr>
        <a:xfrm>
          <a:off x="3582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21" name="n_2mainValue【公営住宅】&#10;有形固定資産減価償却率">
          <a:extLst>
            <a:ext uri="{FF2B5EF4-FFF2-40B4-BE49-F238E27FC236}">
              <a16:creationId xmlns:a16="http://schemas.microsoft.com/office/drawing/2014/main" id="{E40E5DF3-4E46-4FE9-A40E-DE996BE72B55}"/>
            </a:ext>
          </a:extLst>
        </xdr:cNvPr>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80663</xdr:rowOff>
    </xdr:from>
    <xdr:ext cx="405111" cy="259045"/>
    <xdr:sp macro="" textlink="">
      <xdr:nvSpPr>
        <xdr:cNvPr id="322" name="n_3mainValue【公営住宅】&#10;有形固定資産減価償却率">
          <a:extLst>
            <a:ext uri="{FF2B5EF4-FFF2-40B4-BE49-F238E27FC236}">
              <a16:creationId xmlns:a16="http://schemas.microsoft.com/office/drawing/2014/main" id="{BE6A0265-7EA7-490A-B867-1E43D6806F2A}"/>
            </a:ext>
          </a:extLst>
        </xdr:cNvPr>
        <xdr:cNvSpPr txBox="1"/>
      </xdr:nvSpPr>
      <xdr:spPr>
        <a:xfrm>
          <a:off x="1816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17797</xdr:rowOff>
    </xdr:from>
    <xdr:ext cx="405111" cy="259045"/>
    <xdr:sp macro="" textlink="">
      <xdr:nvSpPr>
        <xdr:cNvPr id="323" name="n_4mainValue【公営住宅】&#10;有形固定資産減価償却率">
          <a:extLst>
            <a:ext uri="{FF2B5EF4-FFF2-40B4-BE49-F238E27FC236}">
              <a16:creationId xmlns:a16="http://schemas.microsoft.com/office/drawing/2014/main" id="{A5F41A85-6E16-4728-B915-F09C5D61B8E1}"/>
            </a:ext>
          </a:extLst>
        </xdr:cNvPr>
        <xdr:cNvSpPr txBox="1"/>
      </xdr:nvSpPr>
      <xdr:spPr>
        <a:xfrm>
          <a:off x="927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59271BD-B4E1-4AB8-967C-C042929A265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FE28C28-C6DC-42CC-98A4-BC95689A376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D67C070-9B79-4354-9EA4-E9B3F2009E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4FA8AC7-2624-4E5A-800E-E370A82B95F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8BFE65D-62EF-463B-88D3-3B1822BB62F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E3E5980-121A-4B54-8FB9-80796A8575E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3CB2E62-A81F-493C-8FFD-3E804D084E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E98534A-1E5A-473A-91AB-037E61416B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03D6425-7C75-4D77-B7EC-41BB0984CF8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BEBEFE8-DBC5-4DB5-BA88-CBE556C2ED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3E1D18CC-4A21-44F8-B0F3-26D0ACE4E61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619B675-6410-45F3-82A9-32B98CDDE38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5E1A770-37DE-464F-B3F2-055446E2467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739B5A0-E3F1-4B90-ABDA-41B9B23BC21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D75CCAC0-FE17-473A-9E2A-B66358647F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7F312955-C476-47E2-BC1A-1512A96ADBE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51715344-2D24-4088-AA83-E762F591329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15DD38CC-4F40-4A1F-AB80-31569796FCD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63F534D-660E-45C8-80D4-D5B629F7D5B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59ECC97F-C1BF-4C92-959F-792BF542A7A3}"/>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DF6E81F-D6A8-45E2-896B-5EE1E1351FC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E9F08A80-BA8E-4E58-8ACB-8020DC2BA84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DD1D6A8D-9C42-4CFE-B804-E21F6048ACD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F2C428B4-C661-45FC-99EB-CD237BC91BD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F1F7D72-02B2-4FFE-BF2A-2136178C6AC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478B5B0-C483-4253-A16E-3BA353530183}"/>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E8CB3FA2-018C-472A-8543-48DBBC706195}"/>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57F2F1E-7D53-4376-BF84-E3B645147E03}"/>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98E7EB8F-63D0-4339-AE92-FD2CE7E83ED2}"/>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1870D25B-0558-43DB-BD7F-97EA16AF4EFE}"/>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0AD3B88B-EA9C-4316-A988-9805B4392A36}"/>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7411C604-C839-4B66-938B-6ADD269F0323}"/>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6EC19238-2400-4E44-8F52-EBDEEFFAB2EB}"/>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576B9E97-D0E5-4BB8-A0AB-8BEB53A106D9}"/>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D6B5DC31-8231-4A6E-A6F9-2AB70C63994C}"/>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C5246215-EF1C-42D4-BC0D-872E92BC6B1E}"/>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4CC21DD-67E4-4E82-AD58-002AB3F8F0B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3B928A8-F0F7-454F-9DDE-F518432EE71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61208C5-D924-4E6A-8ABF-FC586C99EC3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CB3E447-1728-4DD8-AABA-970E5C0901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020A65A-16B9-4DC0-989C-CDCFC41B41E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112703</xdr:rowOff>
    </xdr:from>
    <xdr:to>
      <xdr:col>55</xdr:col>
      <xdr:colOff>50800</xdr:colOff>
      <xdr:row>86</xdr:row>
      <xdr:rowOff>42853</xdr:rowOff>
    </xdr:to>
    <xdr:sp macro="" textlink="">
      <xdr:nvSpPr>
        <xdr:cNvPr id="365" name="楕円 364">
          <a:extLst>
            <a:ext uri="{FF2B5EF4-FFF2-40B4-BE49-F238E27FC236}">
              <a16:creationId xmlns:a16="http://schemas.microsoft.com/office/drawing/2014/main" id="{F6C2F96F-8FE1-46F0-AC99-4AF5C8600A02}"/>
            </a:ext>
          </a:extLst>
        </xdr:cNvPr>
        <xdr:cNvSpPr/>
      </xdr:nvSpPr>
      <xdr:spPr>
        <a:xfrm>
          <a:off x="10426700" y="1468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135580</xdr:rowOff>
    </xdr:from>
    <xdr:ext cx="469744" cy="259045"/>
    <xdr:sp macro="" textlink="">
      <xdr:nvSpPr>
        <xdr:cNvPr id="366" name="【公営住宅】&#10;一人当たり面積該当値テキスト">
          <a:extLst>
            <a:ext uri="{FF2B5EF4-FFF2-40B4-BE49-F238E27FC236}">
              <a16:creationId xmlns:a16="http://schemas.microsoft.com/office/drawing/2014/main" id="{5FAA1687-4091-4FAD-854B-555B3F2421BF}"/>
            </a:ext>
          </a:extLst>
        </xdr:cNvPr>
        <xdr:cNvSpPr txBox="1"/>
      </xdr:nvSpPr>
      <xdr:spPr>
        <a:xfrm>
          <a:off x="10515600" y="1453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115315</xdr:rowOff>
    </xdr:from>
    <xdr:to>
      <xdr:col>50</xdr:col>
      <xdr:colOff>165100</xdr:colOff>
      <xdr:row>86</xdr:row>
      <xdr:rowOff>45465</xdr:rowOff>
    </xdr:to>
    <xdr:sp macro="" textlink="">
      <xdr:nvSpPr>
        <xdr:cNvPr id="367" name="楕円 366">
          <a:extLst>
            <a:ext uri="{FF2B5EF4-FFF2-40B4-BE49-F238E27FC236}">
              <a16:creationId xmlns:a16="http://schemas.microsoft.com/office/drawing/2014/main" id="{ACA5754E-585F-458F-A7E4-250B9B1CA8E9}"/>
            </a:ext>
          </a:extLst>
        </xdr:cNvPr>
        <xdr:cNvSpPr/>
      </xdr:nvSpPr>
      <xdr:spPr>
        <a:xfrm>
          <a:off x="9588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163503</xdr:rowOff>
    </xdr:from>
    <xdr:to>
      <xdr:col>55</xdr:col>
      <xdr:colOff>0</xdr:colOff>
      <xdr:row>85</xdr:row>
      <xdr:rowOff>166115</xdr:rowOff>
    </xdr:to>
    <xdr:cxnSp macro="">
      <xdr:nvCxnSpPr>
        <xdr:cNvPr id="368" name="直線コネクタ 367">
          <a:extLst>
            <a:ext uri="{FF2B5EF4-FFF2-40B4-BE49-F238E27FC236}">
              <a16:creationId xmlns:a16="http://schemas.microsoft.com/office/drawing/2014/main" id="{2E1B3C2B-2CF3-4A44-A727-40317AA907C8}"/>
            </a:ext>
          </a:extLst>
        </xdr:cNvPr>
        <xdr:cNvCxnSpPr/>
      </xdr:nvCxnSpPr>
      <xdr:spPr>
        <a:xfrm flipV="1">
          <a:off x="9639300" y="14736753"/>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119453</xdr:rowOff>
    </xdr:from>
    <xdr:to>
      <xdr:col>46</xdr:col>
      <xdr:colOff>38100</xdr:colOff>
      <xdr:row>86</xdr:row>
      <xdr:rowOff>49603</xdr:rowOff>
    </xdr:to>
    <xdr:sp macro="" textlink="">
      <xdr:nvSpPr>
        <xdr:cNvPr id="369" name="楕円 368">
          <a:extLst>
            <a:ext uri="{FF2B5EF4-FFF2-40B4-BE49-F238E27FC236}">
              <a16:creationId xmlns:a16="http://schemas.microsoft.com/office/drawing/2014/main" id="{74E4D841-F392-4D31-B195-AB357C1D6B06}"/>
            </a:ext>
          </a:extLst>
        </xdr:cNvPr>
        <xdr:cNvSpPr/>
      </xdr:nvSpPr>
      <xdr:spPr>
        <a:xfrm>
          <a:off x="8699500" y="1469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166115</xdr:rowOff>
    </xdr:from>
    <xdr:to>
      <xdr:col>50</xdr:col>
      <xdr:colOff>114300</xdr:colOff>
      <xdr:row>85</xdr:row>
      <xdr:rowOff>170253</xdr:rowOff>
    </xdr:to>
    <xdr:cxnSp macro="">
      <xdr:nvCxnSpPr>
        <xdr:cNvPr id="370" name="直線コネクタ 369">
          <a:extLst>
            <a:ext uri="{FF2B5EF4-FFF2-40B4-BE49-F238E27FC236}">
              <a16:creationId xmlns:a16="http://schemas.microsoft.com/office/drawing/2014/main" id="{8B14BA88-6415-4DD5-9A86-F7158439843E}"/>
            </a:ext>
          </a:extLst>
        </xdr:cNvPr>
        <xdr:cNvCxnSpPr/>
      </xdr:nvCxnSpPr>
      <xdr:spPr>
        <a:xfrm flipV="1">
          <a:off x="8750300" y="14739365"/>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123806</xdr:rowOff>
    </xdr:from>
    <xdr:to>
      <xdr:col>41</xdr:col>
      <xdr:colOff>101600</xdr:colOff>
      <xdr:row>86</xdr:row>
      <xdr:rowOff>53956</xdr:rowOff>
    </xdr:to>
    <xdr:sp macro="" textlink="">
      <xdr:nvSpPr>
        <xdr:cNvPr id="371" name="楕円 370">
          <a:extLst>
            <a:ext uri="{FF2B5EF4-FFF2-40B4-BE49-F238E27FC236}">
              <a16:creationId xmlns:a16="http://schemas.microsoft.com/office/drawing/2014/main" id="{A434FA18-5373-452A-8C48-E3A99029BED0}"/>
            </a:ext>
          </a:extLst>
        </xdr:cNvPr>
        <xdr:cNvSpPr/>
      </xdr:nvSpPr>
      <xdr:spPr>
        <a:xfrm>
          <a:off x="7810500" y="146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170253</xdr:rowOff>
    </xdr:from>
    <xdr:to>
      <xdr:col>45</xdr:col>
      <xdr:colOff>177800</xdr:colOff>
      <xdr:row>86</xdr:row>
      <xdr:rowOff>3156</xdr:rowOff>
    </xdr:to>
    <xdr:cxnSp macro="">
      <xdr:nvCxnSpPr>
        <xdr:cNvPr id="372" name="直線コネクタ 371">
          <a:extLst>
            <a:ext uri="{FF2B5EF4-FFF2-40B4-BE49-F238E27FC236}">
              <a16:creationId xmlns:a16="http://schemas.microsoft.com/office/drawing/2014/main" id="{51499691-F259-45C4-BE5E-C4EC6DC685C6}"/>
            </a:ext>
          </a:extLst>
        </xdr:cNvPr>
        <xdr:cNvCxnSpPr/>
      </xdr:nvCxnSpPr>
      <xdr:spPr>
        <a:xfrm flipV="1">
          <a:off x="7861300" y="14743503"/>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127726</xdr:rowOff>
    </xdr:from>
    <xdr:to>
      <xdr:col>36</xdr:col>
      <xdr:colOff>165100</xdr:colOff>
      <xdr:row>86</xdr:row>
      <xdr:rowOff>57876</xdr:rowOff>
    </xdr:to>
    <xdr:sp macro="" textlink="">
      <xdr:nvSpPr>
        <xdr:cNvPr id="373" name="楕円 372">
          <a:extLst>
            <a:ext uri="{FF2B5EF4-FFF2-40B4-BE49-F238E27FC236}">
              <a16:creationId xmlns:a16="http://schemas.microsoft.com/office/drawing/2014/main" id="{EB852935-EBBF-4B2B-B813-DDB295CC65D1}"/>
            </a:ext>
          </a:extLst>
        </xdr:cNvPr>
        <xdr:cNvSpPr/>
      </xdr:nvSpPr>
      <xdr:spPr>
        <a:xfrm>
          <a:off x="6921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3156</xdr:rowOff>
    </xdr:from>
    <xdr:to>
      <xdr:col>41</xdr:col>
      <xdr:colOff>50800</xdr:colOff>
      <xdr:row>86</xdr:row>
      <xdr:rowOff>7076</xdr:rowOff>
    </xdr:to>
    <xdr:cxnSp macro="">
      <xdr:nvCxnSpPr>
        <xdr:cNvPr id="374" name="直線コネクタ 373">
          <a:extLst>
            <a:ext uri="{FF2B5EF4-FFF2-40B4-BE49-F238E27FC236}">
              <a16:creationId xmlns:a16="http://schemas.microsoft.com/office/drawing/2014/main" id="{04B32512-AC8A-4CCC-9662-F85D338E87CE}"/>
            </a:ext>
          </a:extLst>
        </xdr:cNvPr>
        <xdr:cNvCxnSpPr/>
      </xdr:nvCxnSpPr>
      <xdr:spPr>
        <a:xfrm flipV="1">
          <a:off x="6972300" y="14747856"/>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F1C32C10-C406-4707-8E83-655F6EA80115}"/>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FE44F422-FC8F-42AC-8168-5DA4AC6C3220}"/>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7B11B499-2E3D-477A-8A66-87F505F330C5}"/>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D8E7D83-E11F-498B-8F7B-9195C4B4F1FC}"/>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61992</xdr:rowOff>
    </xdr:from>
    <xdr:ext cx="469744" cy="259045"/>
    <xdr:sp macro="" textlink="">
      <xdr:nvSpPr>
        <xdr:cNvPr id="379" name="n_1mainValue【公営住宅】&#10;一人当たり面積">
          <a:extLst>
            <a:ext uri="{FF2B5EF4-FFF2-40B4-BE49-F238E27FC236}">
              <a16:creationId xmlns:a16="http://schemas.microsoft.com/office/drawing/2014/main" id="{6CE4FE23-B808-49E5-8361-8992C9A40290}"/>
            </a:ext>
          </a:extLst>
        </xdr:cNvPr>
        <xdr:cNvSpPr txBox="1"/>
      </xdr:nvSpPr>
      <xdr:spPr>
        <a:xfrm>
          <a:off x="9391727" y="1446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66130</xdr:rowOff>
    </xdr:from>
    <xdr:ext cx="469744" cy="259045"/>
    <xdr:sp macro="" textlink="">
      <xdr:nvSpPr>
        <xdr:cNvPr id="380" name="n_2mainValue【公営住宅】&#10;一人当たり面積">
          <a:extLst>
            <a:ext uri="{FF2B5EF4-FFF2-40B4-BE49-F238E27FC236}">
              <a16:creationId xmlns:a16="http://schemas.microsoft.com/office/drawing/2014/main" id="{D216D899-FB73-4E1A-BF1F-ECA483C94013}"/>
            </a:ext>
          </a:extLst>
        </xdr:cNvPr>
        <xdr:cNvSpPr txBox="1"/>
      </xdr:nvSpPr>
      <xdr:spPr>
        <a:xfrm>
          <a:off x="8515427" y="1446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70483</xdr:rowOff>
    </xdr:from>
    <xdr:ext cx="469744" cy="259045"/>
    <xdr:sp macro="" textlink="">
      <xdr:nvSpPr>
        <xdr:cNvPr id="381" name="n_3mainValue【公営住宅】&#10;一人当たり面積">
          <a:extLst>
            <a:ext uri="{FF2B5EF4-FFF2-40B4-BE49-F238E27FC236}">
              <a16:creationId xmlns:a16="http://schemas.microsoft.com/office/drawing/2014/main" id="{75C9ACAB-64DF-4874-94F3-478522D40E4E}"/>
            </a:ext>
          </a:extLst>
        </xdr:cNvPr>
        <xdr:cNvSpPr txBox="1"/>
      </xdr:nvSpPr>
      <xdr:spPr>
        <a:xfrm>
          <a:off x="7626427" y="1447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74403</xdr:rowOff>
    </xdr:from>
    <xdr:ext cx="469744" cy="259045"/>
    <xdr:sp macro="" textlink="">
      <xdr:nvSpPr>
        <xdr:cNvPr id="382" name="n_4mainValue【公営住宅】&#10;一人当たり面積">
          <a:extLst>
            <a:ext uri="{FF2B5EF4-FFF2-40B4-BE49-F238E27FC236}">
              <a16:creationId xmlns:a16="http://schemas.microsoft.com/office/drawing/2014/main" id="{0ACAE4CC-C280-4CB5-8B29-28A8A475766C}"/>
            </a:ext>
          </a:extLst>
        </xdr:cNvPr>
        <xdr:cNvSpPr txBox="1"/>
      </xdr:nvSpPr>
      <xdr:spPr>
        <a:xfrm>
          <a:off x="6737427" y="1447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878D8C70-6EF0-492E-B7E3-844CF885727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6CC6C50B-19A2-4C0C-8E49-F8D82608F83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4FCE7015-A7DF-4603-A932-2AA4F0FC4B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04BCA86-42E8-4DBC-9E5C-E80244AF84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41A93CD-B8F0-45A7-8C34-38EB5F4DCBC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8B8B266-6F18-4856-8798-C12A374116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FD14D2F1-6718-4064-A671-9F927F59427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953707B-8066-497F-8A21-47AF2635082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1C431993-33D5-4FF6-BFE2-48F2232326C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4E617C3-569B-4E20-AB31-3D1F0A8CEDB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D2DAB053-D007-482C-9AE4-D4DCBF6FD4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4668931B-DA4C-43BD-B22E-7B2ADCC1CAB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2E41400B-6E5F-4E3E-B4ED-EDAA4F39E13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806932-F15E-4834-BF0A-4B22431BF0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D0B9CB6A-32E3-491E-9D4D-DBC919A1F9F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A5BB984-8485-4F5A-9DF8-82597A371CD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E8E97601-FBE2-425C-8F46-B53BB8B8EA0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F7FFE776-51E0-42DD-BFF2-AB67759C8B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2A930DD2-B4A2-48C5-A68F-24590398C2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7A239B2A-078F-455A-A2C3-39141BCE497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EF451871-9B55-44BD-90BF-1E2B35F54A1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A5DD0FAD-1988-40D1-B82B-ED196E5016E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31DF3D7-CD65-4EE7-8018-AE94E7A14B3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D8F303E-4960-4819-932D-DA4B920E96C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2430621D-C29A-4674-8164-DED4BE425B8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E21A224-DFA5-482D-BFE4-D193201CED5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68376C59-6D40-4ED4-8DD8-170657879E0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513FEBE9-8A04-41BB-AEB2-3FFC4212ACC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2BD98AD-55BD-480B-967B-D808FFE2101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6D0F900-0F6F-4CAC-81FD-A4FE66B1B1A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249E96D1-D910-4409-9999-3319226759C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3123DC42-9B64-44E5-9B54-97BAAEADB74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154B82A0-28EA-4A2A-A2A8-58F22CDDBE3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E5E333D-FE60-4EC3-8B9A-2972C11E20A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D4666FCC-67FA-42AF-BD6C-7E8E106D1E4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EFBEBB3A-11EF-4DB5-81EF-0E769CB9EB4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B9CE990-365F-44E9-9EDF-00725BC8102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C2C0B507-3F3B-44DF-B94E-F4E329E0E4F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1D10C64E-942D-4147-B9D9-CD09DA0022C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5FED2070-B6BB-45A5-BD69-69C0D30E32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90D61F35-C050-470D-B0A6-40D44984E51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CB856B70-475C-4E65-B21D-E3305438A444}"/>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1CE6332D-610C-471B-87C6-A0BB9D2B823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A0A43420-57BB-4711-966F-1DB8FF12694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45DA3884-12C4-4A6E-BA76-C229D869BB8E}"/>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138A9D1D-5718-4894-A998-075465BDFFE5}"/>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A38032B-1F93-4CE6-B045-FFE0A52B2A60}"/>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93D15D3F-E3F2-4DFE-95E7-FCF5E4A9A8CC}"/>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A3A8AE22-B529-462B-863E-87F566A550E4}"/>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F6A562F8-0D70-45C8-8E0D-451CCBC4AEE3}"/>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71777FF8-FBC9-476B-8A72-B77661623F08}"/>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B4057054-D5C1-4601-A66E-5A2D962DFBFC}"/>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11FB40E-2960-43FC-92EF-3E462350282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6E5EB79-E934-4F0B-BC54-C0ED55C95F1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E1149BC-DCE0-4461-B377-89FACEC9BD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54F8DE2B-97D2-4D68-9612-8409BF97FF1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0BF25A3-005D-4F1C-810E-C4DB2FD9F1A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28666</xdr:rowOff>
    </xdr:from>
    <xdr:to>
      <xdr:col>85</xdr:col>
      <xdr:colOff>177800</xdr:colOff>
      <xdr:row>36</xdr:row>
      <xdr:rowOff>130266</xdr:rowOff>
    </xdr:to>
    <xdr:sp macro="" textlink="">
      <xdr:nvSpPr>
        <xdr:cNvPr id="440" name="楕円 439">
          <a:extLst>
            <a:ext uri="{FF2B5EF4-FFF2-40B4-BE49-F238E27FC236}">
              <a16:creationId xmlns:a16="http://schemas.microsoft.com/office/drawing/2014/main" id="{68E9A2E9-C899-4637-88A9-4AF4076EF537}"/>
            </a:ext>
          </a:extLst>
        </xdr:cNvPr>
        <xdr:cNvSpPr/>
      </xdr:nvSpPr>
      <xdr:spPr>
        <a:xfrm>
          <a:off x="162687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51543</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2A83096-2504-4CC9-ACD1-5FF7347E17A3}"/>
            </a:ext>
          </a:extLst>
        </xdr:cNvPr>
        <xdr:cNvSpPr txBox="1"/>
      </xdr:nvSpPr>
      <xdr:spPr>
        <a:xfrm>
          <a:off x="16357600" y="605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162560</xdr:rowOff>
    </xdr:from>
    <xdr:to>
      <xdr:col>81</xdr:col>
      <xdr:colOff>101600</xdr:colOff>
      <xdr:row>36</xdr:row>
      <xdr:rowOff>92710</xdr:rowOff>
    </xdr:to>
    <xdr:sp macro="" textlink="">
      <xdr:nvSpPr>
        <xdr:cNvPr id="442" name="楕円 441">
          <a:extLst>
            <a:ext uri="{FF2B5EF4-FFF2-40B4-BE49-F238E27FC236}">
              <a16:creationId xmlns:a16="http://schemas.microsoft.com/office/drawing/2014/main" id="{3F3F3525-ADF5-4C92-A9B4-88D191821B1E}"/>
            </a:ext>
          </a:extLst>
        </xdr:cNvPr>
        <xdr:cNvSpPr/>
      </xdr:nvSpPr>
      <xdr:spPr>
        <a:xfrm>
          <a:off x="15430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41910</xdr:rowOff>
    </xdr:from>
    <xdr:to>
      <xdr:col>85</xdr:col>
      <xdr:colOff>127000</xdr:colOff>
      <xdr:row>36</xdr:row>
      <xdr:rowOff>79466</xdr:rowOff>
    </xdr:to>
    <xdr:cxnSp macro="">
      <xdr:nvCxnSpPr>
        <xdr:cNvPr id="443" name="直線コネクタ 442">
          <a:extLst>
            <a:ext uri="{FF2B5EF4-FFF2-40B4-BE49-F238E27FC236}">
              <a16:creationId xmlns:a16="http://schemas.microsoft.com/office/drawing/2014/main" id="{3955550F-6077-4368-A8FB-1AAB384BCC37}"/>
            </a:ext>
          </a:extLst>
        </xdr:cNvPr>
        <xdr:cNvCxnSpPr/>
      </xdr:nvCxnSpPr>
      <xdr:spPr>
        <a:xfrm>
          <a:off x="15481300" y="621411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125004</xdr:rowOff>
    </xdr:from>
    <xdr:to>
      <xdr:col>76</xdr:col>
      <xdr:colOff>165100</xdr:colOff>
      <xdr:row>36</xdr:row>
      <xdr:rowOff>55154</xdr:rowOff>
    </xdr:to>
    <xdr:sp macro="" textlink="">
      <xdr:nvSpPr>
        <xdr:cNvPr id="444" name="楕円 443">
          <a:extLst>
            <a:ext uri="{FF2B5EF4-FFF2-40B4-BE49-F238E27FC236}">
              <a16:creationId xmlns:a16="http://schemas.microsoft.com/office/drawing/2014/main" id="{3CABC4B9-4461-4D4E-A26A-1B9D79B37638}"/>
            </a:ext>
          </a:extLst>
        </xdr:cNvPr>
        <xdr:cNvSpPr/>
      </xdr:nvSpPr>
      <xdr:spPr>
        <a:xfrm>
          <a:off x="14541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4354</xdr:rowOff>
    </xdr:from>
    <xdr:to>
      <xdr:col>81</xdr:col>
      <xdr:colOff>50800</xdr:colOff>
      <xdr:row>36</xdr:row>
      <xdr:rowOff>41910</xdr:rowOff>
    </xdr:to>
    <xdr:cxnSp macro="">
      <xdr:nvCxnSpPr>
        <xdr:cNvPr id="445" name="直線コネクタ 444">
          <a:extLst>
            <a:ext uri="{FF2B5EF4-FFF2-40B4-BE49-F238E27FC236}">
              <a16:creationId xmlns:a16="http://schemas.microsoft.com/office/drawing/2014/main" id="{43E2F6CC-7B35-46EE-B41A-6C9842ADFF9F}"/>
            </a:ext>
          </a:extLst>
        </xdr:cNvPr>
        <xdr:cNvCxnSpPr/>
      </xdr:nvCxnSpPr>
      <xdr:spPr>
        <a:xfrm>
          <a:off x="14592300" y="617655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90714</xdr:rowOff>
    </xdr:from>
    <xdr:to>
      <xdr:col>72</xdr:col>
      <xdr:colOff>38100</xdr:colOff>
      <xdr:row>36</xdr:row>
      <xdr:rowOff>20864</xdr:rowOff>
    </xdr:to>
    <xdr:sp macro="" textlink="">
      <xdr:nvSpPr>
        <xdr:cNvPr id="446" name="楕円 445">
          <a:extLst>
            <a:ext uri="{FF2B5EF4-FFF2-40B4-BE49-F238E27FC236}">
              <a16:creationId xmlns:a16="http://schemas.microsoft.com/office/drawing/2014/main" id="{63AC5CC5-B4B4-4F86-B14E-6BACBB05D052}"/>
            </a:ext>
          </a:extLst>
        </xdr:cNvPr>
        <xdr:cNvSpPr/>
      </xdr:nvSpPr>
      <xdr:spPr>
        <a:xfrm>
          <a:off x="13652500" y="609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141514</xdr:rowOff>
    </xdr:from>
    <xdr:to>
      <xdr:col>76</xdr:col>
      <xdr:colOff>114300</xdr:colOff>
      <xdr:row>36</xdr:row>
      <xdr:rowOff>4354</xdr:rowOff>
    </xdr:to>
    <xdr:cxnSp macro="">
      <xdr:nvCxnSpPr>
        <xdr:cNvPr id="447" name="直線コネクタ 446">
          <a:extLst>
            <a:ext uri="{FF2B5EF4-FFF2-40B4-BE49-F238E27FC236}">
              <a16:creationId xmlns:a16="http://schemas.microsoft.com/office/drawing/2014/main" id="{F1D1C294-F467-4FA4-9FA1-2B378C6E012C}"/>
            </a:ext>
          </a:extLst>
        </xdr:cNvPr>
        <xdr:cNvCxnSpPr/>
      </xdr:nvCxnSpPr>
      <xdr:spPr>
        <a:xfrm>
          <a:off x="13703300" y="614226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66222</xdr:rowOff>
    </xdr:from>
    <xdr:to>
      <xdr:col>67</xdr:col>
      <xdr:colOff>101600</xdr:colOff>
      <xdr:row>35</xdr:row>
      <xdr:rowOff>167822</xdr:rowOff>
    </xdr:to>
    <xdr:sp macro="" textlink="">
      <xdr:nvSpPr>
        <xdr:cNvPr id="448" name="楕円 447">
          <a:extLst>
            <a:ext uri="{FF2B5EF4-FFF2-40B4-BE49-F238E27FC236}">
              <a16:creationId xmlns:a16="http://schemas.microsoft.com/office/drawing/2014/main" id="{8C4236F2-361E-4445-AB6D-9BD257A9B859}"/>
            </a:ext>
          </a:extLst>
        </xdr:cNvPr>
        <xdr:cNvSpPr/>
      </xdr:nvSpPr>
      <xdr:spPr>
        <a:xfrm>
          <a:off x="12763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117022</xdr:rowOff>
    </xdr:from>
    <xdr:to>
      <xdr:col>71</xdr:col>
      <xdr:colOff>177800</xdr:colOff>
      <xdr:row>35</xdr:row>
      <xdr:rowOff>141514</xdr:rowOff>
    </xdr:to>
    <xdr:cxnSp macro="">
      <xdr:nvCxnSpPr>
        <xdr:cNvPr id="449" name="直線コネクタ 448">
          <a:extLst>
            <a:ext uri="{FF2B5EF4-FFF2-40B4-BE49-F238E27FC236}">
              <a16:creationId xmlns:a16="http://schemas.microsoft.com/office/drawing/2014/main" id="{55B6A71D-D64F-4EE6-9798-63D6DC4F4B19}"/>
            </a:ext>
          </a:extLst>
        </xdr:cNvPr>
        <xdr:cNvCxnSpPr/>
      </xdr:nvCxnSpPr>
      <xdr:spPr>
        <a:xfrm>
          <a:off x="12814300" y="611777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C42B68C7-E43D-4F91-A9E3-3B539E4550C1}"/>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D598E592-F2DD-43BD-B9C5-F55E5050346B}"/>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752323ED-9989-4D58-83AA-1307708FB0A3}"/>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D771DFC7-E3B6-4139-AF5A-B28E474DE308}"/>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109237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0FC8870-9D12-401D-9B41-1443FBAE50B4}"/>
            </a:ext>
          </a:extLst>
        </xdr:cNvPr>
        <xdr:cNvSpPr txBox="1"/>
      </xdr:nvSpPr>
      <xdr:spPr>
        <a:xfrm>
          <a:off x="15266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71681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5B7EBB09-6578-421D-976F-58D41D631276}"/>
            </a:ext>
          </a:extLst>
        </xdr:cNvPr>
        <xdr:cNvSpPr txBox="1"/>
      </xdr:nvSpPr>
      <xdr:spPr>
        <a:xfrm>
          <a:off x="14389744"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37391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CC355989-FFC7-40B1-88E6-756F64DB96A7}"/>
            </a:ext>
          </a:extLst>
        </xdr:cNvPr>
        <xdr:cNvSpPr txBox="1"/>
      </xdr:nvSpPr>
      <xdr:spPr>
        <a:xfrm>
          <a:off x="13500744" y="586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12899</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3F35E8C-00FD-4B54-9C68-B4FA3ED081F1}"/>
            </a:ext>
          </a:extLst>
        </xdr:cNvPr>
        <xdr:cNvSpPr txBox="1"/>
      </xdr:nvSpPr>
      <xdr:spPr>
        <a:xfrm>
          <a:off x="12611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A4BD061B-74F4-4CCB-876F-19D7E34E79E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1CA9A9F5-68F1-4A74-AA27-25EA4AE85AC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BAF85C19-4BD6-4BAD-BA19-A4036F672D4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FC92954F-5CA9-4628-8CB1-911766EF36D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973C1127-F40D-4D07-8E37-9359AD68C1C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53E50E7C-A10B-444D-82D4-587173D0AD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FC9A82FD-B087-4727-B702-C39326E4DFA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69A550F4-20FA-42E4-B890-EF1A39FCEFA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C7690262-1FD5-4895-A150-6E4BC6A7A22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525EF064-559A-4044-8F1D-54DD49B6B5D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5A9B9F38-D9CE-4E49-A627-BED708787F0D}"/>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7B876C87-A344-43BB-9334-6C681DF8A22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1AF21865-5440-4659-87E7-10D24096351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8EE83F0C-D212-47A0-9F3E-D941650560AC}"/>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68DA0DC2-677C-4948-9ABD-BCE826F4C85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AB4332A2-8CED-4CAF-BAD2-04DB72987D6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EDC49463-28E3-4BA3-B4A7-0F3B6576D00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BD8737D3-C7A8-4D44-9EA0-8FF7F337CEF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8F25CB69-715D-4DF0-ABC4-A8E8B02DB14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F0F554D1-93EA-4291-AE59-5E12A752473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D9AA648C-CA3C-49D2-81BF-F1F3AEDF85E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A91E9DBE-BE0C-4757-92C2-A14ED18F0AA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A63FE273-B255-489B-9484-E6C8665F2DE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28A96494-A819-4507-B713-02C636049A5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103172DC-E0DD-45F5-AC1A-DFFB2FA53E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BFCFD90D-40C2-4823-B663-C27FD32AD891}"/>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EDA20F31-7764-40A8-9B2E-82D36F2D25A6}"/>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A2B34733-CA2D-475F-8534-9232B1880161}"/>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7EE57D4A-7448-40B4-A8E1-36F76CC3FF01}"/>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D3CBDC23-7014-4321-98A7-A4BA0C7C681C}"/>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BD160B2F-9954-4AA4-8975-99F10E4CBF4D}"/>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D57E8600-EDE0-44C7-AB5E-D3F8C00CCC5F}"/>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1726E73-6B3C-4EFF-B4E7-94535F4355AB}"/>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A42B6B39-9B71-400D-B0DE-145889EAE2B8}"/>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A1B7A808-D6AE-40C8-B1DB-58449334A152}"/>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1668E707-AAE7-4F78-A2B0-9C3DDC47F8CF}"/>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6C8BFD6-F601-4D92-B73C-D833121B4A5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E7EA9B6-F625-4A58-9ABD-C075A129CF4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15B8196B-6992-4555-B9C6-FB9C6337D29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B9C57C79-4B12-43B8-8BBD-3D03F16E0D7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D7C20E25-0607-4363-9ABA-0B4DC71D2FE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99" name="楕円 498">
          <a:extLst>
            <a:ext uri="{FF2B5EF4-FFF2-40B4-BE49-F238E27FC236}">
              <a16:creationId xmlns:a16="http://schemas.microsoft.com/office/drawing/2014/main" id="{719EDE74-836D-4368-9910-BDD99AD790D9}"/>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140987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58AF1200-FD51-41A6-953D-A36DE777C3D1}"/>
            </a:ext>
          </a:extLst>
        </xdr:cNvPr>
        <xdr:cNvSpPr txBox="1"/>
      </xdr:nvSpPr>
      <xdr:spPr>
        <a:xfrm>
          <a:off x="22199600"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4173</xdr:rowOff>
    </xdr:from>
    <xdr:to>
      <xdr:col>112</xdr:col>
      <xdr:colOff>38100</xdr:colOff>
      <xdr:row>39</xdr:row>
      <xdr:rowOff>105773</xdr:rowOff>
    </xdr:to>
    <xdr:sp macro="" textlink="">
      <xdr:nvSpPr>
        <xdr:cNvPr id="501" name="楕円 500">
          <a:extLst>
            <a:ext uri="{FF2B5EF4-FFF2-40B4-BE49-F238E27FC236}">
              <a16:creationId xmlns:a16="http://schemas.microsoft.com/office/drawing/2014/main" id="{5024586E-C6F8-49E5-9011-66E8D1D73F2A}"/>
            </a:ext>
          </a:extLst>
        </xdr:cNvPr>
        <xdr:cNvSpPr/>
      </xdr:nvSpPr>
      <xdr:spPr>
        <a:xfrm>
          <a:off x="2127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54973</xdr:rowOff>
    </xdr:to>
    <xdr:cxnSp macro="">
      <xdr:nvCxnSpPr>
        <xdr:cNvPr id="502" name="直線コネクタ 501">
          <a:extLst>
            <a:ext uri="{FF2B5EF4-FFF2-40B4-BE49-F238E27FC236}">
              <a16:creationId xmlns:a16="http://schemas.microsoft.com/office/drawing/2014/main" id="{7EE68970-FB12-48E0-BF89-539F05EB6886}"/>
            </a:ext>
          </a:extLst>
        </xdr:cNvPr>
        <xdr:cNvCxnSpPr/>
      </xdr:nvCxnSpPr>
      <xdr:spPr>
        <a:xfrm flipV="1">
          <a:off x="21323300" y="672846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17235</xdr:rowOff>
    </xdr:from>
    <xdr:to>
      <xdr:col>107</xdr:col>
      <xdr:colOff>101600</xdr:colOff>
      <xdr:row>39</xdr:row>
      <xdr:rowOff>118835</xdr:rowOff>
    </xdr:to>
    <xdr:sp macro="" textlink="">
      <xdr:nvSpPr>
        <xdr:cNvPr id="503" name="楕円 502">
          <a:extLst>
            <a:ext uri="{FF2B5EF4-FFF2-40B4-BE49-F238E27FC236}">
              <a16:creationId xmlns:a16="http://schemas.microsoft.com/office/drawing/2014/main" id="{88367474-FA46-403D-B08A-9FA1922AFD4F}"/>
            </a:ext>
          </a:extLst>
        </xdr:cNvPr>
        <xdr:cNvSpPr/>
      </xdr:nvSpPr>
      <xdr:spPr>
        <a:xfrm>
          <a:off x="20383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54973</xdr:rowOff>
    </xdr:from>
    <xdr:to>
      <xdr:col>111</xdr:col>
      <xdr:colOff>177800</xdr:colOff>
      <xdr:row>39</xdr:row>
      <xdr:rowOff>68035</xdr:rowOff>
    </xdr:to>
    <xdr:cxnSp macro="">
      <xdr:nvCxnSpPr>
        <xdr:cNvPr id="504" name="直線コネクタ 503">
          <a:extLst>
            <a:ext uri="{FF2B5EF4-FFF2-40B4-BE49-F238E27FC236}">
              <a16:creationId xmlns:a16="http://schemas.microsoft.com/office/drawing/2014/main" id="{2EEFF82C-035D-46FD-86C2-D2DDDC30B1DA}"/>
            </a:ext>
          </a:extLst>
        </xdr:cNvPr>
        <xdr:cNvCxnSpPr/>
      </xdr:nvCxnSpPr>
      <xdr:spPr>
        <a:xfrm flipV="1">
          <a:off x="20434300" y="674152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30299</xdr:rowOff>
    </xdr:from>
    <xdr:to>
      <xdr:col>102</xdr:col>
      <xdr:colOff>165100</xdr:colOff>
      <xdr:row>39</xdr:row>
      <xdr:rowOff>131899</xdr:rowOff>
    </xdr:to>
    <xdr:sp macro="" textlink="">
      <xdr:nvSpPr>
        <xdr:cNvPr id="505" name="楕円 504">
          <a:extLst>
            <a:ext uri="{FF2B5EF4-FFF2-40B4-BE49-F238E27FC236}">
              <a16:creationId xmlns:a16="http://schemas.microsoft.com/office/drawing/2014/main" id="{83176D4C-86A4-4FB0-8671-F6C6AAF0B1B8}"/>
            </a:ext>
          </a:extLst>
        </xdr:cNvPr>
        <xdr:cNvSpPr/>
      </xdr:nvSpPr>
      <xdr:spPr>
        <a:xfrm>
          <a:off x="19494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68035</xdr:rowOff>
    </xdr:from>
    <xdr:to>
      <xdr:col>107</xdr:col>
      <xdr:colOff>50800</xdr:colOff>
      <xdr:row>39</xdr:row>
      <xdr:rowOff>81099</xdr:rowOff>
    </xdr:to>
    <xdr:cxnSp macro="">
      <xdr:nvCxnSpPr>
        <xdr:cNvPr id="506" name="直線コネクタ 505">
          <a:extLst>
            <a:ext uri="{FF2B5EF4-FFF2-40B4-BE49-F238E27FC236}">
              <a16:creationId xmlns:a16="http://schemas.microsoft.com/office/drawing/2014/main" id="{24131C43-B0C3-4CCC-8CE8-99893008F4B1}"/>
            </a:ext>
          </a:extLst>
        </xdr:cNvPr>
        <xdr:cNvCxnSpPr/>
      </xdr:nvCxnSpPr>
      <xdr:spPr>
        <a:xfrm flipV="1">
          <a:off x="19545300" y="675458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43362</xdr:rowOff>
    </xdr:from>
    <xdr:to>
      <xdr:col>98</xdr:col>
      <xdr:colOff>38100</xdr:colOff>
      <xdr:row>39</xdr:row>
      <xdr:rowOff>144962</xdr:rowOff>
    </xdr:to>
    <xdr:sp macro="" textlink="">
      <xdr:nvSpPr>
        <xdr:cNvPr id="507" name="楕円 506">
          <a:extLst>
            <a:ext uri="{FF2B5EF4-FFF2-40B4-BE49-F238E27FC236}">
              <a16:creationId xmlns:a16="http://schemas.microsoft.com/office/drawing/2014/main" id="{112271AC-2A73-4D83-A683-BF178B31DAF2}"/>
            </a:ext>
          </a:extLst>
        </xdr:cNvPr>
        <xdr:cNvSpPr/>
      </xdr:nvSpPr>
      <xdr:spPr>
        <a:xfrm>
          <a:off x="18605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81099</xdr:rowOff>
    </xdr:from>
    <xdr:to>
      <xdr:col>102</xdr:col>
      <xdr:colOff>114300</xdr:colOff>
      <xdr:row>39</xdr:row>
      <xdr:rowOff>94162</xdr:rowOff>
    </xdr:to>
    <xdr:cxnSp macro="">
      <xdr:nvCxnSpPr>
        <xdr:cNvPr id="508" name="直線コネクタ 507">
          <a:extLst>
            <a:ext uri="{FF2B5EF4-FFF2-40B4-BE49-F238E27FC236}">
              <a16:creationId xmlns:a16="http://schemas.microsoft.com/office/drawing/2014/main" id="{E31B9D99-B115-4085-94A6-C9C5AF8B96F0}"/>
            </a:ext>
          </a:extLst>
        </xdr:cNvPr>
        <xdr:cNvCxnSpPr/>
      </xdr:nvCxnSpPr>
      <xdr:spPr>
        <a:xfrm flipV="1">
          <a:off x="18656300" y="67676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69888279-61D7-4D0D-BC3E-1D8945503AF5}"/>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D6C96F21-20E5-4F3A-BC37-283DA76C2389}"/>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B3A8E31B-EB16-4D22-B486-2DABD1AAA797}"/>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66F4AC8-62FA-4838-8BC8-4AE8265DDA2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96900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3309C278-BF6D-461C-8DA4-156E3165D07E}"/>
            </a:ext>
          </a:extLst>
        </xdr:cNvPr>
        <xdr:cNvSpPr txBox="1"/>
      </xdr:nvSpPr>
      <xdr:spPr>
        <a:xfrm>
          <a:off x="210757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9683FEB9-1263-4C4B-B93D-9122C2B809BD}"/>
            </a:ext>
          </a:extLst>
        </xdr:cNvPr>
        <xdr:cNvSpPr txBox="1"/>
      </xdr:nvSpPr>
      <xdr:spPr>
        <a:xfrm>
          <a:off x="20199427" y="679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123026</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A17FB055-5EA2-4E31-852F-017EBDF23BCA}"/>
            </a:ext>
          </a:extLst>
        </xdr:cNvPr>
        <xdr:cNvSpPr txBox="1"/>
      </xdr:nvSpPr>
      <xdr:spPr>
        <a:xfrm>
          <a:off x="193104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136089</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3765F8BD-FC25-47CD-8558-2A0258C0AF69}"/>
            </a:ext>
          </a:extLst>
        </xdr:cNvPr>
        <xdr:cNvSpPr txBox="1"/>
      </xdr:nvSpPr>
      <xdr:spPr>
        <a:xfrm>
          <a:off x="184214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82F9AE02-3D5A-43E1-99B8-ED5495EAC8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6B55859D-7447-4708-88C5-11CDC229B13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EF85375-1444-455A-9E57-88302BB7DC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FCBAC21B-884A-4C54-A4CC-01CF0083BAA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58C1B893-BB9B-45C2-A71A-71AFCC56C3A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B44D30DC-5E6E-4BFC-B1A4-30962870A8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90EA0EB6-FCD0-49EA-96B5-C9BC7801D9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51A6446C-A9DD-4036-A87F-9BCACFA0733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23C7ECEF-E33C-440A-9154-E98B8CF9CA1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76DC2DB1-452E-4C79-B8A1-1E374C5CC67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8489F0D3-4AFC-4A42-9AD2-85A2FD6C42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5F001CC6-FA52-4EE4-BE11-FFB25076269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5C626A84-39A1-4CCA-8EBA-79237444B92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124E61EF-E9D8-475F-A9BA-28C68F624A1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30BC3C02-140B-4903-887B-FC9F9272207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557E75DB-1D0C-4F42-B808-697D2B3DB4B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EA6007FB-B651-4DFE-B727-D9AA8979FB1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3821C60-18E1-42B2-B685-EC8FD9AEB9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75DC3166-01FF-4CA0-AF20-B0CCB309A4A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B98DEF69-AFF3-46D9-B873-8148BE1C860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DC84D289-ECE9-4E40-A38B-6BAED2B7D00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282694E4-EB73-496B-AD7B-8AD3AE13F48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1DF8CDDE-6AB4-4A82-B6B6-43D74808BBD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7C129EC-084A-4342-B2AC-DFC3B3D3987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7EBD6187-CC6D-4C49-A8BB-210357BBE9DC}"/>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3EA90A83-5DE5-44E1-8E3E-B13BA6DE438B}"/>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81C35B5-D6F6-4A17-8F0B-9EBBAB3AF6AA}"/>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7B02E898-8D40-4920-AD34-628DCDA143DB}"/>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A7FE81BB-3D00-4699-8897-8B3E88015EDE}"/>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EF21A6D9-7F65-4A8A-8E2E-58B726E4EAF7}"/>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5DABB673-A5C8-4A2C-B5DD-6DF7068B314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74C45F44-A519-43B1-B2C5-387F57CFA896}"/>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33943468-E790-4C8F-A2F3-6A6A27D8A30B}"/>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FEB264F8-1A87-4E96-BE19-5067389D8FCA}"/>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5D074CB9-82E4-494B-88A4-A6742072E24C}"/>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E2ECFF0-5530-4E45-9349-C20E5202E3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93250C8-D23A-48DA-AD19-10A94EE7D1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1E47474-DCCB-4E44-BD60-A724E559210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86ADD89F-68CB-450E-A7D5-E40B241A20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5DBC8CE2-D365-40DB-90AB-33BDA3EDBF5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57" name="楕円 556">
          <a:extLst>
            <a:ext uri="{FF2B5EF4-FFF2-40B4-BE49-F238E27FC236}">
              <a16:creationId xmlns:a16="http://schemas.microsoft.com/office/drawing/2014/main" id="{7CC9FEDF-D49C-49AD-BD56-3F03AC75FFEA}"/>
            </a:ext>
          </a:extLst>
        </xdr:cNvPr>
        <xdr:cNvSpPr/>
      </xdr:nvSpPr>
      <xdr:spPr>
        <a:xfrm>
          <a:off x="162687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C4D12661-ACCC-4869-94A0-0271E6EAD48C}"/>
            </a:ext>
          </a:extLst>
        </xdr:cNvPr>
        <xdr:cNvSpPr txBox="1"/>
      </xdr:nvSpPr>
      <xdr:spPr>
        <a:xfrm>
          <a:off x="16357600"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124460</xdr:rowOff>
    </xdr:from>
    <xdr:to>
      <xdr:col>81</xdr:col>
      <xdr:colOff>101600</xdr:colOff>
      <xdr:row>61</xdr:row>
      <xdr:rowOff>54610</xdr:rowOff>
    </xdr:to>
    <xdr:sp macro="" textlink="">
      <xdr:nvSpPr>
        <xdr:cNvPr id="559" name="楕円 558">
          <a:extLst>
            <a:ext uri="{FF2B5EF4-FFF2-40B4-BE49-F238E27FC236}">
              <a16:creationId xmlns:a16="http://schemas.microsoft.com/office/drawing/2014/main" id="{F37EE1B9-402A-4E89-889D-9BC7D1673393}"/>
            </a:ext>
          </a:extLst>
        </xdr:cNvPr>
        <xdr:cNvSpPr/>
      </xdr:nvSpPr>
      <xdr:spPr>
        <a:xfrm>
          <a:off x="15430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3810</xdr:rowOff>
    </xdr:from>
    <xdr:to>
      <xdr:col>85</xdr:col>
      <xdr:colOff>127000</xdr:colOff>
      <xdr:row>61</xdr:row>
      <xdr:rowOff>43815</xdr:rowOff>
    </xdr:to>
    <xdr:cxnSp macro="">
      <xdr:nvCxnSpPr>
        <xdr:cNvPr id="560" name="直線コネクタ 559">
          <a:extLst>
            <a:ext uri="{FF2B5EF4-FFF2-40B4-BE49-F238E27FC236}">
              <a16:creationId xmlns:a16="http://schemas.microsoft.com/office/drawing/2014/main" id="{483E2DA6-49AE-4743-A474-FCA3BD2A0A40}"/>
            </a:ext>
          </a:extLst>
        </xdr:cNvPr>
        <xdr:cNvCxnSpPr/>
      </xdr:nvCxnSpPr>
      <xdr:spPr>
        <a:xfrm>
          <a:off x="15481300" y="104622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561" name="楕円 560">
          <a:extLst>
            <a:ext uri="{FF2B5EF4-FFF2-40B4-BE49-F238E27FC236}">
              <a16:creationId xmlns:a16="http://schemas.microsoft.com/office/drawing/2014/main" id="{7C066CB1-2A6A-4080-98F7-33DFA3503CC4}"/>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61</xdr:row>
      <xdr:rowOff>3810</xdr:rowOff>
    </xdr:to>
    <xdr:cxnSp macro="">
      <xdr:nvCxnSpPr>
        <xdr:cNvPr id="562" name="直線コネクタ 561">
          <a:extLst>
            <a:ext uri="{FF2B5EF4-FFF2-40B4-BE49-F238E27FC236}">
              <a16:creationId xmlns:a16="http://schemas.microsoft.com/office/drawing/2014/main" id="{4A7BC28B-5F2D-41B2-8DD8-EABA44480BE9}"/>
            </a:ext>
          </a:extLst>
        </xdr:cNvPr>
        <xdr:cNvCxnSpPr/>
      </xdr:nvCxnSpPr>
      <xdr:spPr>
        <a:xfrm>
          <a:off x="14592300" y="104222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46355</xdr:rowOff>
    </xdr:from>
    <xdr:to>
      <xdr:col>72</xdr:col>
      <xdr:colOff>38100</xdr:colOff>
      <xdr:row>60</xdr:row>
      <xdr:rowOff>147955</xdr:rowOff>
    </xdr:to>
    <xdr:sp macro="" textlink="">
      <xdr:nvSpPr>
        <xdr:cNvPr id="563" name="楕円 562">
          <a:extLst>
            <a:ext uri="{FF2B5EF4-FFF2-40B4-BE49-F238E27FC236}">
              <a16:creationId xmlns:a16="http://schemas.microsoft.com/office/drawing/2014/main" id="{D7F3162A-8C8E-4A32-9E28-07B02E44A16F}"/>
            </a:ext>
          </a:extLst>
        </xdr:cNvPr>
        <xdr:cNvSpPr/>
      </xdr:nvSpPr>
      <xdr:spPr>
        <a:xfrm>
          <a:off x="13652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97155</xdr:rowOff>
    </xdr:from>
    <xdr:to>
      <xdr:col>76</xdr:col>
      <xdr:colOff>114300</xdr:colOff>
      <xdr:row>60</xdr:row>
      <xdr:rowOff>135255</xdr:rowOff>
    </xdr:to>
    <xdr:cxnSp macro="">
      <xdr:nvCxnSpPr>
        <xdr:cNvPr id="564" name="直線コネクタ 563">
          <a:extLst>
            <a:ext uri="{FF2B5EF4-FFF2-40B4-BE49-F238E27FC236}">
              <a16:creationId xmlns:a16="http://schemas.microsoft.com/office/drawing/2014/main" id="{41B67C36-C71C-4FFB-9838-ED037101733F}"/>
            </a:ext>
          </a:extLst>
        </xdr:cNvPr>
        <xdr:cNvCxnSpPr/>
      </xdr:nvCxnSpPr>
      <xdr:spPr>
        <a:xfrm>
          <a:off x="13703300" y="103841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23495</xdr:rowOff>
    </xdr:from>
    <xdr:to>
      <xdr:col>67</xdr:col>
      <xdr:colOff>101600</xdr:colOff>
      <xdr:row>60</xdr:row>
      <xdr:rowOff>125095</xdr:rowOff>
    </xdr:to>
    <xdr:sp macro="" textlink="">
      <xdr:nvSpPr>
        <xdr:cNvPr id="565" name="楕円 564">
          <a:extLst>
            <a:ext uri="{FF2B5EF4-FFF2-40B4-BE49-F238E27FC236}">
              <a16:creationId xmlns:a16="http://schemas.microsoft.com/office/drawing/2014/main" id="{A882D61E-74DD-4754-9A4B-00FE1C541F2F}"/>
            </a:ext>
          </a:extLst>
        </xdr:cNvPr>
        <xdr:cNvSpPr/>
      </xdr:nvSpPr>
      <xdr:spPr>
        <a:xfrm>
          <a:off x="12763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74295</xdr:rowOff>
    </xdr:from>
    <xdr:to>
      <xdr:col>71</xdr:col>
      <xdr:colOff>177800</xdr:colOff>
      <xdr:row>60</xdr:row>
      <xdr:rowOff>97155</xdr:rowOff>
    </xdr:to>
    <xdr:cxnSp macro="">
      <xdr:nvCxnSpPr>
        <xdr:cNvPr id="566" name="直線コネクタ 565">
          <a:extLst>
            <a:ext uri="{FF2B5EF4-FFF2-40B4-BE49-F238E27FC236}">
              <a16:creationId xmlns:a16="http://schemas.microsoft.com/office/drawing/2014/main" id="{7722479B-3F26-431B-A74E-BC6AC03D03ED}"/>
            </a:ext>
          </a:extLst>
        </xdr:cNvPr>
        <xdr:cNvCxnSpPr/>
      </xdr:nvCxnSpPr>
      <xdr:spPr>
        <a:xfrm>
          <a:off x="12814300" y="103612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B8E349B0-4CE7-4832-8CEB-12A5578DA27C}"/>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9169C1D4-0B08-4252-B2E0-FA7830E9F6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81C827D1-38C0-4F85-848C-C981805DECDB}"/>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C0E412F7-E9F0-4E26-848A-A0E505327A63}"/>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45737</xdr:rowOff>
    </xdr:from>
    <xdr:ext cx="405111" cy="259045"/>
    <xdr:sp macro="" textlink="">
      <xdr:nvSpPr>
        <xdr:cNvPr id="571" name="n_1mainValue【学校施設】&#10;有形固定資産減価償却率">
          <a:extLst>
            <a:ext uri="{FF2B5EF4-FFF2-40B4-BE49-F238E27FC236}">
              <a16:creationId xmlns:a16="http://schemas.microsoft.com/office/drawing/2014/main" id="{7487D430-704D-4510-8A4B-19487B9FEAB8}"/>
            </a:ext>
          </a:extLst>
        </xdr:cNvPr>
        <xdr:cNvSpPr txBox="1"/>
      </xdr:nvSpPr>
      <xdr:spPr>
        <a:xfrm>
          <a:off x="152660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572" name="n_2mainValue【学校施設】&#10;有形固定資産減価償却率">
          <a:extLst>
            <a:ext uri="{FF2B5EF4-FFF2-40B4-BE49-F238E27FC236}">
              <a16:creationId xmlns:a16="http://schemas.microsoft.com/office/drawing/2014/main" id="{4BB099E9-C7D9-44C6-9AD5-EC7F37D890A3}"/>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139082</xdr:rowOff>
    </xdr:from>
    <xdr:ext cx="405111" cy="259045"/>
    <xdr:sp macro="" textlink="">
      <xdr:nvSpPr>
        <xdr:cNvPr id="573" name="n_3mainValue【学校施設】&#10;有形固定資産減価償却率">
          <a:extLst>
            <a:ext uri="{FF2B5EF4-FFF2-40B4-BE49-F238E27FC236}">
              <a16:creationId xmlns:a16="http://schemas.microsoft.com/office/drawing/2014/main" id="{840BD12E-C53C-4CED-AB81-A9BC75BD60CA}"/>
            </a:ext>
          </a:extLst>
        </xdr:cNvPr>
        <xdr:cNvSpPr txBox="1"/>
      </xdr:nvSpPr>
      <xdr:spPr>
        <a:xfrm>
          <a:off x="13500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116222</xdr:rowOff>
    </xdr:from>
    <xdr:ext cx="405111" cy="259045"/>
    <xdr:sp macro="" textlink="">
      <xdr:nvSpPr>
        <xdr:cNvPr id="574" name="n_4mainValue【学校施設】&#10;有形固定資産減価償却率">
          <a:extLst>
            <a:ext uri="{FF2B5EF4-FFF2-40B4-BE49-F238E27FC236}">
              <a16:creationId xmlns:a16="http://schemas.microsoft.com/office/drawing/2014/main" id="{9AD082A6-A3AC-45E4-9F7A-05717C21D9F6}"/>
            </a:ext>
          </a:extLst>
        </xdr:cNvPr>
        <xdr:cNvSpPr txBox="1"/>
      </xdr:nvSpPr>
      <xdr:spPr>
        <a:xfrm>
          <a:off x="12611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F9CC3BFE-7806-4387-AE32-52A738D4294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491BCF37-534D-408C-9E41-24BD7A4A180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61B8F74A-05D7-4F88-89F6-A60C7F110D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803201A0-C5CD-4DE4-A8B8-55951E48A93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77A7A1DC-7012-41F2-82E8-35FF2630601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F304C481-7781-4CE5-97F8-370BADB11D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94B2FEC3-8191-4872-BA46-BEBD52E556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14C6BCB7-A93D-489E-89FF-336E96D8A34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5A4C4E2F-503A-47D8-A2F5-A0DDA009481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B3DCA401-0316-4076-8DE7-614F9815F44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ED06DD8F-ED89-41AC-BDBC-31C70034B07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B4C6EF0-149A-4609-84BC-4286DCA717F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AA122B23-C48C-4548-AFB9-91FDACF9792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B6390C09-FCD7-40DF-8CA3-CE8607C66E0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E25C9CC6-7CF4-415F-9B8C-87372191E45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9AA3DCDD-8D6B-41CD-9F30-C840E5161B8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31749D96-1D0A-4541-A699-29868B084B8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9E30A9C0-E6DD-4400-8649-B5E786D3FD1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8BABBC2-181E-4D7A-B2AF-1405A624F82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E030712D-1198-4E2D-B0F5-8179896F007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35C3291B-1492-4304-83AB-608E995EA8C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C6919CB9-2DE1-47A9-8EA2-7805396DE18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19E17442-4179-4972-AC4E-615D37D1C4D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CA132BA5-B219-4D5F-82FB-B643A73FC77F}"/>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528F711B-0097-4C05-B2FF-16144583323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A0C2BDE4-3840-4B2B-8067-D133DA8EE4EC}"/>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7F81EB18-723D-4286-BDF6-C945571D2EFE}"/>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2760BD65-6909-48A4-836C-606654406AF8}"/>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903FD2A1-9425-4133-B042-4E48F2E594EC}"/>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EB186155-7748-47A0-97AF-21834DA7186A}"/>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DABB31E9-ADFD-408A-A4B4-2CBF0DF23E81}"/>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CCDD0447-AF33-4CB4-88DD-1F839FD43CFD}"/>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E0A6F6DA-B0C2-4C1F-864B-90F032C0F99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ED7E202-AA03-42FF-A838-DE3BB5C4E0CB}"/>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03DAF86-4802-4F88-88D5-A001719C077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6BCBF075-6905-4D4F-A677-4F9EA33C905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AE6FA83-E913-472D-84E6-E6C3109C91D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7F415280-31D0-41AE-AA31-56786880BD4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7C30E761-9B26-4B4F-9E2C-37EDA6E708D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106744</xdr:rowOff>
    </xdr:from>
    <xdr:to>
      <xdr:col>116</xdr:col>
      <xdr:colOff>114300</xdr:colOff>
      <xdr:row>62</xdr:row>
      <xdr:rowOff>36894</xdr:rowOff>
    </xdr:to>
    <xdr:sp macro="" textlink="">
      <xdr:nvSpPr>
        <xdr:cNvPr id="614" name="楕円 613">
          <a:extLst>
            <a:ext uri="{FF2B5EF4-FFF2-40B4-BE49-F238E27FC236}">
              <a16:creationId xmlns:a16="http://schemas.microsoft.com/office/drawing/2014/main" id="{E21431A8-5BDC-4AB0-A311-58DB1202E6AA}"/>
            </a:ext>
          </a:extLst>
        </xdr:cNvPr>
        <xdr:cNvSpPr/>
      </xdr:nvSpPr>
      <xdr:spPr>
        <a:xfrm>
          <a:off x="22110700" y="105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85171</xdr:rowOff>
    </xdr:from>
    <xdr:ext cx="469744" cy="259045"/>
    <xdr:sp macro="" textlink="">
      <xdr:nvSpPr>
        <xdr:cNvPr id="615" name="【学校施設】&#10;一人当たり面積該当値テキスト">
          <a:extLst>
            <a:ext uri="{FF2B5EF4-FFF2-40B4-BE49-F238E27FC236}">
              <a16:creationId xmlns:a16="http://schemas.microsoft.com/office/drawing/2014/main" id="{E0E45B53-CF14-40AB-9D28-3742B2EEF1B0}"/>
            </a:ext>
          </a:extLst>
        </xdr:cNvPr>
        <xdr:cNvSpPr txBox="1"/>
      </xdr:nvSpPr>
      <xdr:spPr>
        <a:xfrm>
          <a:off x="22199600" y="1054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116649</xdr:rowOff>
    </xdr:from>
    <xdr:to>
      <xdr:col>112</xdr:col>
      <xdr:colOff>38100</xdr:colOff>
      <xdr:row>62</xdr:row>
      <xdr:rowOff>46799</xdr:rowOff>
    </xdr:to>
    <xdr:sp macro="" textlink="">
      <xdr:nvSpPr>
        <xdr:cNvPr id="616" name="楕円 615">
          <a:extLst>
            <a:ext uri="{FF2B5EF4-FFF2-40B4-BE49-F238E27FC236}">
              <a16:creationId xmlns:a16="http://schemas.microsoft.com/office/drawing/2014/main" id="{AD4E3CC9-D0E6-457F-B182-A0B55E59F1F0}"/>
            </a:ext>
          </a:extLst>
        </xdr:cNvPr>
        <xdr:cNvSpPr/>
      </xdr:nvSpPr>
      <xdr:spPr>
        <a:xfrm>
          <a:off x="21272500" y="1057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157544</xdr:rowOff>
    </xdr:from>
    <xdr:to>
      <xdr:col>116</xdr:col>
      <xdr:colOff>63500</xdr:colOff>
      <xdr:row>61</xdr:row>
      <xdr:rowOff>167449</xdr:rowOff>
    </xdr:to>
    <xdr:cxnSp macro="">
      <xdr:nvCxnSpPr>
        <xdr:cNvPr id="617" name="直線コネクタ 616">
          <a:extLst>
            <a:ext uri="{FF2B5EF4-FFF2-40B4-BE49-F238E27FC236}">
              <a16:creationId xmlns:a16="http://schemas.microsoft.com/office/drawing/2014/main" id="{DCD7DCD4-9F3D-4B51-9667-CE7273A91AEA}"/>
            </a:ext>
          </a:extLst>
        </xdr:cNvPr>
        <xdr:cNvCxnSpPr/>
      </xdr:nvCxnSpPr>
      <xdr:spPr>
        <a:xfrm flipV="1">
          <a:off x="21323300" y="10615994"/>
          <a:ext cx="8382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126746</xdr:rowOff>
    </xdr:from>
    <xdr:to>
      <xdr:col>107</xdr:col>
      <xdr:colOff>101600</xdr:colOff>
      <xdr:row>62</xdr:row>
      <xdr:rowOff>56896</xdr:rowOff>
    </xdr:to>
    <xdr:sp macro="" textlink="">
      <xdr:nvSpPr>
        <xdr:cNvPr id="618" name="楕円 617">
          <a:extLst>
            <a:ext uri="{FF2B5EF4-FFF2-40B4-BE49-F238E27FC236}">
              <a16:creationId xmlns:a16="http://schemas.microsoft.com/office/drawing/2014/main" id="{1AD532F4-2A32-45DF-BB17-89480201F27D}"/>
            </a:ext>
          </a:extLst>
        </xdr:cNvPr>
        <xdr:cNvSpPr/>
      </xdr:nvSpPr>
      <xdr:spPr>
        <a:xfrm>
          <a:off x="20383500" y="1058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167449</xdr:rowOff>
    </xdr:from>
    <xdr:to>
      <xdr:col>111</xdr:col>
      <xdr:colOff>177800</xdr:colOff>
      <xdr:row>62</xdr:row>
      <xdr:rowOff>6096</xdr:rowOff>
    </xdr:to>
    <xdr:cxnSp macro="">
      <xdr:nvCxnSpPr>
        <xdr:cNvPr id="619" name="直線コネクタ 618">
          <a:extLst>
            <a:ext uri="{FF2B5EF4-FFF2-40B4-BE49-F238E27FC236}">
              <a16:creationId xmlns:a16="http://schemas.microsoft.com/office/drawing/2014/main" id="{E7793DBD-FA3D-4816-AA39-CEE7610FF889}"/>
            </a:ext>
          </a:extLst>
        </xdr:cNvPr>
        <xdr:cNvCxnSpPr/>
      </xdr:nvCxnSpPr>
      <xdr:spPr>
        <a:xfrm flipV="1">
          <a:off x="20434300" y="10625899"/>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137414</xdr:rowOff>
    </xdr:from>
    <xdr:to>
      <xdr:col>102</xdr:col>
      <xdr:colOff>165100</xdr:colOff>
      <xdr:row>62</xdr:row>
      <xdr:rowOff>67564</xdr:rowOff>
    </xdr:to>
    <xdr:sp macro="" textlink="">
      <xdr:nvSpPr>
        <xdr:cNvPr id="620" name="楕円 619">
          <a:extLst>
            <a:ext uri="{FF2B5EF4-FFF2-40B4-BE49-F238E27FC236}">
              <a16:creationId xmlns:a16="http://schemas.microsoft.com/office/drawing/2014/main" id="{397B0ED9-BB53-42BB-87CA-54FD00545077}"/>
            </a:ext>
          </a:extLst>
        </xdr:cNvPr>
        <xdr:cNvSpPr/>
      </xdr:nvSpPr>
      <xdr:spPr>
        <a:xfrm>
          <a:off x="19494500" y="105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6096</xdr:rowOff>
    </xdr:from>
    <xdr:to>
      <xdr:col>107</xdr:col>
      <xdr:colOff>50800</xdr:colOff>
      <xdr:row>62</xdr:row>
      <xdr:rowOff>16764</xdr:rowOff>
    </xdr:to>
    <xdr:cxnSp macro="">
      <xdr:nvCxnSpPr>
        <xdr:cNvPr id="621" name="直線コネクタ 620">
          <a:extLst>
            <a:ext uri="{FF2B5EF4-FFF2-40B4-BE49-F238E27FC236}">
              <a16:creationId xmlns:a16="http://schemas.microsoft.com/office/drawing/2014/main" id="{D7D5A974-B07D-4FD1-9221-4E9959107F07}"/>
            </a:ext>
          </a:extLst>
        </xdr:cNvPr>
        <xdr:cNvCxnSpPr/>
      </xdr:nvCxnSpPr>
      <xdr:spPr>
        <a:xfrm flipV="1">
          <a:off x="19545300" y="1063599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111696</xdr:rowOff>
    </xdr:from>
    <xdr:to>
      <xdr:col>98</xdr:col>
      <xdr:colOff>38100</xdr:colOff>
      <xdr:row>63</xdr:row>
      <xdr:rowOff>41846</xdr:rowOff>
    </xdr:to>
    <xdr:sp macro="" textlink="">
      <xdr:nvSpPr>
        <xdr:cNvPr id="622" name="楕円 621">
          <a:extLst>
            <a:ext uri="{FF2B5EF4-FFF2-40B4-BE49-F238E27FC236}">
              <a16:creationId xmlns:a16="http://schemas.microsoft.com/office/drawing/2014/main" id="{AE1F06F6-7829-4E88-8F6C-82E6262C87BF}"/>
            </a:ext>
          </a:extLst>
        </xdr:cNvPr>
        <xdr:cNvSpPr/>
      </xdr:nvSpPr>
      <xdr:spPr>
        <a:xfrm>
          <a:off x="18605500" y="1074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16764</xdr:rowOff>
    </xdr:from>
    <xdr:to>
      <xdr:col>102</xdr:col>
      <xdr:colOff>114300</xdr:colOff>
      <xdr:row>62</xdr:row>
      <xdr:rowOff>162496</xdr:rowOff>
    </xdr:to>
    <xdr:cxnSp macro="">
      <xdr:nvCxnSpPr>
        <xdr:cNvPr id="623" name="直線コネクタ 622">
          <a:extLst>
            <a:ext uri="{FF2B5EF4-FFF2-40B4-BE49-F238E27FC236}">
              <a16:creationId xmlns:a16="http://schemas.microsoft.com/office/drawing/2014/main" id="{0CE1FB37-262B-4ADD-B58C-A541C1F95E11}"/>
            </a:ext>
          </a:extLst>
        </xdr:cNvPr>
        <xdr:cNvCxnSpPr/>
      </xdr:nvCxnSpPr>
      <xdr:spPr>
        <a:xfrm flipV="1">
          <a:off x="18656300" y="10646664"/>
          <a:ext cx="889000" cy="1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478B825E-C399-4C92-86C0-86EAAEBE754E}"/>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1F864049-ECCD-405F-BEC3-8E16B684348C}"/>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D7D790F0-E34D-4153-AC33-738B21FDB646}"/>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39C28A83-16FF-498E-95A0-004937CC5BF3}"/>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37926</xdr:rowOff>
    </xdr:from>
    <xdr:ext cx="469744" cy="259045"/>
    <xdr:sp macro="" textlink="">
      <xdr:nvSpPr>
        <xdr:cNvPr id="628" name="n_1mainValue【学校施設】&#10;一人当たり面積">
          <a:extLst>
            <a:ext uri="{FF2B5EF4-FFF2-40B4-BE49-F238E27FC236}">
              <a16:creationId xmlns:a16="http://schemas.microsoft.com/office/drawing/2014/main" id="{6D64F968-8D57-485C-996C-6F1CCB4421F8}"/>
            </a:ext>
          </a:extLst>
        </xdr:cNvPr>
        <xdr:cNvSpPr txBox="1"/>
      </xdr:nvSpPr>
      <xdr:spPr>
        <a:xfrm>
          <a:off x="21075727" y="1066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48023</xdr:rowOff>
    </xdr:from>
    <xdr:ext cx="469744" cy="259045"/>
    <xdr:sp macro="" textlink="">
      <xdr:nvSpPr>
        <xdr:cNvPr id="629" name="n_2mainValue【学校施設】&#10;一人当たり面積">
          <a:extLst>
            <a:ext uri="{FF2B5EF4-FFF2-40B4-BE49-F238E27FC236}">
              <a16:creationId xmlns:a16="http://schemas.microsoft.com/office/drawing/2014/main" id="{F7F76C0D-7A1E-4DBF-A0B4-356757CFC8B8}"/>
            </a:ext>
          </a:extLst>
        </xdr:cNvPr>
        <xdr:cNvSpPr txBox="1"/>
      </xdr:nvSpPr>
      <xdr:spPr>
        <a:xfrm>
          <a:off x="20199427" y="1067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58691</xdr:rowOff>
    </xdr:from>
    <xdr:ext cx="469744" cy="259045"/>
    <xdr:sp macro="" textlink="">
      <xdr:nvSpPr>
        <xdr:cNvPr id="630" name="n_3mainValue【学校施設】&#10;一人当たり面積">
          <a:extLst>
            <a:ext uri="{FF2B5EF4-FFF2-40B4-BE49-F238E27FC236}">
              <a16:creationId xmlns:a16="http://schemas.microsoft.com/office/drawing/2014/main" id="{37A5E706-AB38-4590-90AB-9E885E9D6254}"/>
            </a:ext>
          </a:extLst>
        </xdr:cNvPr>
        <xdr:cNvSpPr txBox="1"/>
      </xdr:nvSpPr>
      <xdr:spPr>
        <a:xfrm>
          <a:off x="19310427" y="1068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32973</xdr:rowOff>
    </xdr:from>
    <xdr:ext cx="469744" cy="259045"/>
    <xdr:sp macro="" textlink="">
      <xdr:nvSpPr>
        <xdr:cNvPr id="631" name="n_4mainValue【学校施設】&#10;一人当たり面積">
          <a:extLst>
            <a:ext uri="{FF2B5EF4-FFF2-40B4-BE49-F238E27FC236}">
              <a16:creationId xmlns:a16="http://schemas.microsoft.com/office/drawing/2014/main" id="{8639F8B9-F96E-4395-9FE0-4551F65F1367}"/>
            </a:ext>
          </a:extLst>
        </xdr:cNvPr>
        <xdr:cNvSpPr txBox="1"/>
      </xdr:nvSpPr>
      <xdr:spPr>
        <a:xfrm>
          <a:off x="18421427" y="1083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98021E1A-D49C-4083-9EDC-6B125FBBB9B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3246EA52-D6FD-4112-9E1C-8FD1D5DA58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1A5A0D64-B46F-4427-9EA3-9E33BC5E09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DDA8527A-C841-4D24-A208-4E90FF0FEEF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3848A26D-DAC4-4931-8D0A-6CA1253BE5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9358C989-D900-4E83-8A93-6E092B43296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DC5D2E6-0CC5-431E-999A-ECAC765B6E2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E58C301F-1132-4AC0-BEDC-94AC5AFF467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A29B600F-5CE2-481E-A774-3FA4F546FE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23388A68-469B-4D81-8BBE-8798AFBB1D6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86B699EB-D7DC-42D1-9754-CE138039AF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9430359B-D97D-4B43-B3EA-9DF811E86E4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43813DB7-B3C6-4208-9695-EE2CA9DE29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D20ED905-47E1-4633-8246-9781C81C48A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57CDC52D-FB44-4C67-9DDC-B438F8CA2B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42BB715F-18D8-4DD8-8E5F-4530EE0DF22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32A7BBE4-CBE2-4FD6-AB8B-6E0B1273743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13977DF2-1C8F-4CBF-84F4-553CB0EA853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4B4FDABD-B1CB-468C-94C2-EBC2B4AC1BC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268FF4F-06CB-4913-A192-9E85EA726D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92F09D9C-01A0-4AA5-A758-90AE691859D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E90F7B0B-583E-4686-BC92-3417449E8D4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59FF6C0-E29F-4C5F-BD2F-3F45CDC5B97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C062DE1E-481D-4474-B628-AC6B90299EB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B145EB2E-AE1F-4FFC-92A2-320CA293730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1A2FD9C3-5DF7-4119-9C4F-79FB9D18ECE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CA7FAFDD-3209-4D37-A29B-49C82279C18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BDBEBD6E-BA84-4A7C-8578-F1D5DFF980F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62E6FCFA-5B19-41D4-9990-E477DAE04F4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51835EFC-0C79-443D-896F-FA4C5ACC9A9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7BAB58CA-352F-4A87-9AAC-D6F0BDB4760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F4377B79-B555-4547-9011-56A6B387225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9471EABE-27C3-4825-8D1B-58DAFE32A94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61BFDEBC-D79F-4221-81EB-5B736CB10D1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3091F2ED-91BC-4B2B-8249-6450AF92539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EE229DC9-9B95-4F9E-9434-EED4E1B85CD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960D79A-842C-44C6-BF1A-D2DB0C645A3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63D9AA1B-7285-4C31-ADA4-3E0D0238589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3234F3DC-D247-4A09-AF28-B01FE58C46A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5DACA703-2508-41F1-93C6-5E6D41F9D4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67EB7366-37FC-4252-A133-A814237623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326889A4-4357-4F84-B639-899C2D326F26}"/>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9D157780-AD79-4BAA-A8A2-F75F7082B9E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BBF52CEC-375B-4965-99C8-71183A9471A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FE9F0D89-35AE-4014-AC0B-D67C3E203FF3}"/>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4F8FD9AE-9B97-4D31-9DE2-2717F0086B89}"/>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520E32E4-863C-411F-82A7-2FC1A150071B}"/>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AC6CD03D-56E1-4E90-8C79-3012A0451614}"/>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A97295AF-0030-4178-8190-39F1CEAFB66F}"/>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7294C744-070D-4B48-B543-2B83128E92DC}"/>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EA956303-BC11-45F5-A44B-FD9CABD05332}"/>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61EB940F-8038-4655-82F4-0EC645109FB6}"/>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5406D3F-B2AE-4E21-921F-0E27EA210BD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9AFD186-0013-40D8-AE57-C3C1ACBA3E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3601EA8-5B9F-4242-BC0B-945BC8F2E83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F1236B7-6ED3-4A2A-A0D8-D5D4B02B606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7EA72475-2F93-4724-8D35-AFE47780447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7438</xdr:rowOff>
    </xdr:from>
    <xdr:to>
      <xdr:col>85</xdr:col>
      <xdr:colOff>177800</xdr:colOff>
      <xdr:row>105</xdr:row>
      <xdr:rowOff>109038</xdr:rowOff>
    </xdr:to>
    <xdr:sp macro="" textlink="">
      <xdr:nvSpPr>
        <xdr:cNvPr id="689" name="楕円 688">
          <a:extLst>
            <a:ext uri="{FF2B5EF4-FFF2-40B4-BE49-F238E27FC236}">
              <a16:creationId xmlns:a16="http://schemas.microsoft.com/office/drawing/2014/main" id="{61C3324A-978D-4734-AD6B-0CE60A439432}"/>
            </a:ext>
          </a:extLst>
        </xdr:cNvPr>
        <xdr:cNvSpPr/>
      </xdr:nvSpPr>
      <xdr:spPr>
        <a:xfrm>
          <a:off x="162687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30315</xdr:rowOff>
    </xdr:from>
    <xdr:ext cx="405111" cy="259045"/>
    <xdr:sp macro="" textlink="">
      <xdr:nvSpPr>
        <xdr:cNvPr id="690" name="【公民館】&#10;有形固定資産減価償却率該当値テキスト">
          <a:extLst>
            <a:ext uri="{FF2B5EF4-FFF2-40B4-BE49-F238E27FC236}">
              <a16:creationId xmlns:a16="http://schemas.microsoft.com/office/drawing/2014/main" id="{60B21782-4932-4F0B-9D27-DEB58EC75A69}"/>
            </a:ext>
          </a:extLst>
        </xdr:cNvPr>
        <xdr:cNvSpPr txBox="1"/>
      </xdr:nvSpPr>
      <xdr:spPr>
        <a:xfrm>
          <a:off x="16357600" y="1786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144599</xdr:rowOff>
    </xdr:from>
    <xdr:to>
      <xdr:col>81</xdr:col>
      <xdr:colOff>101600</xdr:colOff>
      <xdr:row>105</xdr:row>
      <xdr:rowOff>74749</xdr:rowOff>
    </xdr:to>
    <xdr:sp macro="" textlink="">
      <xdr:nvSpPr>
        <xdr:cNvPr id="691" name="楕円 690">
          <a:extLst>
            <a:ext uri="{FF2B5EF4-FFF2-40B4-BE49-F238E27FC236}">
              <a16:creationId xmlns:a16="http://schemas.microsoft.com/office/drawing/2014/main" id="{9DC17B58-C650-4EC0-88E3-8E5BA78D0745}"/>
            </a:ext>
          </a:extLst>
        </xdr:cNvPr>
        <xdr:cNvSpPr/>
      </xdr:nvSpPr>
      <xdr:spPr>
        <a:xfrm>
          <a:off x="15430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23949</xdr:rowOff>
    </xdr:from>
    <xdr:to>
      <xdr:col>85</xdr:col>
      <xdr:colOff>127000</xdr:colOff>
      <xdr:row>105</xdr:row>
      <xdr:rowOff>58238</xdr:rowOff>
    </xdr:to>
    <xdr:cxnSp macro="">
      <xdr:nvCxnSpPr>
        <xdr:cNvPr id="692" name="直線コネクタ 691">
          <a:extLst>
            <a:ext uri="{FF2B5EF4-FFF2-40B4-BE49-F238E27FC236}">
              <a16:creationId xmlns:a16="http://schemas.microsoft.com/office/drawing/2014/main" id="{696770EC-E170-4974-AE1C-32DE81A1EC64}"/>
            </a:ext>
          </a:extLst>
        </xdr:cNvPr>
        <xdr:cNvCxnSpPr/>
      </xdr:nvCxnSpPr>
      <xdr:spPr>
        <a:xfrm>
          <a:off x="15481300" y="1802619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111942</xdr:rowOff>
    </xdr:from>
    <xdr:to>
      <xdr:col>76</xdr:col>
      <xdr:colOff>165100</xdr:colOff>
      <xdr:row>105</xdr:row>
      <xdr:rowOff>42092</xdr:rowOff>
    </xdr:to>
    <xdr:sp macro="" textlink="">
      <xdr:nvSpPr>
        <xdr:cNvPr id="693" name="楕円 692">
          <a:extLst>
            <a:ext uri="{FF2B5EF4-FFF2-40B4-BE49-F238E27FC236}">
              <a16:creationId xmlns:a16="http://schemas.microsoft.com/office/drawing/2014/main" id="{5C53C3A6-B58C-4FCD-8AE4-977516A1EC2E}"/>
            </a:ext>
          </a:extLst>
        </xdr:cNvPr>
        <xdr:cNvSpPr/>
      </xdr:nvSpPr>
      <xdr:spPr>
        <a:xfrm>
          <a:off x="14541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162742</xdr:rowOff>
    </xdr:from>
    <xdr:to>
      <xdr:col>81</xdr:col>
      <xdr:colOff>50800</xdr:colOff>
      <xdr:row>105</xdr:row>
      <xdr:rowOff>23949</xdr:rowOff>
    </xdr:to>
    <xdr:cxnSp macro="">
      <xdr:nvCxnSpPr>
        <xdr:cNvPr id="694" name="直線コネクタ 693">
          <a:extLst>
            <a:ext uri="{FF2B5EF4-FFF2-40B4-BE49-F238E27FC236}">
              <a16:creationId xmlns:a16="http://schemas.microsoft.com/office/drawing/2014/main" id="{2298A5C3-AE14-4941-8490-B5D1F9485800}"/>
            </a:ext>
          </a:extLst>
        </xdr:cNvPr>
        <xdr:cNvCxnSpPr/>
      </xdr:nvCxnSpPr>
      <xdr:spPr>
        <a:xfrm>
          <a:off x="14592300" y="179935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77651</xdr:rowOff>
    </xdr:from>
    <xdr:to>
      <xdr:col>72</xdr:col>
      <xdr:colOff>38100</xdr:colOff>
      <xdr:row>105</xdr:row>
      <xdr:rowOff>7801</xdr:rowOff>
    </xdr:to>
    <xdr:sp macro="" textlink="">
      <xdr:nvSpPr>
        <xdr:cNvPr id="695" name="楕円 694">
          <a:extLst>
            <a:ext uri="{FF2B5EF4-FFF2-40B4-BE49-F238E27FC236}">
              <a16:creationId xmlns:a16="http://schemas.microsoft.com/office/drawing/2014/main" id="{7FBC54FE-3A9F-475B-B9B6-DDAD27AA1190}"/>
            </a:ext>
          </a:extLst>
        </xdr:cNvPr>
        <xdr:cNvSpPr/>
      </xdr:nvSpPr>
      <xdr:spPr>
        <a:xfrm>
          <a:off x="136525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128451</xdr:rowOff>
    </xdr:from>
    <xdr:to>
      <xdr:col>76</xdr:col>
      <xdr:colOff>114300</xdr:colOff>
      <xdr:row>104</xdr:row>
      <xdr:rowOff>162742</xdr:rowOff>
    </xdr:to>
    <xdr:cxnSp macro="">
      <xdr:nvCxnSpPr>
        <xdr:cNvPr id="696" name="直線コネクタ 695">
          <a:extLst>
            <a:ext uri="{FF2B5EF4-FFF2-40B4-BE49-F238E27FC236}">
              <a16:creationId xmlns:a16="http://schemas.microsoft.com/office/drawing/2014/main" id="{6EBF1268-2364-45EA-8EAC-8EFE145CE832}"/>
            </a:ext>
          </a:extLst>
        </xdr:cNvPr>
        <xdr:cNvCxnSpPr/>
      </xdr:nvCxnSpPr>
      <xdr:spPr>
        <a:xfrm>
          <a:off x="13703300" y="1795925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136434</xdr:rowOff>
    </xdr:from>
    <xdr:to>
      <xdr:col>67</xdr:col>
      <xdr:colOff>101600</xdr:colOff>
      <xdr:row>105</xdr:row>
      <xdr:rowOff>66584</xdr:rowOff>
    </xdr:to>
    <xdr:sp macro="" textlink="">
      <xdr:nvSpPr>
        <xdr:cNvPr id="697" name="楕円 696">
          <a:extLst>
            <a:ext uri="{FF2B5EF4-FFF2-40B4-BE49-F238E27FC236}">
              <a16:creationId xmlns:a16="http://schemas.microsoft.com/office/drawing/2014/main" id="{44CD2B87-8D73-4533-A2DA-866A326E75D7}"/>
            </a:ext>
          </a:extLst>
        </xdr:cNvPr>
        <xdr:cNvSpPr/>
      </xdr:nvSpPr>
      <xdr:spPr>
        <a:xfrm>
          <a:off x="12763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128451</xdr:rowOff>
    </xdr:from>
    <xdr:to>
      <xdr:col>71</xdr:col>
      <xdr:colOff>177800</xdr:colOff>
      <xdr:row>105</xdr:row>
      <xdr:rowOff>15784</xdr:rowOff>
    </xdr:to>
    <xdr:cxnSp macro="">
      <xdr:nvCxnSpPr>
        <xdr:cNvPr id="698" name="直線コネクタ 697">
          <a:extLst>
            <a:ext uri="{FF2B5EF4-FFF2-40B4-BE49-F238E27FC236}">
              <a16:creationId xmlns:a16="http://schemas.microsoft.com/office/drawing/2014/main" id="{919E8238-BEA2-439E-90EB-828E0F9DCCAD}"/>
            </a:ext>
          </a:extLst>
        </xdr:cNvPr>
        <xdr:cNvCxnSpPr/>
      </xdr:nvCxnSpPr>
      <xdr:spPr>
        <a:xfrm flipV="1">
          <a:off x="12814300" y="1795925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1C85E114-EE47-43A6-9C4D-B49175116E74}"/>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2260A621-3EDA-42B1-8989-3A0F9C4AE7B7}"/>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EFBC8001-35C3-409E-A96C-DD583A1793B3}"/>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a:extLst>
            <a:ext uri="{FF2B5EF4-FFF2-40B4-BE49-F238E27FC236}">
              <a16:creationId xmlns:a16="http://schemas.microsoft.com/office/drawing/2014/main" id="{844C6C84-569E-4BCB-9CB4-869F406A63B2}"/>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91276</xdr:rowOff>
    </xdr:from>
    <xdr:ext cx="405111" cy="259045"/>
    <xdr:sp macro="" textlink="">
      <xdr:nvSpPr>
        <xdr:cNvPr id="703" name="n_1mainValue【公民館】&#10;有形固定資産減価償却率">
          <a:extLst>
            <a:ext uri="{FF2B5EF4-FFF2-40B4-BE49-F238E27FC236}">
              <a16:creationId xmlns:a16="http://schemas.microsoft.com/office/drawing/2014/main" id="{2827D40E-7F1E-404C-8384-3752DCB675EE}"/>
            </a:ext>
          </a:extLst>
        </xdr:cNvPr>
        <xdr:cNvSpPr txBox="1"/>
      </xdr:nvSpPr>
      <xdr:spPr>
        <a:xfrm>
          <a:off x="152660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58619</xdr:rowOff>
    </xdr:from>
    <xdr:ext cx="405111" cy="259045"/>
    <xdr:sp macro="" textlink="">
      <xdr:nvSpPr>
        <xdr:cNvPr id="704" name="n_2mainValue【公民館】&#10;有形固定資産減価償却率">
          <a:extLst>
            <a:ext uri="{FF2B5EF4-FFF2-40B4-BE49-F238E27FC236}">
              <a16:creationId xmlns:a16="http://schemas.microsoft.com/office/drawing/2014/main" id="{9DC202A8-3445-48EB-BC02-E16F57FA8CAF}"/>
            </a:ext>
          </a:extLst>
        </xdr:cNvPr>
        <xdr:cNvSpPr txBox="1"/>
      </xdr:nvSpPr>
      <xdr:spPr>
        <a:xfrm>
          <a:off x="14389744" y="1771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24328</xdr:rowOff>
    </xdr:from>
    <xdr:ext cx="405111" cy="259045"/>
    <xdr:sp macro="" textlink="">
      <xdr:nvSpPr>
        <xdr:cNvPr id="705" name="n_3mainValue【公民館】&#10;有形固定資産減価償却率">
          <a:extLst>
            <a:ext uri="{FF2B5EF4-FFF2-40B4-BE49-F238E27FC236}">
              <a16:creationId xmlns:a16="http://schemas.microsoft.com/office/drawing/2014/main" id="{45F2EE45-0C54-4D6C-885A-644ED4D64F64}"/>
            </a:ext>
          </a:extLst>
        </xdr:cNvPr>
        <xdr:cNvSpPr txBox="1"/>
      </xdr:nvSpPr>
      <xdr:spPr>
        <a:xfrm>
          <a:off x="13500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06" name="n_4mainValue【公民館】&#10;有形固定資産減価償却率">
          <a:extLst>
            <a:ext uri="{FF2B5EF4-FFF2-40B4-BE49-F238E27FC236}">
              <a16:creationId xmlns:a16="http://schemas.microsoft.com/office/drawing/2014/main" id="{75615469-18B0-4811-84DC-8B6C470A597B}"/>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5529ADC4-3A11-49E9-9508-F821A3896A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322E840D-5079-409C-B9C0-69B50245F3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94222C85-E2C7-403E-A746-D2E479AB7D9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6A740FD2-2FD1-406D-B565-7E070D18DE3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7F72AC80-3E5A-4468-8F25-40068E28C88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306DEC77-E844-4BAB-9163-236526EB4E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64C07844-7EC5-48AF-A8F4-1A8A40758D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75EBFEA0-C8ED-4A1C-8766-75F73AE0AE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42571B19-F9CE-4436-8844-5FF860A8550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47366963-DDC8-4850-86B5-C2031006FC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3E51B5C3-8DC9-4002-8F3C-C53926BC729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B1946456-7338-4E01-A067-17EA4034E35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ADA6AA71-4279-4234-8817-E6857253F40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E62242F1-C74F-4463-BB53-B0FEDB628CA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DF3F0AA5-E72C-4184-BD1B-FE500FA97D2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4F8A520A-FCE6-4AD4-A407-5DF46BD86EF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588F4FF-9C72-41C5-908C-9FE6B17129D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3BBBCAD0-39F3-43FA-BE81-D692F219BED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8846F931-BACA-4F23-A15C-BFB73DDB8F9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A5278CA2-2858-476A-8986-1F5C2D2A2C3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BEBB45F-041E-462E-9ABA-0F45C2AC725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B73C749D-12E2-4791-B6F2-58EF5E0FBF9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4965EB26-6809-495F-8371-9F185DA53F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A92CB8D5-E0B7-4392-9F27-0C75231821E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DB946724-F799-45E9-B52A-84E5C5116AC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81521A9A-9177-484D-9127-78E8D61CA8CD}"/>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5C4FB5C9-92BE-4913-A560-0E94144A23F4}"/>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37BCEDA1-E7AB-4BFD-BE97-66544C99C988}"/>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2B0AA7DF-B537-4962-A653-5A3D14F13B1B}"/>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59CAAB24-6920-4FD1-9E43-EF5180756CEF}"/>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0B5F1C3E-8988-487D-BCF6-C66B7BEEFCA9}"/>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857E76E1-95ED-4AF1-8BAE-785F88911E16}"/>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7B4B33F8-8706-4E52-AB63-86FFF22A0F3E}"/>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F1E45F70-67FA-494F-B342-1C022CB5DBF3}"/>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A868DE1D-3164-460A-8AB1-6079BD0E2F7D}"/>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AF10641D-A258-4CB5-AF96-E7F38527BC39}"/>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1138A59-2220-489A-8452-C7CC998414A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EA09C3D0-A28D-4F7A-95F2-060C537A2E4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AB79134-63B1-4D69-AEB2-DD31A3527C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8B05DCF-DE97-4B41-B0EA-6CE6EE16D66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29B86B0A-FD3A-4CA3-9E77-3D5C32E9A7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42055</xdr:rowOff>
    </xdr:from>
    <xdr:to>
      <xdr:col>116</xdr:col>
      <xdr:colOff>114300</xdr:colOff>
      <xdr:row>108</xdr:row>
      <xdr:rowOff>143655</xdr:rowOff>
    </xdr:to>
    <xdr:sp macro="" textlink="">
      <xdr:nvSpPr>
        <xdr:cNvPr id="748" name="楕円 747">
          <a:extLst>
            <a:ext uri="{FF2B5EF4-FFF2-40B4-BE49-F238E27FC236}">
              <a16:creationId xmlns:a16="http://schemas.microsoft.com/office/drawing/2014/main" id="{59E6E9CB-FBED-4814-8258-CE09E5B3B891}"/>
            </a:ext>
          </a:extLst>
        </xdr:cNvPr>
        <xdr:cNvSpPr/>
      </xdr:nvSpPr>
      <xdr:spPr>
        <a:xfrm>
          <a:off x="22110700" y="1855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137721</xdr:rowOff>
    </xdr:from>
    <xdr:ext cx="469744" cy="259045"/>
    <xdr:sp macro="" textlink="">
      <xdr:nvSpPr>
        <xdr:cNvPr id="749" name="【公民館】&#10;一人当たり面積該当値テキスト">
          <a:extLst>
            <a:ext uri="{FF2B5EF4-FFF2-40B4-BE49-F238E27FC236}">
              <a16:creationId xmlns:a16="http://schemas.microsoft.com/office/drawing/2014/main" id="{64FA9935-8830-4C57-B5C4-DBC4296ED50D}"/>
            </a:ext>
          </a:extLst>
        </xdr:cNvPr>
        <xdr:cNvSpPr txBox="1"/>
      </xdr:nvSpPr>
      <xdr:spPr>
        <a:xfrm>
          <a:off x="22199600" y="184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44667</xdr:rowOff>
    </xdr:from>
    <xdr:to>
      <xdr:col>112</xdr:col>
      <xdr:colOff>38100</xdr:colOff>
      <xdr:row>108</xdr:row>
      <xdr:rowOff>146267</xdr:rowOff>
    </xdr:to>
    <xdr:sp macro="" textlink="">
      <xdr:nvSpPr>
        <xdr:cNvPr id="750" name="楕円 749">
          <a:extLst>
            <a:ext uri="{FF2B5EF4-FFF2-40B4-BE49-F238E27FC236}">
              <a16:creationId xmlns:a16="http://schemas.microsoft.com/office/drawing/2014/main" id="{0F06F99F-44E2-4BEF-BBDA-1AF675BCD83D}"/>
            </a:ext>
          </a:extLst>
        </xdr:cNvPr>
        <xdr:cNvSpPr/>
      </xdr:nvSpPr>
      <xdr:spPr>
        <a:xfrm>
          <a:off x="21272500" y="1856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92855</xdr:rowOff>
    </xdr:from>
    <xdr:to>
      <xdr:col>116</xdr:col>
      <xdr:colOff>63500</xdr:colOff>
      <xdr:row>108</xdr:row>
      <xdr:rowOff>95467</xdr:rowOff>
    </xdr:to>
    <xdr:cxnSp macro="">
      <xdr:nvCxnSpPr>
        <xdr:cNvPr id="751" name="直線コネクタ 750">
          <a:extLst>
            <a:ext uri="{FF2B5EF4-FFF2-40B4-BE49-F238E27FC236}">
              <a16:creationId xmlns:a16="http://schemas.microsoft.com/office/drawing/2014/main" id="{A0B005FE-ABCF-4462-BE8A-119082905CAA}"/>
            </a:ext>
          </a:extLst>
        </xdr:cNvPr>
        <xdr:cNvCxnSpPr/>
      </xdr:nvCxnSpPr>
      <xdr:spPr>
        <a:xfrm flipV="1">
          <a:off x="21323300" y="18609455"/>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47281</xdr:rowOff>
    </xdr:from>
    <xdr:to>
      <xdr:col>107</xdr:col>
      <xdr:colOff>101600</xdr:colOff>
      <xdr:row>108</xdr:row>
      <xdr:rowOff>148881</xdr:rowOff>
    </xdr:to>
    <xdr:sp macro="" textlink="">
      <xdr:nvSpPr>
        <xdr:cNvPr id="752" name="楕円 751">
          <a:extLst>
            <a:ext uri="{FF2B5EF4-FFF2-40B4-BE49-F238E27FC236}">
              <a16:creationId xmlns:a16="http://schemas.microsoft.com/office/drawing/2014/main" id="{74CB255C-F809-4FC6-A65A-F39C215651AC}"/>
            </a:ext>
          </a:extLst>
        </xdr:cNvPr>
        <xdr:cNvSpPr/>
      </xdr:nvSpPr>
      <xdr:spPr>
        <a:xfrm>
          <a:off x="20383500" y="1856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95467</xdr:rowOff>
    </xdr:from>
    <xdr:to>
      <xdr:col>111</xdr:col>
      <xdr:colOff>177800</xdr:colOff>
      <xdr:row>108</xdr:row>
      <xdr:rowOff>98081</xdr:rowOff>
    </xdr:to>
    <xdr:cxnSp macro="">
      <xdr:nvCxnSpPr>
        <xdr:cNvPr id="753" name="直線コネクタ 752">
          <a:extLst>
            <a:ext uri="{FF2B5EF4-FFF2-40B4-BE49-F238E27FC236}">
              <a16:creationId xmlns:a16="http://schemas.microsoft.com/office/drawing/2014/main" id="{46EA8604-0A9F-40A0-81EC-6992646A1677}"/>
            </a:ext>
          </a:extLst>
        </xdr:cNvPr>
        <xdr:cNvCxnSpPr/>
      </xdr:nvCxnSpPr>
      <xdr:spPr>
        <a:xfrm flipV="1">
          <a:off x="20434300" y="18612067"/>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50220</xdr:rowOff>
    </xdr:from>
    <xdr:to>
      <xdr:col>102</xdr:col>
      <xdr:colOff>165100</xdr:colOff>
      <xdr:row>108</xdr:row>
      <xdr:rowOff>151820</xdr:rowOff>
    </xdr:to>
    <xdr:sp macro="" textlink="">
      <xdr:nvSpPr>
        <xdr:cNvPr id="754" name="楕円 753">
          <a:extLst>
            <a:ext uri="{FF2B5EF4-FFF2-40B4-BE49-F238E27FC236}">
              <a16:creationId xmlns:a16="http://schemas.microsoft.com/office/drawing/2014/main" id="{ED58C4B2-9F32-43FC-A344-D41AEC52C60F}"/>
            </a:ext>
          </a:extLst>
        </xdr:cNvPr>
        <xdr:cNvSpPr/>
      </xdr:nvSpPr>
      <xdr:spPr>
        <a:xfrm>
          <a:off x="19494500" y="1856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98081</xdr:rowOff>
    </xdr:from>
    <xdr:to>
      <xdr:col>107</xdr:col>
      <xdr:colOff>50800</xdr:colOff>
      <xdr:row>108</xdr:row>
      <xdr:rowOff>101020</xdr:rowOff>
    </xdr:to>
    <xdr:cxnSp macro="">
      <xdr:nvCxnSpPr>
        <xdr:cNvPr id="755" name="直線コネクタ 754">
          <a:extLst>
            <a:ext uri="{FF2B5EF4-FFF2-40B4-BE49-F238E27FC236}">
              <a16:creationId xmlns:a16="http://schemas.microsoft.com/office/drawing/2014/main" id="{12B7910D-4B7E-409A-8E93-B19C777C156E}"/>
            </a:ext>
          </a:extLst>
        </xdr:cNvPr>
        <xdr:cNvCxnSpPr/>
      </xdr:nvCxnSpPr>
      <xdr:spPr>
        <a:xfrm flipV="1">
          <a:off x="19545300" y="1861468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52505</xdr:rowOff>
    </xdr:from>
    <xdr:to>
      <xdr:col>98</xdr:col>
      <xdr:colOff>38100</xdr:colOff>
      <xdr:row>108</xdr:row>
      <xdr:rowOff>154105</xdr:rowOff>
    </xdr:to>
    <xdr:sp macro="" textlink="">
      <xdr:nvSpPr>
        <xdr:cNvPr id="756" name="楕円 755">
          <a:extLst>
            <a:ext uri="{FF2B5EF4-FFF2-40B4-BE49-F238E27FC236}">
              <a16:creationId xmlns:a16="http://schemas.microsoft.com/office/drawing/2014/main" id="{666FEC2A-AFBD-4E4D-AD9A-6B5B10C20A03}"/>
            </a:ext>
          </a:extLst>
        </xdr:cNvPr>
        <xdr:cNvSpPr/>
      </xdr:nvSpPr>
      <xdr:spPr>
        <a:xfrm>
          <a:off x="18605500" y="185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101020</xdr:rowOff>
    </xdr:from>
    <xdr:to>
      <xdr:col>102</xdr:col>
      <xdr:colOff>114300</xdr:colOff>
      <xdr:row>108</xdr:row>
      <xdr:rowOff>103305</xdr:rowOff>
    </xdr:to>
    <xdr:cxnSp macro="">
      <xdr:nvCxnSpPr>
        <xdr:cNvPr id="757" name="直線コネクタ 756">
          <a:extLst>
            <a:ext uri="{FF2B5EF4-FFF2-40B4-BE49-F238E27FC236}">
              <a16:creationId xmlns:a16="http://schemas.microsoft.com/office/drawing/2014/main" id="{74062BCA-54D8-4653-8D3B-61AAD4BB6465}"/>
            </a:ext>
          </a:extLst>
        </xdr:cNvPr>
        <xdr:cNvCxnSpPr/>
      </xdr:nvCxnSpPr>
      <xdr:spPr>
        <a:xfrm flipV="1">
          <a:off x="18656300" y="1861762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7193AA66-E925-4EB8-9EEB-4C955AB14975}"/>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140C8268-880C-45EF-ADE7-34868BE31EC6}"/>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83B5EB8F-7D94-4F2C-A404-697328EF0D12}"/>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D2B9EC58-047A-49F8-9A28-D86A8B08B3E6}"/>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137394</xdr:rowOff>
    </xdr:from>
    <xdr:ext cx="469744" cy="259045"/>
    <xdr:sp macro="" textlink="">
      <xdr:nvSpPr>
        <xdr:cNvPr id="762" name="n_1mainValue【公民館】&#10;一人当たり面積">
          <a:extLst>
            <a:ext uri="{FF2B5EF4-FFF2-40B4-BE49-F238E27FC236}">
              <a16:creationId xmlns:a16="http://schemas.microsoft.com/office/drawing/2014/main" id="{2D05B6D1-CF3E-4A38-BD2C-3C0E0DFDA181}"/>
            </a:ext>
          </a:extLst>
        </xdr:cNvPr>
        <xdr:cNvSpPr txBox="1"/>
      </xdr:nvSpPr>
      <xdr:spPr>
        <a:xfrm>
          <a:off x="21075727" y="1865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140008</xdr:rowOff>
    </xdr:from>
    <xdr:ext cx="469744" cy="259045"/>
    <xdr:sp macro="" textlink="">
      <xdr:nvSpPr>
        <xdr:cNvPr id="763" name="n_2mainValue【公民館】&#10;一人当たり面積">
          <a:extLst>
            <a:ext uri="{FF2B5EF4-FFF2-40B4-BE49-F238E27FC236}">
              <a16:creationId xmlns:a16="http://schemas.microsoft.com/office/drawing/2014/main" id="{7EB43491-67E6-42A5-86FA-7A20735D5DB1}"/>
            </a:ext>
          </a:extLst>
        </xdr:cNvPr>
        <xdr:cNvSpPr txBox="1"/>
      </xdr:nvSpPr>
      <xdr:spPr>
        <a:xfrm>
          <a:off x="20199427" y="1865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142947</xdr:rowOff>
    </xdr:from>
    <xdr:ext cx="469744" cy="259045"/>
    <xdr:sp macro="" textlink="">
      <xdr:nvSpPr>
        <xdr:cNvPr id="764" name="n_3mainValue【公民館】&#10;一人当たり面積">
          <a:extLst>
            <a:ext uri="{FF2B5EF4-FFF2-40B4-BE49-F238E27FC236}">
              <a16:creationId xmlns:a16="http://schemas.microsoft.com/office/drawing/2014/main" id="{20A1D68C-27B9-4F32-A1B9-54AE89533CA9}"/>
            </a:ext>
          </a:extLst>
        </xdr:cNvPr>
        <xdr:cNvSpPr txBox="1"/>
      </xdr:nvSpPr>
      <xdr:spPr>
        <a:xfrm>
          <a:off x="19310427" y="1865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145232</xdr:rowOff>
    </xdr:from>
    <xdr:ext cx="469744" cy="259045"/>
    <xdr:sp macro="" textlink="">
      <xdr:nvSpPr>
        <xdr:cNvPr id="765" name="n_4mainValue【公民館】&#10;一人当たり面積">
          <a:extLst>
            <a:ext uri="{FF2B5EF4-FFF2-40B4-BE49-F238E27FC236}">
              <a16:creationId xmlns:a16="http://schemas.microsoft.com/office/drawing/2014/main" id="{1A971DCF-094B-4551-B4EA-C0982018C146}"/>
            </a:ext>
          </a:extLst>
        </xdr:cNvPr>
        <xdr:cNvSpPr txBox="1"/>
      </xdr:nvSpPr>
      <xdr:spPr>
        <a:xfrm>
          <a:off x="18421427" y="1866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53BE1AD7-46C8-406C-AD28-0B6BA0B0C75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3FC4C7BC-788D-44FE-9F89-4999A7F8DAC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A5C8D6D9-701D-44D5-83A9-7C508F83A4D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道路や橋りょうについては、定期的に改良事業等を実施していることから有形固定資産減価償却率は類似団体と比較して低くなっている。町唯一の保育園は</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統合時に整備しており、</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36.2%</a:t>
          </a:r>
          <a:r>
            <a:rPr kumimoji="1" lang="ja-JP" altLang="ja-JP" sz="1100">
              <a:solidFill>
                <a:schemeClr val="dk1"/>
              </a:solidFill>
              <a:effectLst/>
              <a:latin typeface="+mn-lt"/>
              <a:ea typeface="+mn-ea"/>
              <a:cs typeface="+mn-cs"/>
            </a:rPr>
            <a:t>と低くなっている。学校施設については、</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有形固定資産減価償却率が類似団体よりも高くなっており、特に中学校の老朽化が進んでいるため今後の</a:t>
          </a:r>
          <a:r>
            <a:rPr kumimoji="1" lang="ja-JP" altLang="en-US" sz="1100">
              <a:solidFill>
                <a:schemeClr val="dk1"/>
              </a:solidFill>
              <a:effectLst/>
              <a:latin typeface="+mn-lt"/>
              <a:ea typeface="+mn-ea"/>
              <a:cs typeface="+mn-cs"/>
            </a:rPr>
            <a:t>移転新築を含めた</a:t>
          </a:r>
          <a:r>
            <a:rPr kumimoji="1" lang="ja-JP" altLang="ja-JP" sz="1100">
              <a:solidFill>
                <a:schemeClr val="dk1"/>
              </a:solidFill>
              <a:effectLst/>
              <a:latin typeface="+mn-lt"/>
              <a:ea typeface="+mn-ea"/>
              <a:cs typeface="+mn-cs"/>
            </a:rPr>
            <a:t>管理運営方針を検討し対策に向かう必要がある。公民館については、</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に中央公民館耐震改修事業を行っているため、有形固定資産減価償却率は類似団体と比較すると低い。公営住宅については、老朽化が進行している状況である</a:t>
          </a:r>
          <a:r>
            <a:rPr kumimoji="1" lang="ja-JP" altLang="en-US" sz="1100">
              <a:solidFill>
                <a:schemeClr val="dk1"/>
              </a:solidFill>
              <a:effectLst/>
              <a:latin typeface="+mn-lt"/>
              <a:ea typeface="+mn-ea"/>
              <a:cs typeface="+mn-cs"/>
            </a:rPr>
            <a:t>ことから、</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有形固定資産減価償却率が類似団体と比較すると</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長期的に見た今後の在り方を検討していく必要がある。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AEA0CE-1E41-4E9E-B3DE-6367FDDF6D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E54889-DA97-4F51-A755-A028A8B0E6E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6FA552-BCD0-4DC9-8C52-AB7F422031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4A4311-8A50-47EE-BC97-093DA9131E6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DE8D00A-47CC-41CC-8B18-E6C0BA2E967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60E3450-8FE6-4B61-A17B-17D82C3636D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FB5A33-96FD-4B45-A89A-CF091B34F5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886322-4C7B-4627-8240-3636912E85C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0DB87C-04A0-42E5-BB2D-45F39431327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83ED0C-4300-4F87-B609-2E41EF1579F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4,662
4,624
119.03
7,251,416
6,814,413
250,601
2,929,883
5,533,258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4CBAD3-8547-4920-8881-FCF92CF3DF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8DC3A2-36B9-4226-98E0-AB5B2BDB2C1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1460F1-6BF9-498D-9B4C-9FCA11B58CC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6D2AE3-A42B-4076-820E-04ADBABDA94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082ADA-356A-4B95-AE79-8F65870A31F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F761455-50FB-4729-AC08-28E3917F88C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963933-1468-482F-B489-7CD4172042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4974F8-8D93-49AC-AB53-8C3C3C4F9E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542299-AE70-4390-B0CF-45D9E55B6E9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3C5403-35D6-4BBE-BF36-A2F7CC259D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765D7F-891E-4CB1-A82A-2F23D0BA18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1D49EF-B26D-4C23-913A-9763D81F74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30EE3C-631E-43E1-B872-D0439418863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83128F-02ED-4E21-955F-735BB38EFDF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D83D87-F4F5-4384-ACA6-0F89616BEDD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C694FB-ADD5-48BA-99A0-2134C54DE21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EC8730-270F-4407-889B-A56DDC0786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35C35F-AF05-4D44-8A9B-8EE22ECB68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CDA272-46C7-4015-907B-DA6F8E4CB99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BFA75D-7BF7-4F1D-A61F-970228F5DBC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DCF9B4-1579-4F3D-AC77-B1DA9C3886E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56502D-961A-4D34-8198-EB49B78F7A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3DA4AF-1A65-49BC-BCE0-9B121B1DFC6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B3F056-6B42-4ADC-82EC-1B9CA1075F2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92EECE-A96E-4562-9E78-842911256E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917366-2CFB-49E5-A60E-8BED640974A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0B2FC7-8EFF-419B-9290-BC4854BF42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AFF25BE-107F-4C3F-85A1-421C608D649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644ED4-DD60-4ED8-9317-5DE83BF08E2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EB79289-E26A-4809-9DC6-204141E5FB0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2EB83B6-02BB-453B-8646-9796AC888F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048E847-556B-45AF-BAC7-96B941F5148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FEB68E7-B71F-4EB4-B3B8-C21DB219C51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EA0A715-2DB3-48C3-A50C-0AF108BEEBA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90616AA-1B6D-499F-906E-96EA0F5266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88E8E80-3DA9-48F7-A44C-6548D19186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A5B6BA7-3DDC-4EDC-83C5-E359204F278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6D35EDA-6073-4991-BA75-9E8FE1B4699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F134FC6-E6D6-44EC-9599-350A7B30379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6997459-85A1-4E04-B259-2FA2945D0C6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955A0B9-8AC7-450C-9D6A-2D634FA0A6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ED7E01D-94DE-4B69-BF13-FBF9FEAAEA4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C15D58E-9D70-42B2-9AED-B16A23CCBE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9817A71-F66F-4DDE-8303-63BC153AA4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830F6D1-2D24-46EA-A756-0A77469E32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83BFFFD-8610-4812-A3F4-98D66AFC52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BD58E96-67C6-4A58-9166-A08E0E06B21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136194F-7657-429C-A7D4-B9C3D8A7C4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5BDC38F-C4DB-4C67-B9AF-18C61E9002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1D86E05-5616-47A3-8FC9-C0D5BCC75DA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B721B25-550C-4166-9328-6FB4EB1B48F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8CD4F9F-4C93-499E-81FB-044874662BE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297D825-B9B9-4417-980D-450BCF922CB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D13AEA5-31DA-4F3D-8472-88B1912ACE1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839CFB8-EFA5-4434-BE01-B91E794A309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4378B15-4106-4C32-8AD1-966E01084A7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5A99BB8-12B2-4D84-AF42-B9CD6B747BB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3CD92888-4CE3-4396-B5C1-4188917E755A}"/>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E50ADAD-150B-4CE6-813F-EC37259C9C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828F801A-B01A-4B01-90D8-5BFD7FFE892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B88426DD-672E-4B27-A09A-198041F37FE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BA5836AE-96B9-4526-8941-6F2A07B0B2A7}"/>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0278CEB-AD69-4BD3-8122-CF68162D883C}"/>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D2A1DBDB-E713-4002-ABE2-FF888F66B7AC}"/>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EB5FE648-9B0A-466F-84BE-F2EC33681B5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41D01247-6448-441E-BA67-46EE638550BE}"/>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3D87535E-FC36-456C-BEC9-B34643CFF5F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6FBE7F89-9EAA-4BC3-9F65-DD9BE7E40DCE}"/>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F64B527F-A361-411A-B182-7583BE855D94}"/>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60B05AF0-838D-488D-84BD-5456BA4D368F}"/>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139C784D-943B-46D1-83C9-D0459A629BF5}"/>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A12FCE3A-77AB-472A-A288-38492D7479B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3827F5C-BCF4-44C7-BC10-6E6C0C14CF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B7349BB-BC0D-42B3-B3EF-C413DF95F02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DA46933-A506-4AB6-BD0C-9A2ABB6B3D3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6DE7AEF-044E-4EF7-B7C3-5547B08A9A0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xdr:rowOff>
    </xdr:from>
    <xdr:to>
      <xdr:col>24</xdr:col>
      <xdr:colOff>114300</xdr:colOff>
      <xdr:row>62</xdr:row>
      <xdr:rowOff>115570</xdr:rowOff>
    </xdr:to>
    <xdr:sp macro="" textlink="">
      <xdr:nvSpPr>
        <xdr:cNvPr id="88" name="楕円 87">
          <a:extLst>
            <a:ext uri="{FF2B5EF4-FFF2-40B4-BE49-F238E27FC236}">
              <a16:creationId xmlns:a16="http://schemas.microsoft.com/office/drawing/2014/main" id="{825AA186-436E-4022-9BFA-8AED13F49E60}"/>
            </a:ext>
          </a:extLst>
        </xdr:cNvPr>
        <xdr:cNvSpPr/>
      </xdr:nvSpPr>
      <xdr:spPr>
        <a:xfrm>
          <a:off x="45847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100347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AC85FBC0-9CF9-42EC-AAB3-339140FC9F75}"/>
            </a:ext>
          </a:extLst>
        </xdr:cNvPr>
        <xdr:cNvSpPr txBox="1"/>
      </xdr:nvSpPr>
      <xdr:spPr>
        <a:xfrm>
          <a:off x="4673600" y="1055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168910</xdr:rowOff>
    </xdr:from>
    <xdr:to>
      <xdr:col>20</xdr:col>
      <xdr:colOff>38100</xdr:colOff>
      <xdr:row>62</xdr:row>
      <xdr:rowOff>99060</xdr:rowOff>
    </xdr:to>
    <xdr:sp macro="" textlink="">
      <xdr:nvSpPr>
        <xdr:cNvPr id="90" name="楕円 89">
          <a:extLst>
            <a:ext uri="{FF2B5EF4-FFF2-40B4-BE49-F238E27FC236}">
              <a16:creationId xmlns:a16="http://schemas.microsoft.com/office/drawing/2014/main" id="{547070E3-8E6B-4236-8E09-17B5E597702D}"/>
            </a:ext>
          </a:extLst>
        </xdr:cNvPr>
        <xdr:cNvSpPr/>
      </xdr:nvSpPr>
      <xdr:spPr>
        <a:xfrm>
          <a:off x="3746500" y="106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48260</xdr:rowOff>
    </xdr:from>
    <xdr:to>
      <xdr:col>24</xdr:col>
      <xdr:colOff>63500</xdr:colOff>
      <xdr:row>62</xdr:row>
      <xdr:rowOff>64770</xdr:rowOff>
    </xdr:to>
    <xdr:cxnSp macro="">
      <xdr:nvCxnSpPr>
        <xdr:cNvPr id="91" name="直線コネクタ 90">
          <a:extLst>
            <a:ext uri="{FF2B5EF4-FFF2-40B4-BE49-F238E27FC236}">
              <a16:creationId xmlns:a16="http://schemas.microsoft.com/office/drawing/2014/main" id="{86553975-80E0-45D1-A1D3-C8495B4DC944}"/>
            </a:ext>
          </a:extLst>
        </xdr:cNvPr>
        <xdr:cNvCxnSpPr/>
      </xdr:nvCxnSpPr>
      <xdr:spPr>
        <a:xfrm>
          <a:off x="3797300" y="1067816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153670</xdr:rowOff>
    </xdr:from>
    <xdr:to>
      <xdr:col>15</xdr:col>
      <xdr:colOff>101600</xdr:colOff>
      <xdr:row>62</xdr:row>
      <xdr:rowOff>83820</xdr:rowOff>
    </xdr:to>
    <xdr:sp macro="" textlink="">
      <xdr:nvSpPr>
        <xdr:cNvPr id="92" name="楕円 91">
          <a:extLst>
            <a:ext uri="{FF2B5EF4-FFF2-40B4-BE49-F238E27FC236}">
              <a16:creationId xmlns:a16="http://schemas.microsoft.com/office/drawing/2014/main" id="{9DBE20C9-C3D7-4A6B-B097-2CCAA1D0230E}"/>
            </a:ext>
          </a:extLst>
        </xdr:cNvPr>
        <xdr:cNvSpPr/>
      </xdr:nvSpPr>
      <xdr:spPr>
        <a:xfrm>
          <a:off x="2857500" y="106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33020</xdr:rowOff>
    </xdr:from>
    <xdr:to>
      <xdr:col>19</xdr:col>
      <xdr:colOff>177800</xdr:colOff>
      <xdr:row>62</xdr:row>
      <xdr:rowOff>48260</xdr:rowOff>
    </xdr:to>
    <xdr:cxnSp macro="">
      <xdr:nvCxnSpPr>
        <xdr:cNvPr id="93" name="直線コネクタ 92">
          <a:extLst>
            <a:ext uri="{FF2B5EF4-FFF2-40B4-BE49-F238E27FC236}">
              <a16:creationId xmlns:a16="http://schemas.microsoft.com/office/drawing/2014/main" id="{9D2FFE0C-826E-4AA9-A545-3EADABFF6772}"/>
            </a:ext>
          </a:extLst>
        </xdr:cNvPr>
        <xdr:cNvCxnSpPr/>
      </xdr:nvCxnSpPr>
      <xdr:spPr>
        <a:xfrm>
          <a:off x="2908300" y="10662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137160</xdr:rowOff>
    </xdr:from>
    <xdr:to>
      <xdr:col>10</xdr:col>
      <xdr:colOff>165100</xdr:colOff>
      <xdr:row>62</xdr:row>
      <xdr:rowOff>67310</xdr:rowOff>
    </xdr:to>
    <xdr:sp macro="" textlink="">
      <xdr:nvSpPr>
        <xdr:cNvPr id="94" name="楕円 93">
          <a:extLst>
            <a:ext uri="{FF2B5EF4-FFF2-40B4-BE49-F238E27FC236}">
              <a16:creationId xmlns:a16="http://schemas.microsoft.com/office/drawing/2014/main" id="{ED112017-21BF-4BBA-A934-B58A3C243AC1}"/>
            </a:ext>
          </a:extLst>
        </xdr:cNvPr>
        <xdr:cNvSpPr/>
      </xdr:nvSpPr>
      <xdr:spPr>
        <a:xfrm>
          <a:off x="1968500" y="1059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16510</xdr:rowOff>
    </xdr:from>
    <xdr:to>
      <xdr:col>15</xdr:col>
      <xdr:colOff>50800</xdr:colOff>
      <xdr:row>62</xdr:row>
      <xdr:rowOff>33020</xdr:rowOff>
    </xdr:to>
    <xdr:cxnSp macro="">
      <xdr:nvCxnSpPr>
        <xdr:cNvPr id="95" name="直線コネクタ 94">
          <a:extLst>
            <a:ext uri="{FF2B5EF4-FFF2-40B4-BE49-F238E27FC236}">
              <a16:creationId xmlns:a16="http://schemas.microsoft.com/office/drawing/2014/main" id="{825C1DEF-498B-4548-BC54-1C2E0F44BA86}"/>
            </a:ext>
          </a:extLst>
        </xdr:cNvPr>
        <xdr:cNvCxnSpPr/>
      </xdr:nvCxnSpPr>
      <xdr:spPr>
        <a:xfrm>
          <a:off x="2019300" y="1064641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128270</xdr:rowOff>
    </xdr:from>
    <xdr:to>
      <xdr:col>6</xdr:col>
      <xdr:colOff>38100</xdr:colOff>
      <xdr:row>62</xdr:row>
      <xdr:rowOff>58420</xdr:rowOff>
    </xdr:to>
    <xdr:sp macro="" textlink="">
      <xdr:nvSpPr>
        <xdr:cNvPr id="96" name="楕円 95">
          <a:extLst>
            <a:ext uri="{FF2B5EF4-FFF2-40B4-BE49-F238E27FC236}">
              <a16:creationId xmlns:a16="http://schemas.microsoft.com/office/drawing/2014/main" id="{1FCA0A32-A5C3-4ED1-8534-D229DA4266DB}"/>
            </a:ext>
          </a:extLst>
        </xdr:cNvPr>
        <xdr:cNvSpPr/>
      </xdr:nvSpPr>
      <xdr:spPr>
        <a:xfrm>
          <a:off x="1079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7620</xdr:rowOff>
    </xdr:from>
    <xdr:to>
      <xdr:col>10</xdr:col>
      <xdr:colOff>114300</xdr:colOff>
      <xdr:row>62</xdr:row>
      <xdr:rowOff>16510</xdr:rowOff>
    </xdr:to>
    <xdr:cxnSp macro="">
      <xdr:nvCxnSpPr>
        <xdr:cNvPr id="97" name="直線コネクタ 96">
          <a:extLst>
            <a:ext uri="{FF2B5EF4-FFF2-40B4-BE49-F238E27FC236}">
              <a16:creationId xmlns:a16="http://schemas.microsoft.com/office/drawing/2014/main" id="{A41272D0-D43D-4F88-B9E5-6B2CA383CA4D}"/>
            </a:ext>
          </a:extLst>
        </xdr:cNvPr>
        <xdr:cNvCxnSpPr/>
      </xdr:nvCxnSpPr>
      <xdr:spPr>
        <a:xfrm>
          <a:off x="1130300" y="1063752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6D9639DF-C1DA-4456-B50E-A3987283D526}"/>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B5C1E8F1-BDC6-41F8-85F0-0B1F53F4E6D9}"/>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CE9C0640-D12C-44BE-AFCE-EEF4A74B720E}"/>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FBD8A86D-E279-4B5B-8A51-FC1CCC795DCA}"/>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90187</xdr:rowOff>
    </xdr:from>
    <xdr:ext cx="405111" cy="259045"/>
    <xdr:sp macro="" textlink="">
      <xdr:nvSpPr>
        <xdr:cNvPr id="102" name="n_1mainValue【体育館・プール】&#10;有形固定資産減価償却率">
          <a:extLst>
            <a:ext uri="{FF2B5EF4-FFF2-40B4-BE49-F238E27FC236}">
              <a16:creationId xmlns:a16="http://schemas.microsoft.com/office/drawing/2014/main" id="{8C5A6677-E2A1-4F3E-9931-71FC3BD7FBAE}"/>
            </a:ext>
          </a:extLst>
        </xdr:cNvPr>
        <xdr:cNvSpPr txBox="1"/>
      </xdr:nvSpPr>
      <xdr:spPr>
        <a:xfrm>
          <a:off x="3582044" y="1072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74947</xdr:rowOff>
    </xdr:from>
    <xdr:ext cx="405111" cy="259045"/>
    <xdr:sp macro="" textlink="">
      <xdr:nvSpPr>
        <xdr:cNvPr id="103" name="n_2mainValue【体育館・プール】&#10;有形固定資産減価償却率">
          <a:extLst>
            <a:ext uri="{FF2B5EF4-FFF2-40B4-BE49-F238E27FC236}">
              <a16:creationId xmlns:a16="http://schemas.microsoft.com/office/drawing/2014/main" id="{95943B26-F01B-4BD9-A7E3-9CDF11578267}"/>
            </a:ext>
          </a:extLst>
        </xdr:cNvPr>
        <xdr:cNvSpPr txBox="1"/>
      </xdr:nvSpPr>
      <xdr:spPr>
        <a:xfrm>
          <a:off x="2705744" y="10704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58437</xdr:rowOff>
    </xdr:from>
    <xdr:ext cx="405111" cy="259045"/>
    <xdr:sp macro="" textlink="">
      <xdr:nvSpPr>
        <xdr:cNvPr id="104" name="n_3mainValue【体育館・プール】&#10;有形固定資産減価償却率">
          <a:extLst>
            <a:ext uri="{FF2B5EF4-FFF2-40B4-BE49-F238E27FC236}">
              <a16:creationId xmlns:a16="http://schemas.microsoft.com/office/drawing/2014/main" id="{B4B085BB-0412-4432-AD78-FD919DD9F9AD}"/>
            </a:ext>
          </a:extLst>
        </xdr:cNvPr>
        <xdr:cNvSpPr txBox="1"/>
      </xdr:nvSpPr>
      <xdr:spPr>
        <a:xfrm>
          <a:off x="1816744" y="1068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49547</xdr:rowOff>
    </xdr:from>
    <xdr:ext cx="405111" cy="259045"/>
    <xdr:sp macro="" textlink="">
      <xdr:nvSpPr>
        <xdr:cNvPr id="105" name="n_4mainValue【体育館・プール】&#10;有形固定資産減価償却率">
          <a:extLst>
            <a:ext uri="{FF2B5EF4-FFF2-40B4-BE49-F238E27FC236}">
              <a16:creationId xmlns:a16="http://schemas.microsoft.com/office/drawing/2014/main" id="{8986ECE0-8A79-48AB-AF49-470D7243F464}"/>
            </a:ext>
          </a:extLst>
        </xdr:cNvPr>
        <xdr:cNvSpPr txBox="1"/>
      </xdr:nvSpPr>
      <xdr:spPr>
        <a:xfrm>
          <a:off x="927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B70DEEC0-54C4-4C8A-ADF9-EA4B051163E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FD4DD8C6-EF0E-4B0C-ADB9-B5588F3F838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C5639B33-0B17-4C11-8DB8-7CE400852A5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27FE5DA5-45F3-4E64-9667-0E140905E67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D09EE688-5FEC-41E6-B9D7-468F835B664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C18A50A4-DCF9-4BF9-BC33-A3BEC2D2BC4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1F6CDC32-AAE8-475B-84F5-77D07050BFA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5906316A-1F45-4EC9-BEC5-73061BD362E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EE9A85A7-292E-4A97-866D-B1FDC2C113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A7F42A96-5080-4498-A3CB-2FD06D04EB1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BD27C936-D39B-4253-9FE8-4C686FD787C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9707B6A0-3631-4C19-9B5B-2848AD50E6E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C06CBE23-99AB-4FEF-B1D9-6E0C9ABE1CF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6370A625-70CD-496B-ADF1-2FDC3040D7A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A86254FD-B986-4972-9C20-D0A63FA6179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C48AFC22-E95B-4553-91BB-E292C29A257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2332D887-3721-4385-905D-E2809873D18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25977726-8CDE-4A14-BE0D-4645BD0425CE}"/>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BFB01DB3-BF7E-4427-9207-A50237D2A6B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64722D44-72D6-45DA-B5E1-52D3C9D2597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B6875FB3-8123-4F89-8424-F43F58A3DF4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83632C28-2A58-415A-BE0E-3F70E09F8EFB}"/>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63B46E52-A331-43DC-97AA-FF5683579914}"/>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B95C5D29-04CB-4200-9F70-E1F8043FEFCE}"/>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929BC9A9-9198-4480-BE79-BD26A8B19BBD}"/>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5675C415-C5B7-4D78-ADD1-3B55EA2A9E05}"/>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E79BD644-72C2-4DC0-9D7A-4C318463A103}"/>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E25DCAF0-ECCF-4648-9B6D-6E5BBC07F2CD}"/>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B504AB26-F451-4776-9F7A-39E6C24EDDC9}"/>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C767E32F-F096-4D71-B909-F3BCFD3E4BC9}"/>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3D8B01DE-9756-4229-B6A7-6F8D655BD3D2}"/>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34B28A9A-8A12-4B6A-A7C4-B23E757D6431}"/>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1C42D0FE-C34D-4EF9-9564-2448BAA76AE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89A91CFB-76B3-4304-B24E-2DD93C0E8F8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A8CC689-2BC7-4F6B-8811-E56F6978E3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5B5ABC6-EAE9-4E60-A8FA-32AC71C1B93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F99F3C2-C73E-4F38-B68B-B49D3251AFF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53442</xdr:rowOff>
    </xdr:from>
    <xdr:to>
      <xdr:col>55</xdr:col>
      <xdr:colOff>50800</xdr:colOff>
      <xdr:row>62</xdr:row>
      <xdr:rowOff>155042</xdr:rowOff>
    </xdr:to>
    <xdr:sp macro="" textlink="">
      <xdr:nvSpPr>
        <xdr:cNvPr id="143" name="楕円 142">
          <a:extLst>
            <a:ext uri="{FF2B5EF4-FFF2-40B4-BE49-F238E27FC236}">
              <a16:creationId xmlns:a16="http://schemas.microsoft.com/office/drawing/2014/main" id="{360E0033-C029-4C30-B883-E808C5FE9748}"/>
            </a:ext>
          </a:extLst>
        </xdr:cNvPr>
        <xdr:cNvSpPr/>
      </xdr:nvSpPr>
      <xdr:spPr>
        <a:xfrm>
          <a:off x="10426700" y="1068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31869</xdr:rowOff>
    </xdr:from>
    <xdr:ext cx="469744" cy="259045"/>
    <xdr:sp macro="" textlink="">
      <xdr:nvSpPr>
        <xdr:cNvPr id="144" name="【体育館・プール】&#10;一人当たり面積該当値テキスト">
          <a:extLst>
            <a:ext uri="{FF2B5EF4-FFF2-40B4-BE49-F238E27FC236}">
              <a16:creationId xmlns:a16="http://schemas.microsoft.com/office/drawing/2014/main" id="{5FC4B848-B4EF-4D2A-A297-B8DDFB35E783}"/>
            </a:ext>
          </a:extLst>
        </xdr:cNvPr>
        <xdr:cNvSpPr txBox="1"/>
      </xdr:nvSpPr>
      <xdr:spPr>
        <a:xfrm>
          <a:off x="10515600" y="1066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58928</xdr:rowOff>
    </xdr:from>
    <xdr:to>
      <xdr:col>50</xdr:col>
      <xdr:colOff>165100</xdr:colOff>
      <xdr:row>62</xdr:row>
      <xdr:rowOff>160528</xdr:rowOff>
    </xdr:to>
    <xdr:sp macro="" textlink="">
      <xdr:nvSpPr>
        <xdr:cNvPr id="145" name="楕円 144">
          <a:extLst>
            <a:ext uri="{FF2B5EF4-FFF2-40B4-BE49-F238E27FC236}">
              <a16:creationId xmlns:a16="http://schemas.microsoft.com/office/drawing/2014/main" id="{03C497B8-F136-4170-842A-C2561D82505F}"/>
            </a:ext>
          </a:extLst>
        </xdr:cNvPr>
        <xdr:cNvSpPr/>
      </xdr:nvSpPr>
      <xdr:spPr>
        <a:xfrm>
          <a:off x="9588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104242</xdr:rowOff>
    </xdr:from>
    <xdr:to>
      <xdr:col>55</xdr:col>
      <xdr:colOff>0</xdr:colOff>
      <xdr:row>62</xdr:row>
      <xdr:rowOff>109728</xdr:rowOff>
    </xdr:to>
    <xdr:cxnSp macro="">
      <xdr:nvCxnSpPr>
        <xdr:cNvPr id="146" name="直線コネクタ 145">
          <a:extLst>
            <a:ext uri="{FF2B5EF4-FFF2-40B4-BE49-F238E27FC236}">
              <a16:creationId xmlns:a16="http://schemas.microsoft.com/office/drawing/2014/main" id="{08E201ED-410E-4B5A-8B39-7CCC48930D02}"/>
            </a:ext>
          </a:extLst>
        </xdr:cNvPr>
        <xdr:cNvCxnSpPr/>
      </xdr:nvCxnSpPr>
      <xdr:spPr>
        <a:xfrm flipV="1">
          <a:off x="9639300" y="10734142"/>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64415</xdr:rowOff>
    </xdr:from>
    <xdr:to>
      <xdr:col>46</xdr:col>
      <xdr:colOff>38100</xdr:colOff>
      <xdr:row>62</xdr:row>
      <xdr:rowOff>166015</xdr:rowOff>
    </xdr:to>
    <xdr:sp macro="" textlink="">
      <xdr:nvSpPr>
        <xdr:cNvPr id="147" name="楕円 146">
          <a:extLst>
            <a:ext uri="{FF2B5EF4-FFF2-40B4-BE49-F238E27FC236}">
              <a16:creationId xmlns:a16="http://schemas.microsoft.com/office/drawing/2014/main" id="{473917DF-6002-45C5-AE77-C54478C85682}"/>
            </a:ext>
          </a:extLst>
        </xdr:cNvPr>
        <xdr:cNvSpPr/>
      </xdr:nvSpPr>
      <xdr:spPr>
        <a:xfrm>
          <a:off x="8699500" y="106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109728</xdr:rowOff>
    </xdr:from>
    <xdr:to>
      <xdr:col>50</xdr:col>
      <xdr:colOff>114300</xdr:colOff>
      <xdr:row>62</xdr:row>
      <xdr:rowOff>115215</xdr:rowOff>
    </xdr:to>
    <xdr:cxnSp macro="">
      <xdr:nvCxnSpPr>
        <xdr:cNvPr id="148" name="直線コネクタ 147">
          <a:extLst>
            <a:ext uri="{FF2B5EF4-FFF2-40B4-BE49-F238E27FC236}">
              <a16:creationId xmlns:a16="http://schemas.microsoft.com/office/drawing/2014/main" id="{034EA884-4522-49E2-8A01-CF059D7042EE}"/>
            </a:ext>
          </a:extLst>
        </xdr:cNvPr>
        <xdr:cNvCxnSpPr/>
      </xdr:nvCxnSpPr>
      <xdr:spPr>
        <a:xfrm flipV="1">
          <a:off x="8750300" y="10739628"/>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70815</xdr:rowOff>
    </xdr:from>
    <xdr:to>
      <xdr:col>41</xdr:col>
      <xdr:colOff>101600</xdr:colOff>
      <xdr:row>63</xdr:row>
      <xdr:rowOff>965</xdr:rowOff>
    </xdr:to>
    <xdr:sp macro="" textlink="">
      <xdr:nvSpPr>
        <xdr:cNvPr id="149" name="楕円 148">
          <a:extLst>
            <a:ext uri="{FF2B5EF4-FFF2-40B4-BE49-F238E27FC236}">
              <a16:creationId xmlns:a16="http://schemas.microsoft.com/office/drawing/2014/main" id="{A9617B47-C729-4EA0-B102-1DDC935F2A18}"/>
            </a:ext>
          </a:extLst>
        </xdr:cNvPr>
        <xdr:cNvSpPr/>
      </xdr:nvSpPr>
      <xdr:spPr>
        <a:xfrm>
          <a:off x="7810500" y="1070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115215</xdr:rowOff>
    </xdr:from>
    <xdr:to>
      <xdr:col>45</xdr:col>
      <xdr:colOff>177800</xdr:colOff>
      <xdr:row>62</xdr:row>
      <xdr:rowOff>121615</xdr:rowOff>
    </xdr:to>
    <xdr:cxnSp macro="">
      <xdr:nvCxnSpPr>
        <xdr:cNvPr id="150" name="直線コネクタ 149">
          <a:extLst>
            <a:ext uri="{FF2B5EF4-FFF2-40B4-BE49-F238E27FC236}">
              <a16:creationId xmlns:a16="http://schemas.microsoft.com/office/drawing/2014/main" id="{FCE318A8-BA99-4C09-954F-33920D9F0D71}"/>
            </a:ext>
          </a:extLst>
        </xdr:cNvPr>
        <xdr:cNvCxnSpPr/>
      </xdr:nvCxnSpPr>
      <xdr:spPr>
        <a:xfrm flipV="1">
          <a:off x="7861300" y="10745115"/>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75387</xdr:rowOff>
    </xdr:from>
    <xdr:to>
      <xdr:col>36</xdr:col>
      <xdr:colOff>165100</xdr:colOff>
      <xdr:row>63</xdr:row>
      <xdr:rowOff>5537</xdr:rowOff>
    </xdr:to>
    <xdr:sp macro="" textlink="">
      <xdr:nvSpPr>
        <xdr:cNvPr id="151" name="楕円 150">
          <a:extLst>
            <a:ext uri="{FF2B5EF4-FFF2-40B4-BE49-F238E27FC236}">
              <a16:creationId xmlns:a16="http://schemas.microsoft.com/office/drawing/2014/main" id="{B459503E-139C-4956-A819-9B8990E96573}"/>
            </a:ext>
          </a:extLst>
        </xdr:cNvPr>
        <xdr:cNvSpPr/>
      </xdr:nvSpPr>
      <xdr:spPr>
        <a:xfrm>
          <a:off x="6921500" y="1070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121615</xdr:rowOff>
    </xdr:from>
    <xdr:to>
      <xdr:col>41</xdr:col>
      <xdr:colOff>50800</xdr:colOff>
      <xdr:row>62</xdr:row>
      <xdr:rowOff>126187</xdr:rowOff>
    </xdr:to>
    <xdr:cxnSp macro="">
      <xdr:nvCxnSpPr>
        <xdr:cNvPr id="152" name="直線コネクタ 151">
          <a:extLst>
            <a:ext uri="{FF2B5EF4-FFF2-40B4-BE49-F238E27FC236}">
              <a16:creationId xmlns:a16="http://schemas.microsoft.com/office/drawing/2014/main" id="{B220CFE5-2A8E-4A4F-8F23-49CB885AB7CA}"/>
            </a:ext>
          </a:extLst>
        </xdr:cNvPr>
        <xdr:cNvCxnSpPr/>
      </xdr:nvCxnSpPr>
      <xdr:spPr>
        <a:xfrm flipV="1">
          <a:off x="6972300" y="107515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3880D9D8-B39C-4663-AF94-78959977CF6B}"/>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63DD335D-5377-4D17-9A3C-FD377EB307EE}"/>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C6C2A8EB-68F9-4162-A92A-4D13F1AF0F32}"/>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E738819F-9AF7-4EEE-8EFC-584D26C0367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151655</xdr:rowOff>
    </xdr:from>
    <xdr:ext cx="469744" cy="259045"/>
    <xdr:sp macro="" textlink="">
      <xdr:nvSpPr>
        <xdr:cNvPr id="157" name="n_1mainValue【体育館・プール】&#10;一人当たり面積">
          <a:extLst>
            <a:ext uri="{FF2B5EF4-FFF2-40B4-BE49-F238E27FC236}">
              <a16:creationId xmlns:a16="http://schemas.microsoft.com/office/drawing/2014/main" id="{E75D428B-DFA8-4C3C-BF4A-6B31118DA302}"/>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157142</xdr:rowOff>
    </xdr:from>
    <xdr:ext cx="469744" cy="259045"/>
    <xdr:sp macro="" textlink="">
      <xdr:nvSpPr>
        <xdr:cNvPr id="158" name="n_2mainValue【体育館・プール】&#10;一人当たり面積">
          <a:extLst>
            <a:ext uri="{FF2B5EF4-FFF2-40B4-BE49-F238E27FC236}">
              <a16:creationId xmlns:a16="http://schemas.microsoft.com/office/drawing/2014/main" id="{12AF75E1-DE69-4186-BF02-1E967DBBB2C0}"/>
            </a:ext>
          </a:extLst>
        </xdr:cNvPr>
        <xdr:cNvSpPr txBox="1"/>
      </xdr:nvSpPr>
      <xdr:spPr>
        <a:xfrm>
          <a:off x="8515427" y="1078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163542</xdr:rowOff>
    </xdr:from>
    <xdr:ext cx="469744" cy="259045"/>
    <xdr:sp macro="" textlink="">
      <xdr:nvSpPr>
        <xdr:cNvPr id="159" name="n_3mainValue【体育館・プール】&#10;一人当たり面積">
          <a:extLst>
            <a:ext uri="{FF2B5EF4-FFF2-40B4-BE49-F238E27FC236}">
              <a16:creationId xmlns:a16="http://schemas.microsoft.com/office/drawing/2014/main" id="{AF23537F-3C53-4D28-90C1-20EDB49424BF}"/>
            </a:ext>
          </a:extLst>
        </xdr:cNvPr>
        <xdr:cNvSpPr txBox="1"/>
      </xdr:nvSpPr>
      <xdr:spPr>
        <a:xfrm>
          <a:off x="7626427" y="1079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168114</xdr:rowOff>
    </xdr:from>
    <xdr:ext cx="469744" cy="259045"/>
    <xdr:sp macro="" textlink="">
      <xdr:nvSpPr>
        <xdr:cNvPr id="160" name="n_4mainValue【体育館・プール】&#10;一人当たり面積">
          <a:extLst>
            <a:ext uri="{FF2B5EF4-FFF2-40B4-BE49-F238E27FC236}">
              <a16:creationId xmlns:a16="http://schemas.microsoft.com/office/drawing/2014/main" id="{C6D823B6-EEAA-4AB1-8596-3DB1F35FEC04}"/>
            </a:ext>
          </a:extLst>
        </xdr:cNvPr>
        <xdr:cNvSpPr txBox="1"/>
      </xdr:nvSpPr>
      <xdr:spPr>
        <a:xfrm>
          <a:off x="6737427" y="1079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CC579D42-12C9-4B51-AF82-498CC26537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539E1678-B5DF-4901-B189-219210254B1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8800E6A5-6F70-4A92-B346-A10196EAA5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13265D42-8A99-41A2-93DB-249789B258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E5D642D2-E057-425F-9018-4EA564CED91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98F68D01-672F-4BD6-9944-8F8F6B148C5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14E15949-F09F-4726-A4E5-FA3347262FF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8DB1A1AB-CF29-44A5-8D75-1788241FCD9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75729504-0EF6-4F9F-A131-2F7BEA25BB1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754EBDEB-6833-412E-8170-3C592A586BB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3BB239E2-8386-4225-9EDA-B31251B6B13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EE0F7B05-AB60-476D-BD67-0ED80481420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8C69A759-AE8F-431E-97EC-0C566BE7711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F24D52E4-AC56-450A-A397-5B5F79D2BAC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FD72DF35-7064-43BD-B195-7D9610F31BF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B3BA424D-BE0C-40F6-8596-89EAC515310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F7667C48-6790-4B9D-83F5-DF9749B24E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1235D2B8-3743-448F-94EC-72EE12353F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C89FD80E-EAA4-4931-946D-A6BE1F16BCB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A3BFC50D-DAEB-4DB6-B0BF-6C9376779AC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93709BE2-46EF-4D55-8DDF-E1D3E266F31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F9A829AE-FA5C-4537-B7C0-F7DBD8229D0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497EA87B-3D37-498F-A8D3-82C93A88A76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7FC937F1-87B9-4FDF-B043-A06E67E13F5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AB374840-AE9B-4C9B-A20A-0BE6C369270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167C0BDA-A570-4F4F-90C8-BD320744E58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C1A33B2E-2BB3-4E56-9167-6AA7960BF5C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45345CA6-45C7-47EA-BA3A-5C2DF375281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A90C9E2A-E947-4D22-85BA-EB9143AF65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35E76CB8-7361-4145-932B-24BE1EC47C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557CA741-21CF-445B-9CCF-B60306161B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91B52C9F-34EE-4ADB-897D-F5E62A09C9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5C1EB465-40F3-45E7-A5F2-301DC7246D1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D39D1BDE-9067-483E-AE54-B2C5C14600D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E53AB547-F871-4770-8A30-87960CD173B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D21ACAE4-B246-4ADB-AF58-12ECC5ACB87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DCD5EDCB-5ECF-4430-BC03-F045B377BF8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043E14B4-8096-4814-8E48-7FA8FD1DEF5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BE7AC955-05B0-41E7-96C3-B7FD99FDFE9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22C3A672-7A59-4E88-9D3F-91BE4BBF18E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1" name="テキスト ボックス 200">
          <a:extLst>
            <a:ext uri="{FF2B5EF4-FFF2-40B4-BE49-F238E27FC236}">
              <a16:creationId xmlns:a16="http://schemas.microsoft.com/office/drawing/2014/main" id="{F69DABCC-743D-42B9-A2AA-2093EB0652D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2" name="直線コネクタ 201">
          <a:extLst>
            <a:ext uri="{FF2B5EF4-FFF2-40B4-BE49-F238E27FC236}">
              <a16:creationId xmlns:a16="http://schemas.microsoft.com/office/drawing/2014/main" id="{55776726-BBA7-4DC4-AA41-BD2E881CEF7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3" name="テキスト ボックス 202">
          <a:extLst>
            <a:ext uri="{FF2B5EF4-FFF2-40B4-BE49-F238E27FC236}">
              <a16:creationId xmlns:a16="http://schemas.microsoft.com/office/drawing/2014/main" id="{CCE2508E-95A1-4A25-8A36-E6039E7B1A9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4" name="直線コネクタ 203">
          <a:extLst>
            <a:ext uri="{FF2B5EF4-FFF2-40B4-BE49-F238E27FC236}">
              <a16:creationId xmlns:a16="http://schemas.microsoft.com/office/drawing/2014/main" id="{25FB3123-2C14-4908-8239-5A086E232C0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5" name="テキスト ボックス 204">
          <a:extLst>
            <a:ext uri="{FF2B5EF4-FFF2-40B4-BE49-F238E27FC236}">
              <a16:creationId xmlns:a16="http://schemas.microsoft.com/office/drawing/2014/main" id="{73F4DB06-5078-44AC-A88D-B316E43D4C5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6" name="直線コネクタ 205">
          <a:extLst>
            <a:ext uri="{FF2B5EF4-FFF2-40B4-BE49-F238E27FC236}">
              <a16:creationId xmlns:a16="http://schemas.microsoft.com/office/drawing/2014/main" id="{8A9CA27A-DE5C-4EB5-A3E5-EB3B07ED205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7" name="テキスト ボックス 206">
          <a:extLst>
            <a:ext uri="{FF2B5EF4-FFF2-40B4-BE49-F238E27FC236}">
              <a16:creationId xmlns:a16="http://schemas.microsoft.com/office/drawing/2014/main" id="{61AAA33E-BF71-4971-953A-F9CEE409830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8" name="直線コネクタ 207">
          <a:extLst>
            <a:ext uri="{FF2B5EF4-FFF2-40B4-BE49-F238E27FC236}">
              <a16:creationId xmlns:a16="http://schemas.microsoft.com/office/drawing/2014/main" id="{23015006-559D-4145-BC11-F17ADE4653E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09" name="テキスト ボックス 208">
          <a:extLst>
            <a:ext uri="{FF2B5EF4-FFF2-40B4-BE49-F238E27FC236}">
              <a16:creationId xmlns:a16="http://schemas.microsoft.com/office/drawing/2014/main" id="{1D0B6157-342A-4E8E-A0C3-6CBC79C88A4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0" name="直線コネクタ 209">
          <a:extLst>
            <a:ext uri="{FF2B5EF4-FFF2-40B4-BE49-F238E27FC236}">
              <a16:creationId xmlns:a16="http://schemas.microsoft.com/office/drawing/2014/main" id="{4635E213-5DEE-4D95-810F-2729AA7E1FE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1" name="テキスト ボックス 210">
          <a:extLst>
            <a:ext uri="{FF2B5EF4-FFF2-40B4-BE49-F238E27FC236}">
              <a16:creationId xmlns:a16="http://schemas.microsoft.com/office/drawing/2014/main" id="{A89FE7B1-0B4C-43C5-A9F2-94BD1E01CF4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2" name="直線コネクタ 211">
          <a:extLst>
            <a:ext uri="{FF2B5EF4-FFF2-40B4-BE49-F238E27FC236}">
              <a16:creationId xmlns:a16="http://schemas.microsoft.com/office/drawing/2014/main" id="{7924E66C-A45C-46B8-9330-B13381419B1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13" name="テキスト ボックス 212">
          <a:extLst>
            <a:ext uri="{FF2B5EF4-FFF2-40B4-BE49-F238E27FC236}">
              <a16:creationId xmlns:a16="http://schemas.microsoft.com/office/drawing/2014/main" id="{D3218034-E023-4D3B-B243-448EC097C8DD}"/>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4" name="直線コネクタ 213">
          <a:extLst>
            <a:ext uri="{FF2B5EF4-FFF2-40B4-BE49-F238E27FC236}">
              <a16:creationId xmlns:a16="http://schemas.microsoft.com/office/drawing/2014/main" id="{8C9366E9-8381-4C07-849C-9F7249C5A87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5" name="【一般廃棄物処理施設】&#10;有形固定資産減価償却率グラフ枠">
          <a:extLst>
            <a:ext uri="{FF2B5EF4-FFF2-40B4-BE49-F238E27FC236}">
              <a16:creationId xmlns:a16="http://schemas.microsoft.com/office/drawing/2014/main" id="{3B18DB05-8D68-4C38-919E-46E525E0046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216" name="直線コネクタ 215">
          <a:extLst>
            <a:ext uri="{FF2B5EF4-FFF2-40B4-BE49-F238E27FC236}">
              <a16:creationId xmlns:a16="http://schemas.microsoft.com/office/drawing/2014/main" id="{2E78B575-5991-41B6-BEFA-6471B231994B}"/>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217" name="【一般廃棄物処理施設】&#10;有形固定資産減価償却率最小値テキスト">
          <a:extLst>
            <a:ext uri="{FF2B5EF4-FFF2-40B4-BE49-F238E27FC236}">
              <a16:creationId xmlns:a16="http://schemas.microsoft.com/office/drawing/2014/main" id="{7B38DAD6-36DA-4915-8C00-9A808C07664B}"/>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218" name="直線コネクタ 217">
          <a:extLst>
            <a:ext uri="{FF2B5EF4-FFF2-40B4-BE49-F238E27FC236}">
              <a16:creationId xmlns:a16="http://schemas.microsoft.com/office/drawing/2014/main" id="{C7868288-5B4E-4FB5-BA35-2CB15672E773}"/>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219" name="【一般廃棄物処理施設】&#10;有形固定資産減価償却率最大値テキスト">
          <a:extLst>
            <a:ext uri="{FF2B5EF4-FFF2-40B4-BE49-F238E27FC236}">
              <a16:creationId xmlns:a16="http://schemas.microsoft.com/office/drawing/2014/main" id="{DA068705-5578-4189-B39F-D4C52E30AE98}"/>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220" name="直線コネクタ 219">
          <a:extLst>
            <a:ext uri="{FF2B5EF4-FFF2-40B4-BE49-F238E27FC236}">
              <a16:creationId xmlns:a16="http://schemas.microsoft.com/office/drawing/2014/main" id="{587D3DBC-81C3-43A9-B5F4-C46BA0397663}"/>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221" name="【一般廃棄物処理施設】&#10;有形固定資産減価償却率平均値テキスト">
          <a:extLst>
            <a:ext uri="{FF2B5EF4-FFF2-40B4-BE49-F238E27FC236}">
              <a16:creationId xmlns:a16="http://schemas.microsoft.com/office/drawing/2014/main" id="{17E9CAD1-266E-4A1B-A4C1-6D6A465F1599}"/>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222" name="フローチャート: 判断 221">
          <a:extLst>
            <a:ext uri="{FF2B5EF4-FFF2-40B4-BE49-F238E27FC236}">
              <a16:creationId xmlns:a16="http://schemas.microsoft.com/office/drawing/2014/main" id="{BEEC16D4-B631-485E-B302-AC6A2FDF1BB0}"/>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223" name="フローチャート: 判断 222">
          <a:extLst>
            <a:ext uri="{FF2B5EF4-FFF2-40B4-BE49-F238E27FC236}">
              <a16:creationId xmlns:a16="http://schemas.microsoft.com/office/drawing/2014/main" id="{F8C42D46-0104-44A1-89A0-FB7E8A900E39}"/>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224" name="フローチャート: 判断 223">
          <a:extLst>
            <a:ext uri="{FF2B5EF4-FFF2-40B4-BE49-F238E27FC236}">
              <a16:creationId xmlns:a16="http://schemas.microsoft.com/office/drawing/2014/main" id="{EF5B50BC-8DCA-4B62-B9C2-AFA59678879F}"/>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225" name="フローチャート: 判断 224">
          <a:extLst>
            <a:ext uri="{FF2B5EF4-FFF2-40B4-BE49-F238E27FC236}">
              <a16:creationId xmlns:a16="http://schemas.microsoft.com/office/drawing/2014/main" id="{88E61DA1-DE1F-4D99-8426-DE914964A559}"/>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226" name="フローチャート: 判断 225">
          <a:extLst>
            <a:ext uri="{FF2B5EF4-FFF2-40B4-BE49-F238E27FC236}">
              <a16:creationId xmlns:a16="http://schemas.microsoft.com/office/drawing/2014/main" id="{740302CD-0F39-4173-BDF8-332221E6809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BE7A6DD7-617F-4952-9FCE-BE91EDF862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9E03ED7F-DE20-4E73-A70B-11CC8AB796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FF8BCB1E-5BC6-46EA-9A4A-D121575E5C9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57A08518-F874-41C7-93C9-00DA67443F6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701FC0C3-319A-45E8-BB46-AB1266D0CFE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133350</xdr:rowOff>
    </xdr:from>
    <xdr:to>
      <xdr:col>85</xdr:col>
      <xdr:colOff>177800</xdr:colOff>
      <xdr:row>38</xdr:row>
      <xdr:rowOff>63500</xdr:rowOff>
    </xdr:to>
    <xdr:sp macro="" textlink="">
      <xdr:nvSpPr>
        <xdr:cNvPr id="232" name="楕円 231">
          <a:extLst>
            <a:ext uri="{FF2B5EF4-FFF2-40B4-BE49-F238E27FC236}">
              <a16:creationId xmlns:a16="http://schemas.microsoft.com/office/drawing/2014/main" id="{54050653-EE9A-499D-B0D8-2C7CD4C8D784}"/>
            </a:ext>
          </a:extLst>
        </xdr:cNvPr>
        <xdr:cNvSpPr/>
      </xdr:nvSpPr>
      <xdr:spPr>
        <a:xfrm>
          <a:off x="162687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156227</xdr:rowOff>
    </xdr:from>
    <xdr:ext cx="405111" cy="259045"/>
    <xdr:sp macro="" textlink="">
      <xdr:nvSpPr>
        <xdr:cNvPr id="233" name="【一般廃棄物処理施設】&#10;有形固定資産減価償却率該当値テキスト">
          <a:extLst>
            <a:ext uri="{FF2B5EF4-FFF2-40B4-BE49-F238E27FC236}">
              <a16:creationId xmlns:a16="http://schemas.microsoft.com/office/drawing/2014/main" id="{39390898-7E02-4D6F-A9A0-63E1EB37D1F4}"/>
            </a:ext>
          </a:extLst>
        </xdr:cNvPr>
        <xdr:cNvSpPr txBox="1"/>
      </xdr:nvSpPr>
      <xdr:spPr>
        <a:xfrm>
          <a:off x="16357600"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10160</xdr:rowOff>
    </xdr:from>
    <xdr:to>
      <xdr:col>81</xdr:col>
      <xdr:colOff>101600</xdr:colOff>
      <xdr:row>38</xdr:row>
      <xdr:rowOff>111760</xdr:rowOff>
    </xdr:to>
    <xdr:sp macro="" textlink="">
      <xdr:nvSpPr>
        <xdr:cNvPr id="234" name="楕円 233">
          <a:extLst>
            <a:ext uri="{FF2B5EF4-FFF2-40B4-BE49-F238E27FC236}">
              <a16:creationId xmlns:a16="http://schemas.microsoft.com/office/drawing/2014/main" id="{DECB9A50-3B9F-4893-99DE-3292529A54DA}"/>
            </a:ext>
          </a:extLst>
        </xdr:cNvPr>
        <xdr:cNvSpPr/>
      </xdr:nvSpPr>
      <xdr:spPr>
        <a:xfrm>
          <a:off x="15430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12700</xdr:rowOff>
    </xdr:from>
    <xdr:to>
      <xdr:col>85</xdr:col>
      <xdr:colOff>127000</xdr:colOff>
      <xdr:row>38</xdr:row>
      <xdr:rowOff>60960</xdr:rowOff>
    </xdr:to>
    <xdr:cxnSp macro="">
      <xdr:nvCxnSpPr>
        <xdr:cNvPr id="235" name="直線コネクタ 234">
          <a:extLst>
            <a:ext uri="{FF2B5EF4-FFF2-40B4-BE49-F238E27FC236}">
              <a16:creationId xmlns:a16="http://schemas.microsoft.com/office/drawing/2014/main" id="{31F735A1-F5AD-4C66-88C1-381BEEF94709}"/>
            </a:ext>
          </a:extLst>
        </xdr:cNvPr>
        <xdr:cNvCxnSpPr/>
      </xdr:nvCxnSpPr>
      <xdr:spPr>
        <a:xfrm flipV="1">
          <a:off x="15481300" y="65278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114300</xdr:rowOff>
    </xdr:from>
    <xdr:to>
      <xdr:col>76</xdr:col>
      <xdr:colOff>165100</xdr:colOff>
      <xdr:row>38</xdr:row>
      <xdr:rowOff>44450</xdr:rowOff>
    </xdr:to>
    <xdr:sp macro="" textlink="">
      <xdr:nvSpPr>
        <xdr:cNvPr id="236" name="楕円 235">
          <a:extLst>
            <a:ext uri="{FF2B5EF4-FFF2-40B4-BE49-F238E27FC236}">
              <a16:creationId xmlns:a16="http://schemas.microsoft.com/office/drawing/2014/main" id="{9B8B4B20-F9D1-4A83-8D79-7321B6AA2E75}"/>
            </a:ext>
          </a:extLst>
        </xdr:cNvPr>
        <xdr:cNvSpPr/>
      </xdr:nvSpPr>
      <xdr:spPr>
        <a:xfrm>
          <a:off x="145415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165100</xdr:rowOff>
    </xdr:from>
    <xdr:to>
      <xdr:col>81</xdr:col>
      <xdr:colOff>50800</xdr:colOff>
      <xdr:row>38</xdr:row>
      <xdr:rowOff>60960</xdr:rowOff>
    </xdr:to>
    <xdr:cxnSp macro="">
      <xdr:nvCxnSpPr>
        <xdr:cNvPr id="237" name="直線コネクタ 236">
          <a:extLst>
            <a:ext uri="{FF2B5EF4-FFF2-40B4-BE49-F238E27FC236}">
              <a16:creationId xmlns:a16="http://schemas.microsoft.com/office/drawing/2014/main" id="{8AEA68D9-001B-4DEA-BCF7-A51A31DC2FE4}"/>
            </a:ext>
          </a:extLst>
        </xdr:cNvPr>
        <xdr:cNvCxnSpPr/>
      </xdr:nvCxnSpPr>
      <xdr:spPr>
        <a:xfrm>
          <a:off x="14592300" y="6508750"/>
          <a:ext cx="8890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113030</xdr:rowOff>
    </xdr:from>
    <xdr:to>
      <xdr:col>72</xdr:col>
      <xdr:colOff>38100</xdr:colOff>
      <xdr:row>38</xdr:row>
      <xdr:rowOff>43180</xdr:rowOff>
    </xdr:to>
    <xdr:sp macro="" textlink="">
      <xdr:nvSpPr>
        <xdr:cNvPr id="238" name="楕円 237">
          <a:extLst>
            <a:ext uri="{FF2B5EF4-FFF2-40B4-BE49-F238E27FC236}">
              <a16:creationId xmlns:a16="http://schemas.microsoft.com/office/drawing/2014/main" id="{05AE40EE-84E5-4E45-9994-6F135F41A7E0}"/>
            </a:ext>
          </a:extLst>
        </xdr:cNvPr>
        <xdr:cNvSpPr/>
      </xdr:nvSpPr>
      <xdr:spPr>
        <a:xfrm>
          <a:off x="13652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163830</xdr:rowOff>
    </xdr:from>
    <xdr:to>
      <xdr:col>76</xdr:col>
      <xdr:colOff>114300</xdr:colOff>
      <xdr:row>37</xdr:row>
      <xdr:rowOff>165100</xdr:rowOff>
    </xdr:to>
    <xdr:cxnSp macro="">
      <xdr:nvCxnSpPr>
        <xdr:cNvPr id="239" name="直線コネクタ 238">
          <a:extLst>
            <a:ext uri="{FF2B5EF4-FFF2-40B4-BE49-F238E27FC236}">
              <a16:creationId xmlns:a16="http://schemas.microsoft.com/office/drawing/2014/main" id="{7C326BF7-7093-480C-9933-6E3D8439F110}"/>
            </a:ext>
          </a:extLst>
        </xdr:cNvPr>
        <xdr:cNvCxnSpPr/>
      </xdr:nvCxnSpPr>
      <xdr:spPr>
        <a:xfrm>
          <a:off x="13703300" y="65074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83820</xdr:rowOff>
    </xdr:from>
    <xdr:to>
      <xdr:col>67</xdr:col>
      <xdr:colOff>101600</xdr:colOff>
      <xdr:row>38</xdr:row>
      <xdr:rowOff>13970</xdr:rowOff>
    </xdr:to>
    <xdr:sp macro="" textlink="">
      <xdr:nvSpPr>
        <xdr:cNvPr id="240" name="楕円 239">
          <a:extLst>
            <a:ext uri="{FF2B5EF4-FFF2-40B4-BE49-F238E27FC236}">
              <a16:creationId xmlns:a16="http://schemas.microsoft.com/office/drawing/2014/main" id="{7CEE6313-CDA1-4048-88B3-67163B2E29C2}"/>
            </a:ext>
          </a:extLst>
        </xdr:cNvPr>
        <xdr:cNvSpPr/>
      </xdr:nvSpPr>
      <xdr:spPr>
        <a:xfrm>
          <a:off x="127635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134620</xdr:rowOff>
    </xdr:from>
    <xdr:to>
      <xdr:col>71</xdr:col>
      <xdr:colOff>177800</xdr:colOff>
      <xdr:row>37</xdr:row>
      <xdr:rowOff>163830</xdr:rowOff>
    </xdr:to>
    <xdr:cxnSp macro="">
      <xdr:nvCxnSpPr>
        <xdr:cNvPr id="241" name="直線コネクタ 240">
          <a:extLst>
            <a:ext uri="{FF2B5EF4-FFF2-40B4-BE49-F238E27FC236}">
              <a16:creationId xmlns:a16="http://schemas.microsoft.com/office/drawing/2014/main" id="{E31B45F6-566C-4981-ABC0-A1416D4E1678}"/>
            </a:ext>
          </a:extLst>
        </xdr:cNvPr>
        <xdr:cNvCxnSpPr/>
      </xdr:nvCxnSpPr>
      <xdr:spPr>
        <a:xfrm>
          <a:off x="12814300" y="647827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242" name="n_1aveValue【一般廃棄物処理施設】&#10;有形固定資産減価償却率">
          <a:extLst>
            <a:ext uri="{FF2B5EF4-FFF2-40B4-BE49-F238E27FC236}">
              <a16:creationId xmlns:a16="http://schemas.microsoft.com/office/drawing/2014/main" id="{F985EC72-BB4D-47D0-9256-6F72E3748533}"/>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243" name="n_2aveValue【一般廃棄物処理施設】&#10;有形固定資産減価償却率">
          <a:extLst>
            <a:ext uri="{FF2B5EF4-FFF2-40B4-BE49-F238E27FC236}">
              <a16:creationId xmlns:a16="http://schemas.microsoft.com/office/drawing/2014/main" id="{2BC6EDA9-46E8-441F-8ABB-63E3D05D8D02}"/>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244" name="n_3aveValue【一般廃棄物処理施設】&#10;有形固定資産減価償却率">
          <a:extLst>
            <a:ext uri="{FF2B5EF4-FFF2-40B4-BE49-F238E27FC236}">
              <a16:creationId xmlns:a16="http://schemas.microsoft.com/office/drawing/2014/main" id="{BA542071-3BD9-45F8-A257-3597D186D2A6}"/>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245" name="n_4aveValue【一般廃棄物処理施設】&#10;有形固定資産減価償却率">
          <a:extLst>
            <a:ext uri="{FF2B5EF4-FFF2-40B4-BE49-F238E27FC236}">
              <a16:creationId xmlns:a16="http://schemas.microsoft.com/office/drawing/2014/main" id="{ABFE0650-1874-4D53-A564-759FB92940F3}"/>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102887</xdr:rowOff>
    </xdr:from>
    <xdr:ext cx="405111" cy="259045"/>
    <xdr:sp macro="" textlink="">
      <xdr:nvSpPr>
        <xdr:cNvPr id="246" name="n_1mainValue【一般廃棄物処理施設】&#10;有形固定資産減価償却率">
          <a:extLst>
            <a:ext uri="{FF2B5EF4-FFF2-40B4-BE49-F238E27FC236}">
              <a16:creationId xmlns:a16="http://schemas.microsoft.com/office/drawing/2014/main" id="{855FBA45-F0E1-46CD-BAFB-E075C392796D}"/>
            </a:ext>
          </a:extLst>
        </xdr:cNvPr>
        <xdr:cNvSpPr txBox="1"/>
      </xdr:nvSpPr>
      <xdr:spPr>
        <a:xfrm>
          <a:off x="15266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60977</xdr:rowOff>
    </xdr:from>
    <xdr:ext cx="405111" cy="259045"/>
    <xdr:sp macro="" textlink="">
      <xdr:nvSpPr>
        <xdr:cNvPr id="247" name="n_2mainValue【一般廃棄物処理施設】&#10;有形固定資産減価償却率">
          <a:extLst>
            <a:ext uri="{FF2B5EF4-FFF2-40B4-BE49-F238E27FC236}">
              <a16:creationId xmlns:a16="http://schemas.microsoft.com/office/drawing/2014/main" id="{F0968F0F-45E6-470C-91F0-B3B5B0502A72}"/>
            </a:ext>
          </a:extLst>
        </xdr:cNvPr>
        <xdr:cNvSpPr txBox="1"/>
      </xdr:nvSpPr>
      <xdr:spPr>
        <a:xfrm>
          <a:off x="14389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59707</xdr:rowOff>
    </xdr:from>
    <xdr:ext cx="405111" cy="259045"/>
    <xdr:sp macro="" textlink="">
      <xdr:nvSpPr>
        <xdr:cNvPr id="248" name="n_3mainValue【一般廃棄物処理施設】&#10;有形固定資産減価償却率">
          <a:extLst>
            <a:ext uri="{FF2B5EF4-FFF2-40B4-BE49-F238E27FC236}">
              <a16:creationId xmlns:a16="http://schemas.microsoft.com/office/drawing/2014/main" id="{F05CA205-405C-48DD-9A46-6373B8C62C1E}"/>
            </a:ext>
          </a:extLst>
        </xdr:cNvPr>
        <xdr:cNvSpPr txBox="1"/>
      </xdr:nvSpPr>
      <xdr:spPr>
        <a:xfrm>
          <a:off x="135007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30497</xdr:rowOff>
    </xdr:from>
    <xdr:ext cx="405111" cy="259045"/>
    <xdr:sp macro="" textlink="">
      <xdr:nvSpPr>
        <xdr:cNvPr id="249" name="n_4mainValue【一般廃棄物処理施設】&#10;有形固定資産減価償却率">
          <a:extLst>
            <a:ext uri="{FF2B5EF4-FFF2-40B4-BE49-F238E27FC236}">
              <a16:creationId xmlns:a16="http://schemas.microsoft.com/office/drawing/2014/main" id="{A0168EAA-CFB0-4AFF-9BA5-56BEC9447767}"/>
            </a:ext>
          </a:extLst>
        </xdr:cNvPr>
        <xdr:cNvSpPr txBox="1"/>
      </xdr:nvSpPr>
      <xdr:spPr>
        <a:xfrm>
          <a:off x="1261174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0" name="正方形/長方形 249">
          <a:extLst>
            <a:ext uri="{FF2B5EF4-FFF2-40B4-BE49-F238E27FC236}">
              <a16:creationId xmlns:a16="http://schemas.microsoft.com/office/drawing/2014/main" id="{10DD2F4D-AC17-4B9D-8EFC-683D5FA0813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1" name="正方形/長方形 250">
          <a:extLst>
            <a:ext uri="{FF2B5EF4-FFF2-40B4-BE49-F238E27FC236}">
              <a16:creationId xmlns:a16="http://schemas.microsoft.com/office/drawing/2014/main" id="{3EFF90F9-CEEE-4EB1-83DE-DF8DF1D497A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2" name="正方形/長方形 251">
          <a:extLst>
            <a:ext uri="{FF2B5EF4-FFF2-40B4-BE49-F238E27FC236}">
              <a16:creationId xmlns:a16="http://schemas.microsoft.com/office/drawing/2014/main" id="{CA16DAB7-F0EE-4DF2-AA46-38FF9722C50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3" name="正方形/長方形 252">
          <a:extLst>
            <a:ext uri="{FF2B5EF4-FFF2-40B4-BE49-F238E27FC236}">
              <a16:creationId xmlns:a16="http://schemas.microsoft.com/office/drawing/2014/main" id="{0F909DDD-1934-4C0F-8B74-2AF9D2E81CE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4" name="正方形/長方形 253">
          <a:extLst>
            <a:ext uri="{FF2B5EF4-FFF2-40B4-BE49-F238E27FC236}">
              <a16:creationId xmlns:a16="http://schemas.microsoft.com/office/drawing/2014/main" id="{15AF5100-6225-4C10-990A-153D6186831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5" name="正方形/長方形 254">
          <a:extLst>
            <a:ext uri="{FF2B5EF4-FFF2-40B4-BE49-F238E27FC236}">
              <a16:creationId xmlns:a16="http://schemas.microsoft.com/office/drawing/2014/main" id="{0FD0EC93-6D08-4A86-AF43-D8C22CE50A3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6" name="正方形/長方形 255">
          <a:extLst>
            <a:ext uri="{FF2B5EF4-FFF2-40B4-BE49-F238E27FC236}">
              <a16:creationId xmlns:a16="http://schemas.microsoft.com/office/drawing/2014/main" id="{70957110-9E55-4AE8-B896-5EE4B40FB5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7" name="正方形/長方形 256">
          <a:extLst>
            <a:ext uri="{FF2B5EF4-FFF2-40B4-BE49-F238E27FC236}">
              <a16:creationId xmlns:a16="http://schemas.microsoft.com/office/drawing/2014/main" id="{2395388F-BE9E-44C8-9C6E-920265FAE6D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8" name="テキスト ボックス 257">
          <a:extLst>
            <a:ext uri="{FF2B5EF4-FFF2-40B4-BE49-F238E27FC236}">
              <a16:creationId xmlns:a16="http://schemas.microsoft.com/office/drawing/2014/main" id="{27C6C26C-60FA-42D0-BF04-210F0ED671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59" name="直線コネクタ 258">
          <a:extLst>
            <a:ext uri="{FF2B5EF4-FFF2-40B4-BE49-F238E27FC236}">
              <a16:creationId xmlns:a16="http://schemas.microsoft.com/office/drawing/2014/main" id="{CF47876F-CA4E-410D-B580-DE7A2D44E8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260" name="直線コネクタ 259">
          <a:extLst>
            <a:ext uri="{FF2B5EF4-FFF2-40B4-BE49-F238E27FC236}">
              <a16:creationId xmlns:a16="http://schemas.microsoft.com/office/drawing/2014/main" id="{5FFE93C7-577E-4F3E-9688-657A49A1DE6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261" name="テキスト ボックス 260">
          <a:extLst>
            <a:ext uri="{FF2B5EF4-FFF2-40B4-BE49-F238E27FC236}">
              <a16:creationId xmlns:a16="http://schemas.microsoft.com/office/drawing/2014/main" id="{A6F162FD-CD82-4D54-9E8A-0DBA7C56AB8C}"/>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262" name="直線コネクタ 261">
          <a:extLst>
            <a:ext uri="{FF2B5EF4-FFF2-40B4-BE49-F238E27FC236}">
              <a16:creationId xmlns:a16="http://schemas.microsoft.com/office/drawing/2014/main" id="{A996B2F8-F24F-4C90-BCC6-EC3FED8A7FC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263" name="テキスト ボックス 262">
          <a:extLst>
            <a:ext uri="{FF2B5EF4-FFF2-40B4-BE49-F238E27FC236}">
              <a16:creationId xmlns:a16="http://schemas.microsoft.com/office/drawing/2014/main" id="{06FB964B-CEDD-4071-91E3-40063ADCD0FF}"/>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264" name="直線コネクタ 263">
          <a:extLst>
            <a:ext uri="{FF2B5EF4-FFF2-40B4-BE49-F238E27FC236}">
              <a16:creationId xmlns:a16="http://schemas.microsoft.com/office/drawing/2014/main" id="{A6122E36-3D51-4366-A366-B7E5D41177E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265" name="テキスト ボックス 264">
          <a:extLst>
            <a:ext uri="{FF2B5EF4-FFF2-40B4-BE49-F238E27FC236}">
              <a16:creationId xmlns:a16="http://schemas.microsoft.com/office/drawing/2014/main" id="{41E20696-D503-4347-B0BD-89E34B2566F9}"/>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266" name="直線コネクタ 265">
          <a:extLst>
            <a:ext uri="{FF2B5EF4-FFF2-40B4-BE49-F238E27FC236}">
              <a16:creationId xmlns:a16="http://schemas.microsoft.com/office/drawing/2014/main" id="{631A5C99-5971-4306-A4A4-271F24E0A5B9}"/>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267" name="テキスト ボックス 266">
          <a:extLst>
            <a:ext uri="{FF2B5EF4-FFF2-40B4-BE49-F238E27FC236}">
              <a16:creationId xmlns:a16="http://schemas.microsoft.com/office/drawing/2014/main" id="{770812EA-640F-4DF8-A115-18B768127738}"/>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268" name="直線コネクタ 267">
          <a:extLst>
            <a:ext uri="{FF2B5EF4-FFF2-40B4-BE49-F238E27FC236}">
              <a16:creationId xmlns:a16="http://schemas.microsoft.com/office/drawing/2014/main" id="{87C1028D-4721-447E-90A3-DB2E73DA3E0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269" name="テキスト ボックス 268">
          <a:extLst>
            <a:ext uri="{FF2B5EF4-FFF2-40B4-BE49-F238E27FC236}">
              <a16:creationId xmlns:a16="http://schemas.microsoft.com/office/drawing/2014/main" id="{E358B0FA-EAC0-41AD-A302-E812B90C0D87}"/>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270" name="直線コネクタ 269">
          <a:extLst>
            <a:ext uri="{FF2B5EF4-FFF2-40B4-BE49-F238E27FC236}">
              <a16:creationId xmlns:a16="http://schemas.microsoft.com/office/drawing/2014/main" id="{83C58EBC-0C65-4A4A-8152-34C1B3FDD142}"/>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271" name="テキスト ボックス 270">
          <a:extLst>
            <a:ext uri="{FF2B5EF4-FFF2-40B4-BE49-F238E27FC236}">
              <a16:creationId xmlns:a16="http://schemas.microsoft.com/office/drawing/2014/main" id="{EF218E63-B033-43BB-8C98-17E6FCDE2069}"/>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2" name="直線コネクタ 271">
          <a:extLst>
            <a:ext uri="{FF2B5EF4-FFF2-40B4-BE49-F238E27FC236}">
              <a16:creationId xmlns:a16="http://schemas.microsoft.com/office/drawing/2014/main" id="{51AF0EBA-EEE6-4FE4-AE36-4F405037E06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3" name="テキスト ボックス 272">
          <a:extLst>
            <a:ext uri="{FF2B5EF4-FFF2-40B4-BE49-F238E27FC236}">
              <a16:creationId xmlns:a16="http://schemas.microsoft.com/office/drawing/2014/main" id="{917E4430-5A00-48A8-AD83-268916A0CF7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4" name="【一般廃棄物処理施設】&#10;一人当たり有形固定資産（償却資産）額グラフ枠">
          <a:extLst>
            <a:ext uri="{FF2B5EF4-FFF2-40B4-BE49-F238E27FC236}">
              <a16:creationId xmlns:a16="http://schemas.microsoft.com/office/drawing/2014/main" id="{02FEC3D8-C932-4E70-B363-8F6A98AFFD4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275" name="直線コネクタ 274">
          <a:extLst>
            <a:ext uri="{FF2B5EF4-FFF2-40B4-BE49-F238E27FC236}">
              <a16:creationId xmlns:a16="http://schemas.microsoft.com/office/drawing/2014/main" id="{D5A179E9-E3C1-4F0C-ADF2-E51AD28517AF}"/>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276" name="【一般廃棄物処理施設】&#10;一人当たり有形固定資産（償却資産）額最小値テキスト">
          <a:extLst>
            <a:ext uri="{FF2B5EF4-FFF2-40B4-BE49-F238E27FC236}">
              <a16:creationId xmlns:a16="http://schemas.microsoft.com/office/drawing/2014/main" id="{0BBF3E64-9D04-4B7F-8DD8-A95433E96D82}"/>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277" name="直線コネクタ 276">
          <a:extLst>
            <a:ext uri="{FF2B5EF4-FFF2-40B4-BE49-F238E27FC236}">
              <a16:creationId xmlns:a16="http://schemas.microsoft.com/office/drawing/2014/main" id="{85B564EB-DA2E-42C3-AC3E-66878B66D7FE}"/>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278" name="【一般廃棄物処理施設】&#10;一人当たり有形固定資産（償却資産）額最大値テキスト">
          <a:extLst>
            <a:ext uri="{FF2B5EF4-FFF2-40B4-BE49-F238E27FC236}">
              <a16:creationId xmlns:a16="http://schemas.microsoft.com/office/drawing/2014/main" id="{306F7B88-D1C0-4CBF-883D-0374D8F46F49}"/>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279" name="直線コネクタ 278">
          <a:extLst>
            <a:ext uri="{FF2B5EF4-FFF2-40B4-BE49-F238E27FC236}">
              <a16:creationId xmlns:a16="http://schemas.microsoft.com/office/drawing/2014/main" id="{7B626CC7-EC9E-4920-948B-2C1DCFD90A4C}"/>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280" name="【一般廃棄物処理施設】&#10;一人当たり有形固定資産（償却資産）額平均値テキスト">
          <a:extLst>
            <a:ext uri="{FF2B5EF4-FFF2-40B4-BE49-F238E27FC236}">
              <a16:creationId xmlns:a16="http://schemas.microsoft.com/office/drawing/2014/main" id="{D0FD5DE8-92F4-4521-BCD2-62D4A06D59F2}"/>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281" name="フローチャート: 判断 280">
          <a:extLst>
            <a:ext uri="{FF2B5EF4-FFF2-40B4-BE49-F238E27FC236}">
              <a16:creationId xmlns:a16="http://schemas.microsoft.com/office/drawing/2014/main" id="{E5A30D3A-005C-49B3-9FCE-EE850205C2CE}"/>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282" name="フローチャート: 判断 281">
          <a:extLst>
            <a:ext uri="{FF2B5EF4-FFF2-40B4-BE49-F238E27FC236}">
              <a16:creationId xmlns:a16="http://schemas.microsoft.com/office/drawing/2014/main" id="{D59BDF1F-675E-46AC-9959-9D4337C6478F}"/>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283" name="フローチャート: 判断 282">
          <a:extLst>
            <a:ext uri="{FF2B5EF4-FFF2-40B4-BE49-F238E27FC236}">
              <a16:creationId xmlns:a16="http://schemas.microsoft.com/office/drawing/2014/main" id="{0F690FEA-BA08-4CCF-B7A0-B7038FE7AE3D}"/>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284" name="フローチャート: 判断 283">
          <a:extLst>
            <a:ext uri="{FF2B5EF4-FFF2-40B4-BE49-F238E27FC236}">
              <a16:creationId xmlns:a16="http://schemas.microsoft.com/office/drawing/2014/main" id="{E11F398C-724D-4C1C-8D4D-1F43EA952692}"/>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285" name="フローチャート: 判断 284">
          <a:extLst>
            <a:ext uri="{FF2B5EF4-FFF2-40B4-BE49-F238E27FC236}">
              <a16:creationId xmlns:a16="http://schemas.microsoft.com/office/drawing/2014/main" id="{50A10025-CB07-4AE9-A976-66BC7972A183}"/>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DF508E64-EE9E-4008-B2B1-314796E6A8D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0456BE6F-EDAE-4B9C-AB0E-3CC87E3F97A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B8579198-4B0E-466E-8D0D-122409BCCC4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D4F94968-29E7-4DC7-BF4C-C9B18236768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827983AB-669D-452D-8E9C-FF64954F298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99679</xdr:rowOff>
    </xdr:from>
    <xdr:to>
      <xdr:col>116</xdr:col>
      <xdr:colOff>114300</xdr:colOff>
      <xdr:row>38</xdr:row>
      <xdr:rowOff>29829</xdr:rowOff>
    </xdr:to>
    <xdr:sp macro="" textlink="">
      <xdr:nvSpPr>
        <xdr:cNvPr id="291" name="楕円 290">
          <a:extLst>
            <a:ext uri="{FF2B5EF4-FFF2-40B4-BE49-F238E27FC236}">
              <a16:creationId xmlns:a16="http://schemas.microsoft.com/office/drawing/2014/main" id="{04E6494F-845E-4261-851E-84FEF540C68E}"/>
            </a:ext>
          </a:extLst>
        </xdr:cNvPr>
        <xdr:cNvSpPr/>
      </xdr:nvSpPr>
      <xdr:spPr>
        <a:xfrm>
          <a:off x="22110700" y="644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122556</xdr:rowOff>
    </xdr:from>
    <xdr:ext cx="599010" cy="259045"/>
    <xdr:sp macro="" textlink="">
      <xdr:nvSpPr>
        <xdr:cNvPr id="292" name="【一般廃棄物処理施設】&#10;一人当たり有形固定資産（償却資産）額該当値テキスト">
          <a:extLst>
            <a:ext uri="{FF2B5EF4-FFF2-40B4-BE49-F238E27FC236}">
              <a16:creationId xmlns:a16="http://schemas.microsoft.com/office/drawing/2014/main" id="{3470C62F-2E07-48C8-8C03-71D3C789FE67}"/>
            </a:ext>
          </a:extLst>
        </xdr:cNvPr>
        <xdr:cNvSpPr txBox="1"/>
      </xdr:nvSpPr>
      <xdr:spPr>
        <a:xfrm>
          <a:off x="22199600" y="629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118803</xdr:rowOff>
    </xdr:from>
    <xdr:to>
      <xdr:col>112</xdr:col>
      <xdr:colOff>38100</xdr:colOff>
      <xdr:row>38</xdr:row>
      <xdr:rowOff>48953</xdr:rowOff>
    </xdr:to>
    <xdr:sp macro="" textlink="">
      <xdr:nvSpPr>
        <xdr:cNvPr id="293" name="楕円 292">
          <a:extLst>
            <a:ext uri="{FF2B5EF4-FFF2-40B4-BE49-F238E27FC236}">
              <a16:creationId xmlns:a16="http://schemas.microsoft.com/office/drawing/2014/main" id="{A052F0B7-C759-41CC-ACF1-916636ABADFF}"/>
            </a:ext>
          </a:extLst>
        </xdr:cNvPr>
        <xdr:cNvSpPr/>
      </xdr:nvSpPr>
      <xdr:spPr>
        <a:xfrm>
          <a:off x="21272500" y="646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150479</xdr:rowOff>
    </xdr:from>
    <xdr:to>
      <xdr:col>116</xdr:col>
      <xdr:colOff>63500</xdr:colOff>
      <xdr:row>37</xdr:row>
      <xdr:rowOff>169603</xdr:rowOff>
    </xdr:to>
    <xdr:cxnSp macro="">
      <xdr:nvCxnSpPr>
        <xdr:cNvPr id="294" name="直線コネクタ 293">
          <a:extLst>
            <a:ext uri="{FF2B5EF4-FFF2-40B4-BE49-F238E27FC236}">
              <a16:creationId xmlns:a16="http://schemas.microsoft.com/office/drawing/2014/main" id="{376DA975-3889-44A8-B084-2779CFA2ACE1}"/>
            </a:ext>
          </a:extLst>
        </xdr:cNvPr>
        <xdr:cNvCxnSpPr/>
      </xdr:nvCxnSpPr>
      <xdr:spPr>
        <a:xfrm flipV="1">
          <a:off x="21323300" y="6494129"/>
          <a:ext cx="838200" cy="1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103823</xdr:rowOff>
    </xdr:from>
    <xdr:to>
      <xdr:col>107</xdr:col>
      <xdr:colOff>101600</xdr:colOff>
      <xdr:row>38</xdr:row>
      <xdr:rowOff>33973</xdr:rowOff>
    </xdr:to>
    <xdr:sp macro="" textlink="">
      <xdr:nvSpPr>
        <xdr:cNvPr id="295" name="楕円 294">
          <a:extLst>
            <a:ext uri="{FF2B5EF4-FFF2-40B4-BE49-F238E27FC236}">
              <a16:creationId xmlns:a16="http://schemas.microsoft.com/office/drawing/2014/main" id="{CCBDCAB0-5A6D-4B37-AC92-03368F0D3B5A}"/>
            </a:ext>
          </a:extLst>
        </xdr:cNvPr>
        <xdr:cNvSpPr/>
      </xdr:nvSpPr>
      <xdr:spPr>
        <a:xfrm>
          <a:off x="20383500" y="644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154623</xdr:rowOff>
    </xdr:from>
    <xdr:to>
      <xdr:col>111</xdr:col>
      <xdr:colOff>177800</xdr:colOff>
      <xdr:row>37</xdr:row>
      <xdr:rowOff>169603</xdr:rowOff>
    </xdr:to>
    <xdr:cxnSp macro="">
      <xdr:nvCxnSpPr>
        <xdr:cNvPr id="296" name="直線コネクタ 295">
          <a:extLst>
            <a:ext uri="{FF2B5EF4-FFF2-40B4-BE49-F238E27FC236}">
              <a16:creationId xmlns:a16="http://schemas.microsoft.com/office/drawing/2014/main" id="{699E779C-F7B7-41ED-9079-3D3C0B2C6C44}"/>
            </a:ext>
          </a:extLst>
        </xdr:cNvPr>
        <xdr:cNvCxnSpPr/>
      </xdr:nvCxnSpPr>
      <xdr:spPr>
        <a:xfrm>
          <a:off x="20434300" y="6498273"/>
          <a:ext cx="889000" cy="1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148952</xdr:rowOff>
    </xdr:from>
    <xdr:to>
      <xdr:col>102</xdr:col>
      <xdr:colOff>165100</xdr:colOff>
      <xdr:row>38</xdr:row>
      <xdr:rowOff>79102</xdr:rowOff>
    </xdr:to>
    <xdr:sp macro="" textlink="">
      <xdr:nvSpPr>
        <xdr:cNvPr id="297" name="楕円 296">
          <a:extLst>
            <a:ext uri="{FF2B5EF4-FFF2-40B4-BE49-F238E27FC236}">
              <a16:creationId xmlns:a16="http://schemas.microsoft.com/office/drawing/2014/main" id="{E9240AF5-16FC-4918-B981-348F4D9FD79B}"/>
            </a:ext>
          </a:extLst>
        </xdr:cNvPr>
        <xdr:cNvSpPr/>
      </xdr:nvSpPr>
      <xdr:spPr>
        <a:xfrm>
          <a:off x="19494500" y="649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154623</xdr:rowOff>
    </xdr:from>
    <xdr:to>
      <xdr:col>107</xdr:col>
      <xdr:colOff>50800</xdr:colOff>
      <xdr:row>38</xdr:row>
      <xdr:rowOff>28302</xdr:rowOff>
    </xdr:to>
    <xdr:cxnSp macro="">
      <xdr:nvCxnSpPr>
        <xdr:cNvPr id="298" name="直線コネクタ 297">
          <a:extLst>
            <a:ext uri="{FF2B5EF4-FFF2-40B4-BE49-F238E27FC236}">
              <a16:creationId xmlns:a16="http://schemas.microsoft.com/office/drawing/2014/main" id="{F9661336-1F2B-4A89-AEE9-ABA3FCDFE5D4}"/>
            </a:ext>
          </a:extLst>
        </xdr:cNvPr>
        <xdr:cNvCxnSpPr/>
      </xdr:nvCxnSpPr>
      <xdr:spPr>
        <a:xfrm flipV="1">
          <a:off x="19545300" y="6498273"/>
          <a:ext cx="889000" cy="4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1707</xdr:rowOff>
    </xdr:from>
    <xdr:to>
      <xdr:col>98</xdr:col>
      <xdr:colOff>38100</xdr:colOff>
      <xdr:row>38</xdr:row>
      <xdr:rowOff>103307</xdr:rowOff>
    </xdr:to>
    <xdr:sp macro="" textlink="">
      <xdr:nvSpPr>
        <xdr:cNvPr id="299" name="楕円 298">
          <a:extLst>
            <a:ext uri="{FF2B5EF4-FFF2-40B4-BE49-F238E27FC236}">
              <a16:creationId xmlns:a16="http://schemas.microsoft.com/office/drawing/2014/main" id="{2C0EBC1B-1204-49F9-9251-232795A29E11}"/>
            </a:ext>
          </a:extLst>
        </xdr:cNvPr>
        <xdr:cNvSpPr/>
      </xdr:nvSpPr>
      <xdr:spPr>
        <a:xfrm>
          <a:off x="18605500" y="651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28302</xdr:rowOff>
    </xdr:from>
    <xdr:to>
      <xdr:col>102</xdr:col>
      <xdr:colOff>114300</xdr:colOff>
      <xdr:row>38</xdr:row>
      <xdr:rowOff>52507</xdr:rowOff>
    </xdr:to>
    <xdr:cxnSp macro="">
      <xdr:nvCxnSpPr>
        <xdr:cNvPr id="300" name="直線コネクタ 299">
          <a:extLst>
            <a:ext uri="{FF2B5EF4-FFF2-40B4-BE49-F238E27FC236}">
              <a16:creationId xmlns:a16="http://schemas.microsoft.com/office/drawing/2014/main" id="{CFB5617F-1E88-4899-AEA8-A6FA4E7A1FA1}"/>
            </a:ext>
          </a:extLst>
        </xdr:cNvPr>
        <xdr:cNvCxnSpPr/>
      </xdr:nvCxnSpPr>
      <xdr:spPr>
        <a:xfrm flipV="1">
          <a:off x="18656300" y="6543402"/>
          <a:ext cx="889000" cy="2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01" name="n_1aveValue【一般廃棄物処理施設】&#10;一人当たり有形固定資産（償却資産）額">
          <a:extLst>
            <a:ext uri="{FF2B5EF4-FFF2-40B4-BE49-F238E27FC236}">
              <a16:creationId xmlns:a16="http://schemas.microsoft.com/office/drawing/2014/main" id="{A46FF386-4A2F-4840-97D7-D953AA7CF128}"/>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02" name="n_2aveValue【一般廃棄物処理施設】&#10;一人当たり有形固定資産（償却資産）額">
          <a:extLst>
            <a:ext uri="{FF2B5EF4-FFF2-40B4-BE49-F238E27FC236}">
              <a16:creationId xmlns:a16="http://schemas.microsoft.com/office/drawing/2014/main" id="{40A5393D-91DF-453F-BE89-502148CB1A04}"/>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303" name="n_3aveValue【一般廃棄物処理施設】&#10;一人当たり有形固定資産（償却資産）額">
          <a:extLst>
            <a:ext uri="{FF2B5EF4-FFF2-40B4-BE49-F238E27FC236}">
              <a16:creationId xmlns:a16="http://schemas.microsoft.com/office/drawing/2014/main" id="{530B8965-B848-4F5A-A5BC-620CACBEB31F}"/>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304" name="n_4aveValue【一般廃棄物処理施設】&#10;一人当たり有形固定資産（償却資産）額">
          <a:extLst>
            <a:ext uri="{FF2B5EF4-FFF2-40B4-BE49-F238E27FC236}">
              <a16:creationId xmlns:a16="http://schemas.microsoft.com/office/drawing/2014/main" id="{B66B76DC-1B24-4091-A5E2-D7602388DA2B}"/>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65480</xdr:rowOff>
    </xdr:from>
    <xdr:ext cx="599010" cy="259045"/>
    <xdr:sp macro="" textlink="">
      <xdr:nvSpPr>
        <xdr:cNvPr id="305" name="n_1mainValue【一般廃棄物処理施設】&#10;一人当たり有形固定資産（償却資産）額">
          <a:extLst>
            <a:ext uri="{FF2B5EF4-FFF2-40B4-BE49-F238E27FC236}">
              <a16:creationId xmlns:a16="http://schemas.microsoft.com/office/drawing/2014/main" id="{99F49F66-892D-449A-8DA9-E089BF2184FB}"/>
            </a:ext>
          </a:extLst>
        </xdr:cNvPr>
        <xdr:cNvSpPr txBox="1"/>
      </xdr:nvSpPr>
      <xdr:spPr>
        <a:xfrm>
          <a:off x="21011095" y="623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50500</xdr:rowOff>
    </xdr:from>
    <xdr:ext cx="599010" cy="259045"/>
    <xdr:sp macro="" textlink="">
      <xdr:nvSpPr>
        <xdr:cNvPr id="306" name="n_2mainValue【一般廃棄物処理施設】&#10;一人当たり有形固定資産（償却資産）額">
          <a:extLst>
            <a:ext uri="{FF2B5EF4-FFF2-40B4-BE49-F238E27FC236}">
              <a16:creationId xmlns:a16="http://schemas.microsoft.com/office/drawing/2014/main" id="{0725B679-FF67-4B25-BC80-A52931E86F4F}"/>
            </a:ext>
          </a:extLst>
        </xdr:cNvPr>
        <xdr:cNvSpPr txBox="1"/>
      </xdr:nvSpPr>
      <xdr:spPr>
        <a:xfrm>
          <a:off x="20134795" y="622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95629</xdr:rowOff>
    </xdr:from>
    <xdr:ext cx="599010" cy="259045"/>
    <xdr:sp macro="" textlink="">
      <xdr:nvSpPr>
        <xdr:cNvPr id="307" name="n_3mainValue【一般廃棄物処理施設】&#10;一人当たり有形固定資産（償却資産）額">
          <a:extLst>
            <a:ext uri="{FF2B5EF4-FFF2-40B4-BE49-F238E27FC236}">
              <a16:creationId xmlns:a16="http://schemas.microsoft.com/office/drawing/2014/main" id="{2377F9B2-2629-49D2-B245-7162E9D2393A}"/>
            </a:ext>
          </a:extLst>
        </xdr:cNvPr>
        <xdr:cNvSpPr txBox="1"/>
      </xdr:nvSpPr>
      <xdr:spPr>
        <a:xfrm>
          <a:off x="19245795" y="626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119834</xdr:rowOff>
    </xdr:from>
    <xdr:ext cx="599010" cy="259045"/>
    <xdr:sp macro="" textlink="">
      <xdr:nvSpPr>
        <xdr:cNvPr id="308" name="n_4mainValue【一般廃棄物処理施設】&#10;一人当たり有形固定資産（償却資産）額">
          <a:extLst>
            <a:ext uri="{FF2B5EF4-FFF2-40B4-BE49-F238E27FC236}">
              <a16:creationId xmlns:a16="http://schemas.microsoft.com/office/drawing/2014/main" id="{6E6DD0DD-A939-43F1-9A71-76B2F84D8C33}"/>
            </a:ext>
          </a:extLst>
        </xdr:cNvPr>
        <xdr:cNvSpPr txBox="1"/>
      </xdr:nvSpPr>
      <xdr:spPr>
        <a:xfrm>
          <a:off x="18356795" y="629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7CCA0858-0B9C-4683-B253-B24EDAFF921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2EE9AD2C-70A5-4FEB-82CB-24EDB46C3E0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D8FD74D1-FF30-4FBC-86B5-5C0B63A914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C445B4A8-114B-40CB-992C-E56527817AF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1B4431C4-1558-4BAA-8257-615BDE18D16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B5A639DE-10B3-4FE2-A587-823B0260CD6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075C17C7-ADBE-4D54-8F80-DBD5DE9A0D4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9130138F-4411-412A-9DEC-3D58A072AC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AC60801E-C2E7-463A-8658-A29D73EDB38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54A703C0-F96A-473A-8F62-225A84CB9EA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B5DF3DD1-A825-4972-AD8B-BCFBC7DA20E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0" name="直線コネクタ 319">
          <a:extLst>
            <a:ext uri="{FF2B5EF4-FFF2-40B4-BE49-F238E27FC236}">
              <a16:creationId xmlns:a16="http://schemas.microsoft.com/office/drawing/2014/main" id="{6C755FB1-3A55-4967-B5B4-E10464B13EE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1" name="テキスト ボックス 320">
          <a:extLst>
            <a:ext uri="{FF2B5EF4-FFF2-40B4-BE49-F238E27FC236}">
              <a16:creationId xmlns:a16="http://schemas.microsoft.com/office/drawing/2014/main" id="{BD3094A3-98D1-44E4-8841-3FBF277CAF7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2" name="直線コネクタ 321">
          <a:extLst>
            <a:ext uri="{FF2B5EF4-FFF2-40B4-BE49-F238E27FC236}">
              <a16:creationId xmlns:a16="http://schemas.microsoft.com/office/drawing/2014/main" id="{7B456940-9559-4EB6-9B83-6A4F1D53D64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3" name="テキスト ボックス 322">
          <a:extLst>
            <a:ext uri="{FF2B5EF4-FFF2-40B4-BE49-F238E27FC236}">
              <a16:creationId xmlns:a16="http://schemas.microsoft.com/office/drawing/2014/main" id="{8464BF5C-34CC-40C4-A38D-1264F6897F8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4" name="直線コネクタ 323">
          <a:extLst>
            <a:ext uri="{FF2B5EF4-FFF2-40B4-BE49-F238E27FC236}">
              <a16:creationId xmlns:a16="http://schemas.microsoft.com/office/drawing/2014/main" id="{BB5FF234-551F-435C-A95C-B46835D9957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5" name="テキスト ボックス 324">
          <a:extLst>
            <a:ext uri="{FF2B5EF4-FFF2-40B4-BE49-F238E27FC236}">
              <a16:creationId xmlns:a16="http://schemas.microsoft.com/office/drawing/2014/main" id="{4691BC78-F115-45CE-8BAE-D8A4F381228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6" name="直線コネクタ 325">
          <a:extLst>
            <a:ext uri="{FF2B5EF4-FFF2-40B4-BE49-F238E27FC236}">
              <a16:creationId xmlns:a16="http://schemas.microsoft.com/office/drawing/2014/main" id="{B619A002-CC12-412C-9349-DA1D89DD318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7" name="テキスト ボックス 326">
          <a:extLst>
            <a:ext uri="{FF2B5EF4-FFF2-40B4-BE49-F238E27FC236}">
              <a16:creationId xmlns:a16="http://schemas.microsoft.com/office/drawing/2014/main" id="{FEFE4BE9-7021-499C-AC27-F1E0E9DDEC1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8" name="直線コネクタ 327">
          <a:extLst>
            <a:ext uri="{FF2B5EF4-FFF2-40B4-BE49-F238E27FC236}">
              <a16:creationId xmlns:a16="http://schemas.microsoft.com/office/drawing/2014/main" id="{4D1B42E6-99B9-4418-A064-9E4DC1DA520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9" name="テキスト ボックス 328">
          <a:extLst>
            <a:ext uri="{FF2B5EF4-FFF2-40B4-BE49-F238E27FC236}">
              <a16:creationId xmlns:a16="http://schemas.microsoft.com/office/drawing/2014/main" id="{A13D9F50-27DD-4519-B9BA-3F706F78117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0" name="直線コネクタ 329">
          <a:extLst>
            <a:ext uri="{FF2B5EF4-FFF2-40B4-BE49-F238E27FC236}">
              <a16:creationId xmlns:a16="http://schemas.microsoft.com/office/drawing/2014/main" id="{A44ED312-7512-4848-8449-C4932079047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1" name="テキスト ボックス 330">
          <a:extLst>
            <a:ext uri="{FF2B5EF4-FFF2-40B4-BE49-F238E27FC236}">
              <a16:creationId xmlns:a16="http://schemas.microsoft.com/office/drawing/2014/main" id="{571727E5-5561-470A-8728-66F3B43855D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24869C27-5D35-456E-8D80-833A85EF57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2BEB923C-9A39-400B-A68F-83A01BA2CAB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334" name="直線コネクタ 333">
          <a:extLst>
            <a:ext uri="{FF2B5EF4-FFF2-40B4-BE49-F238E27FC236}">
              <a16:creationId xmlns:a16="http://schemas.microsoft.com/office/drawing/2014/main" id="{5D0BED6B-92CB-40BA-BB2C-ABB19D54EF7A}"/>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F70C2592-02A5-4C32-A515-79172A9AFE9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6" name="直線コネクタ 335">
          <a:extLst>
            <a:ext uri="{FF2B5EF4-FFF2-40B4-BE49-F238E27FC236}">
              <a16:creationId xmlns:a16="http://schemas.microsoft.com/office/drawing/2014/main" id="{D08C4968-AC80-4B34-AAD0-3B78AEE685D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337" name="【保健センター・保健所】&#10;有形固定資産減価償却率最大値テキスト">
          <a:extLst>
            <a:ext uri="{FF2B5EF4-FFF2-40B4-BE49-F238E27FC236}">
              <a16:creationId xmlns:a16="http://schemas.microsoft.com/office/drawing/2014/main" id="{FEB9C2ED-B20C-4F4A-9EFD-CCD29EA9BFF1}"/>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338" name="直線コネクタ 337">
          <a:extLst>
            <a:ext uri="{FF2B5EF4-FFF2-40B4-BE49-F238E27FC236}">
              <a16:creationId xmlns:a16="http://schemas.microsoft.com/office/drawing/2014/main" id="{805F5E85-57E5-4159-9732-9194F9375693}"/>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B41B0A14-F4BF-443A-95BB-3A062D700DCB}"/>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340" name="フローチャート: 判断 339">
          <a:extLst>
            <a:ext uri="{FF2B5EF4-FFF2-40B4-BE49-F238E27FC236}">
              <a16:creationId xmlns:a16="http://schemas.microsoft.com/office/drawing/2014/main" id="{E3BA1C61-F937-4BD4-A4F1-C22D18DD5525}"/>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341" name="フローチャート: 判断 340">
          <a:extLst>
            <a:ext uri="{FF2B5EF4-FFF2-40B4-BE49-F238E27FC236}">
              <a16:creationId xmlns:a16="http://schemas.microsoft.com/office/drawing/2014/main" id="{0D803089-0DE3-4BB7-BBD1-C20CB7C50555}"/>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342" name="フローチャート: 判断 341">
          <a:extLst>
            <a:ext uri="{FF2B5EF4-FFF2-40B4-BE49-F238E27FC236}">
              <a16:creationId xmlns:a16="http://schemas.microsoft.com/office/drawing/2014/main" id="{46F38F2F-FF81-4874-89B8-E4CE688D23AC}"/>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343" name="フローチャート: 判断 342">
          <a:extLst>
            <a:ext uri="{FF2B5EF4-FFF2-40B4-BE49-F238E27FC236}">
              <a16:creationId xmlns:a16="http://schemas.microsoft.com/office/drawing/2014/main" id="{D584B809-FFDE-4FBD-8DB6-A079402A9A25}"/>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344" name="フローチャート: 判断 343">
          <a:extLst>
            <a:ext uri="{FF2B5EF4-FFF2-40B4-BE49-F238E27FC236}">
              <a16:creationId xmlns:a16="http://schemas.microsoft.com/office/drawing/2014/main" id="{9FA1A6F9-6EF7-4629-8BE9-19595143C047}"/>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3EAC2364-C76A-4076-B665-BCF73DD7711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56AF1455-DE39-48A6-A7FC-A4BE70FBBBC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C3EE96F8-1A92-4397-847C-31084620354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27E9F099-15BF-41B4-AAFE-0E49D30DC5E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7E6C373C-3EEA-4A30-BB62-2C6BEEEA16C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350" name="楕円 349">
          <a:extLst>
            <a:ext uri="{FF2B5EF4-FFF2-40B4-BE49-F238E27FC236}">
              <a16:creationId xmlns:a16="http://schemas.microsoft.com/office/drawing/2014/main" id="{6329F8B9-BB64-4C49-82D0-97FC69EA46C1}"/>
            </a:ext>
          </a:extLst>
        </xdr:cNvPr>
        <xdr:cNvSpPr/>
      </xdr:nvSpPr>
      <xdr:spPr>
        <a:xfrm>
          <a:off x="162687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48821</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FC3AD55E-A530-49B2-A7B4-47DD466691E8}"/>
            </a:ext>
          </a:extLst>
        </xdr:cNvPr>
        <xdr:cNvSpPr txBox="1"/>
      </xdr:nvSpPr>
      <xdr:spPr>
        <a:xfrm>
          <a:off x="16357600" y="999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164737</xdr:rowOff>
    </xdr:from>
    <xdr:to>
      <xdr:col>81</xdr:col>
      <xdr:colOff>101600</xdr:colOff>
      <xdr:row>59</xdr:row>
      <xdr:rowOff>94887</xdr:rowOff>
    </xdr:to>
    <xdr:sp macro="" textlink="">
      <xdr:nvSpPr>
        <xdr:cNvPr id="352" name="楕円 351">
          <a:extLst>
            <a:ext uri="{FF2B5EF4-FFF2-40B4-BE49-F238E27FC236}">
              <a16:creationId xmlns:a16="http://schemas.microsoft.com/office/drawing/2014/main" id="{C146369C-3172-4466-A32E-27098019D645}"/>
            </a:ext>
          </a:extLst>
        </xdr:cNvPr>
        <xdr:cNvSpPr/>
      </xdr:nvSpPr>
      <xdr:spPr>
        <a:xfrm>
          <a:off x="15430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44087</xdr:rowOff>
    </xdr:from>
    <xdr:to>
      <xdr:col>85</xdr:col>
      <xdr:colOff>127000</xdr:colOff>
      <xdr:row>59</xdr:row>
      <xdr:rowOff>76744</xdr:rowOff>
    </xdr:to>
    <xdr:cxnSp macro="">
      <xdr:nvCxnSpPr>
        <xdr:cNvPr id="353" name="直線コネクタ 352">
          <a:extLst>
            <a:ext uri="{FF2B5EF4-FFF2-40B4-BE49-F238E27FC236}">
              <a16:creationId xmlns:a16="http://schemas.microsoft.com/office/drawing/2014/main" id="{21386FA5-C1EC-40A9-A86E-4B6DBA8F76F5}"/>
            </a:ext>
          </a:extLst>
        </xdr:cNvPr>
        <xdr:cNvCxnSpPr/>
      </xdr:nvCxnSpPr>
      <xdr:spPr>
        <a:xfrm>
          <a:off x="15481300" y="1015963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132080</xdr:rowOff>
    </xdr:from>
    <xdr:to>
      <xdr:col>76</xdr:col>
      <xdr:colOff>165100</xdr:colOff>
      <xdr:row>59</xdr:row>
      <xdr:rowOff>62230</xdr:rowOff>
    </xdr:to>
    <xdr:sp macro="" textlink="">
      <xdr:nvSpPr>
        <xdr:cNvPr id="354" name="楕円 353">
          <a:extLst>
            <a:ext uri="{FF2B5EF4-FFF2-40B4-BE49-F238E27FC236}">
              <a16:creationId xmlns:a16="http://schemas.microsoft.com/office/drawing/2014/main" id="{ED58E272-6DAE-42AC-AE74-13CC95B0ED91}"/>
            </a:ext>
          </a:extLst>
        </xdr:cNvPr>
        <xdr:cNvSpPr/>
      </xdr:nvSpPr>
      <xdr:spPr>
        <a:xfrm>
          <a:off x="14541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11430</xdr:rowOff>
    </xdr:from>
    <xdr:to>
      <xdr:col>81</xdr:col>
      <xdr:colOff>50800</xdr:colOff>
      <xdr:row>59</xdr:row>
      <xdr:rowOff>44087</xdr:rowOff>
    </xdr:to>
    <xdr:cxnSp macro="">
      <xdr:nvCxnSpPr>
        <xdr:cNvPr id="355" name="直線コネクタ 354">
          <a:extLst>
            <a:ext uri="{FF2B5EF4-FFF2-40B4-BE49-F238E27FC236}">
              <a16:creationId xmlns:a16="http://schemas.microsoft.com/office/drawing/2014/main" id="{7153D9A0-E943-4CD2-9C51-41C67D10B90A}"/>
            </a:ext>
          </a:extLst>
        </xdr:cNvPr>
        <xdr:cNvCxnSpPr/>
      </xdr:nvCxnSpPr>
      <xdr:spPr>
        <a:xfrm>
          <a:off x="14592300" y="101269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30843</xdr:rowOff>
    </xdr:from>
    <xdr:to>
      <xdr:col>72</xdr:col>
      <xdr:colOff>38100</xdr:colOff>
      <xdr:row>62</xdr:row>
      <xdr:rowOff>132443</xdr:rowOff>
    </xdr:to>
    <xdr:sp macro="" textlink="">
      <xdr:nvSpPr>
        <xdr:cNvPr id="356" name="楕円 355">
          <a:extLst>
            <a:ext uri="{FF2B5EF4-FFF2-40B4-BE49-F238E27FC236}">
              <a16:creationId xmlns:a16="http://schemas.microsoft.com/office/drawing/2014/main" id="{7A194ECB-C467-451A-B2F5-611C9ECF6FC3}"/>
            </a:ext>
          </a:extLst>
        </xdr:cNvPr>
        <xdr:cNvSpPr/>
      </xdr:nvSpPr>
      <xdr:spPr>
        <a:xfrm>
          <a:off x="13652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62</xdr:row>
      <xdr:rowOff>81643</xdr:rowOff>
    </xdr:to>
    <xdr:cxnSp macro="">
      <xdr:nvCxnSpPr>
        <xdr:cNvPr id="357" name="直線コネクタ 356">
          <a:extLst>
            <a:ext uri="{FF2B5EF4-FFF2-40B4-BE49-F238E27FC236}">
              <a16:creationId xmlns:a16="http://schemas.microsoft.com/office/drawing/2014/main" id="{D00196B7-EAB6-4E59-9A9A-E18972765C29}"/>
            </a:ext>
          </a:extLst>
        </xdr:cNvPr>
        <xdr:cNvCxnSpPr/>
      </xdr:nvCxnSpPr>
      <xdr:spPr>
        <a:xfrm flipV="1">
          <a:off x="13703300" y="10126980"/>
          <a:ext cx="889000" cy="5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169635</xdr:rowOff>
    </xdr:from>
    <xdr:to>
      <xdr:col>67</xdr:col>
      <xdr:colOff>101600</xdr:colOff>
      <xdr:row>62</xdr:row>
      <xdr:rowOff>99785</xdr:rowOff>
    </xdr:to>
    <xdr:sp macro="" textlink="">
      <xdr:nvSpPr>
        <xdr:cNvPr id="358" name="楕円 357">
          <a:extLst>
            <a:ext uri="{FF2B5EF4-FFF2-40B4-BE49-F238E27FC236}">
              <a16:creationId xmlns:a16="http://schemas.microsoft.com/office/drawing/2014/main" id="{0C58BE78-8EB5-4B63-95B7-A96F467CC3DD}"/>
            </a:ext>
          </a:extLst>
        </xdr:cNvPr>
        <xdr:cNvSpPr/>
      </xdr:nvSpPr>
      <xdr:spPr>
        <a:xfrm>
          <a:off x="12763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48985</xdr:rowOff>
    </xdr:from>
    <xdr:to>
      <xdr:col>71</xdr:col>
      <xdr:colOff>177800</xdr:colOff>
      <xdr:row>62</xdr:row>
      <xdr:rowOff>81643</xdr:rowOff>
    </xdr:to>
    <xdr:cxnSp macro="">
      <xdr:nvCxnSpPr>
        <xdr:cNvPr id="359" name="直線コネクタ 358">
          <a:extLst>
            <a:ext uri="{FF2B5EF4-FFF2-40B4-BE49-F238E27FC236}">
              <a16:creationId xmlns:a16="http://schemas.microsoft.com/office/drawing/2014/main" id="{00992F4B-B58A-462A-86A8-9D0688081ABB}"/>
            </a:ext>
          </a:extLst>
        </xdr:cNvPr>
        <xdr:cNvCxnSpPr/>
      </xdr:nvCxnSpPr>
      <xdr:spPr>
        <a:xfrm>
          <a:off x="12814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8AFAEB19-308C-42C9-81E0-2D7C788BEFA2}"/>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59CC7C46-D0BC-45CB-BAA3-F133111DF057}"/>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1919C56F-DA4E-4063-8D4C-B31150A53486}"/>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6E8BB4F0-7C95-446E-982D-2D79A239B973}"/>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111414</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F60AD7AC-17FB-462A-8BBA-3CA357AA865B}"/>
            </a:ext>
          </a:extLst>
        </xdr:cNvPr>
        <xdr:cNvSpPr txBox="1"/>
      </xdr:nvSpPr>
      <xdr:spPr>
        <a:xfrm>
          <a:off x="152660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78757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3F5E54D7-F14A-42C2-B23B-318B2DF6EACB}"/>
            </a:ext>
          </a:extLst>
        </xdr:cNvPr>
        <xdr:cNvSpPr txBox="1"/>
      </xdr:nvSpPr>
      <xdr:spPr>
        <a:xfrm>
          <a:off x="14389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123570</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8D2EA792-753E-42DD-8F71-C9B51D030DE7}"/>
            </a:ext>
          </a:extLst>
        </xdr:cNvPr>
        <xdr:cNvSpPr txBox="1"/>
      </xdr:nvSpPr>
      <xdr:spPr>
        <a:xfrm>
          <a:off x="13500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90912</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072F6ACE-C59B-4155-A9E3-9D3F2D92575B}"/>
            </a:ext>
          </a:extLst>
        </xdr:cNvPr>
        <xdr:cNvSpPr txBox="1"/>
      </xdr:nvSpPr>
      <xdr:spPr>
        <a:xfrm>
          <a:off x="12611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2A518745-85D5-4A7C-A611-E072C6E344C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6B4CE0F1-920D-48DD-A47C-529E54E5EAA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5CD5C311-0169-4382-87E0-D261ED18039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58BDF065-065A-405F-BB95-8B4F8AB8022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0D220CF8-F084-4038-8831-1B77C47F605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456ED108-C013-465E-A9F3-8379B6C7EA2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B7AC148F-BD8A-4D7E-913F-6E51D938E97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F7D028FF-9AFD-451B-8900-9177EF5F4AB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CC8E6070-A8E6-4FA7-9EB5-D454DEA0529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D388AC8C-4875-4776-92EA-C469164EE6A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8" name="直線コネクタ 377">
          <a:extLst>
            <a:ext uri="{FF2B5EF4-FFF2-40B4-BE49-F238E27FC236}">
              <a16:creationId xmlns:a16="http://schemas.microsoft.com/office/drawing/2014/main" id="{2BA6F0CA-E59D-42A0-960C-ECDD9C47781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9" name="テキスト ボックス 378">
          <a:extLst>
            <a:ext uri="{FF2B5EF4-FFF2-40B4-BE49-F238E27FC236}">
              <a16:creationId xmlns:a16="http://schemas.microsoft.com/office/drawing/2014/main" id="{DA3F6384-C300-4D9A-8CC0-29AFFA09FE2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0" name="直線コネクタ 379">
          <a:extLst>
            <a:ext uri="{FF2B5EF4-FFF2-40B4-BE49-F238E27FC236}">
              <a16:creationId xmlns:a16="http://schemas.microsoft.com/office/drawing/2014/main" id="{D2ECE5C1-1F6C-4FE6-890F-EB15D606FC9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1" name="テキスト ボックス 380">
          <a:extLst>
            <a:ext uri="{FF2B5EF4-FFF2-40B4-BE49-F238E27FC236}">
              <a16:creationId xmlns:a16="http://schemas.microsoft.com/office/drawing/2014/main" id="{03418694-2C12-46F3-BBD1-3D21F34CE9E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2" name="直線コネクタ 381">
          <a:extLst>
            <a:ext uri="{FF2B5EF4-FFF2-40B4-BE49-F238E27FC236}">
              <a16:creationId xmlns:a16="http://schemas.microsoft.com/office/drawing/2014/main" id="{10B40842-4F2D-4550-A480-C82773823C9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3" name="テキスト ボックス 382">
          <a:extLst>
            <a:ext uri="{FF2B5EF4-FFF2-40B4-BE49-F238E27FC236}">
              <a16:creationId xmlns:a16="http://schemas.microsoft.com/office/drawing/2014/main" id="{79A38C01-E1BA-465D-ABCB-261B23CB37D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4" name="直線コネクタ 383">
          <a:extLst>
            <a:ext uri="{FF2B5EF4-FFF2-40B4-BE49-F238E27FC236}">
              <a16:creationId xmlns:a16="http://schemas.microsoft.com/office/drawing/2014/main" id="{5611FF5C-9BAF-48B7-985A-8273DCAE279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5" name="テキスト ボックス 384">
          <a:extLst>
            <a:ext uri="{FF2B5EF4-FFF2-40B4-BE49-F238E27FC236}">
              <a16:creationId xmlns:a16="http://schemas.microsoft.com/office/drawing/2014/main" id="{DD3D92C9-E26B-4EE6-9AEB-7F79006C18C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6" name="直線コネクタ 385">
          <a:extLst>
            <a:ext uri="{FF2B5EF4-FFF2-40B4-BE49-F238E27FC236}">
              <a16:creationId xmlns:a16="http://schemas.microsoft.com/office/drawing/2014/main" id="{54BAF7C2-1E2F-4626-A252-577D7396BC1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7" name="テキスト ボックス 386">
          <a:extLst>
            <a:ext uri="{FF2B5EF4-FFF2-40B4-BE49-F238E27FC236}">
              <a16:creationId xmlns:a16="http://schemas.microsoft.com/office/drawing/2014/main" id="{D665A5EB-C667-48DC-8D4B-0FB243FD273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8" name="直線コネクタ 387">
          <a:extLst>
            <a:ext uri="{FF2B5EF4-FFF2-40B4-BE49-F238E27FC236}">
              <a16:creationId xmlns:a16="http://schemas.microsoft.com/office/drawing/2014/main" id="{1D763B49-2F08-4B9D-9FEA-642FFD2F40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9" name="テキスト ボックス 388">
          <a:extLst>
            <a:ext uri="{FF2B5EF4-FFF2-40B4-BE49-F238E27FC236}">
              <a16:creationId xmlns:a16="http://schemas.microsoft.com/office/drawing/2014/main" id="{F7372F80-348D-4F7E-8143-ABF28B04792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0" name="【保健センター・保健所】&#10;一人当たり面積グラフ枠">
          <a:extLst>
            <a:ext uri="{FF2B5EF4-FFF2-40B4-BE49-F238E27FC236}">
              <a16:creationId xmlns:a16="http://schemas.microsoft.com/office/drawing/2014/main" id="{439F6ADA-E8AA-4D55-9795-D059F9AED82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391" name="直線コネクタ 390">
          <a:extLst>
            <a:ext uri="{FF2B5EF4-FFF2-40B4-BE49-F238E27FC236}">
              <a16:creationId xmlns:a16="http://schemas.microsoft.com/office/drawing/2014/main" id="{B55DAB45-A31E-4470-93AC-ECB7C4DAF6AB}"/>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392" name="【保健センター・保健所】&#10;一人当たり面積最小値テキスト">
          <a:extLst>
            <a:ext uri="{FF2B5EF4-FFF2-40B4-BE49-F238E27FC236}">
              <a16:creationId xmlns:a16="http://schemas.microsoft.com/office/drawing/2014/main" id="{4E9564BD-EAC0-45A6-BAEF-8040B56DB857}"/>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393" name="直線コネクタ 392">
          <a:extLst>
            <a:ext uri="{FF2B5EF4-FFF2-40B4-BE49-F238E27FC236}">
              <a16:creationId xmlns:a16="http://schemas.microsoft.com/office/drawing/2014/main" id="{18D5ED35-BF03-4660-B4EE-C864B2816872}"/>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394" name="【保健センター・保健所】&#10;一人当たり面積最大値テキスト">
          <a:extLst>
            <a:ext uri="{FF2B5EF4-FFF2-40B4-BE49-F238E27FC236}">
              <a16:creationId xmlns:a16="http://schemas.microsoft.com/office/drawing/2014/main" id="{6DDCA07F-3594-4022-8740-762595CEFC0F}"/>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395" name="直線コネクタ 394">
          <a:extLst>
            <a:ext uri="{FF2B5EF4-FFF2-40B4-BE49-F238E27FC236}">
              <a16:creationId xmlns:a16="http://schemas.microsoft.com/office/drawing/2014/main" id="{2338167B-A90B-4E66-8E3E-ECA97E70AB19}"/>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396" name="【保健センター・保健所】&#10;一人当たり面積平均値テキスト">
          <a:extLst>
            <a:ext uri="{FF2B5EF4-FFF2-40B4-BE49-F238E27FC236}">
              <a16:creationId xmlns:a16="http://schemas.microsoft.com/office/drawing/2014/main" id="{1B3FA243-0350-4B3D-B541-211A39342565}"/>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397" name="フローチャート: 判断 396">
          <a:extLst>
            <a:ext uri="{FF2B5EF4-FFF2-40B4-BE49-F238E27FC236}">
              <a16:creationId xmlns:a16="http://schemas.microsoft.com/office/drawing/2014/main" id="{6470F458-BF85-4100-AFFB-C032A95B6B35}"/>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398" name="フローチャート: 判断 397">
          <a:extLst>
            <a:ext uri="{FF2B5EF4-FFF2-40B4-BE49-F238E27FC236}">
              <a16:creationId xmlns:a16="http://schemas.microsoft.com/office/drawing/2014/main" id="{90114FAE-208B-45F6-8ED5-23674AF8024F}"/>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399" name="フローチャート: 判断 398">
          <a:extLst>
            <a:ext uri="{FF2B5EF4-FFF2-40B4-BE49-F238E27FC236}">
              <a16:creationId xmlns:a16="http://schemas.microsoft.com/office/drawing/2014/main" id="{49A2C53B-16E0-4FA2-8372-071B01E731BF}"/>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00" name="フローチャート: 判断 399">
          <a:extLst>
            <a:ext uri="{FF2B5EF4-FFF2-40B4-BE49-F238E27FC236}">
              <a16:creationId xmlns:a16="http://schemas.microsoft.com/office/drawing/2014/main" id="{C66DD6FD-9578-4570-9AD7-8BAFF23FA0A6}"/>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01" name="フローチャート: 判断 400">
          <a:extLst>
            <a:ext uri="{FF2B5EF4-FFF2-40B4-BE49-F238E27FC236}">
              <a16:creationId xmlns:a16="http://schemas.microsoft.com/office/drawing/2014/main" id="{28B8A7D1-A3FB-426E-B61F-ED0C1D8E5254}"/>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87E91791-9D95-4A31-AC2F-A120CAADB7B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2EB8389F-E5ED-46CF-96F8-D2489DD6769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5469CC2B-FB7F-42CD-8347-36B8FF6753A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FAFE64FE-0418-4A58-8CC7-FD94DCA9F0A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556E5C66-0B9B-4082-BB62-60FEB4D736F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407" name="楕円 406">
          <a:extLst>
            <a:ext uri="{FF2B5EF4-FFF2-40B4-BE49-F238E27FC236}">
              <a16:creationId xmlns:a16="http://schemas.microsoft.com/office/drawing/2014/main" id="{83E2AE48-3AA8-4F41-98EC-D9385A4C6106}"/>
            </a:ext>
          </a:extLst>
        </xdr:cNvPr>
        <xdr:cNvSpPr/>
      </xdr:nvSpPr>
      <xdr:spPr>
        <a:xfrm>
          <a:off x="221107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77487</xdr:rowOff>
    </xdr:from>
    <xdr:ext cx="469744" cy="259045"/>
    <xdr:sp macro="" textlink="">
      <xdr:nvSpPr>
        <xdr:cNvPr id="408" name="【保健センター・保健所】&#10;一人当たり面積該当値テキスト">
          <a:extLst>
            <a:ext uri="{FF2B5EF4-FFF2-40B4-BE49-F238E27FC236}">
              <a16:creationId xmlns:a16="http://schemas.microsoft.com/office/drawing/2014/main" id="{D99FF1BB-A195-4939-8762-FF1B01EABE21}"/>
            </a:ext>
          </a:extLst>
        </xdr:cNvPr>
        <xdr:cNvSpPr txBox="1"/>
      </xdr:nvSpPr>
      <xdr:spPr>
        <a:xfrm>
          <a:off x="22199600"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166370</xdr:rowOff>
    </xdr:from>
    <xdr:to>
      <xdr:col>112</xdr:col>
      <xdr:colOff>38100</xdr:colOff>
      <xdr:row>63</xdr:row>
      <xdr:rowOff>96520</xdr:rowOff>
    </xdr:to>
    <xdr:sp macro="" textlink="">
      <xdr:nvSpPr>
        <xdr:cNvPr id="409" name="楕円 408">
          <a:extLst>
            <a:ext uri="{FF2B5EF4-FFF2-40B4-BE49-F238E27FC236}">
              <a16:creationId xmlns:a16="http://schemas.microsoft.com/office/drawing/2014/main" id="{6CFBB1AC-E92E-4521-9D95-EEF3275D7413}"/>
            </a:ext>
          </a:extLst>
        </xdr:cNvPr>
        <xdr:cNvSpPr/>
      </xdr:nvSpPr>
      <xdr:spPr>
        <a:xfrm>
          <a:off x="21272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41910</xdr:rowOff>
    </xdr:from>
    <xdr:to>
      <xdr:col>116</xdr:col>
      <xdr:colOff>63500</xdr:colOff>
      <xdr:row>63</xdr:row>
      <xdr:rowOff>45720</xdr:rowOff>
    </xdr:to>
    <xdr:cxnSp macro="">
      <xdr:nvCxnSpPr>
        <xdr:cNvPr id="410" name="直線コネクタ 409">
          <a:extLst>
            <a:ext uri="{FF2B5EF4-FFF2-40B4-BE49-F238E27FC236}">
              <a16:creationId xmlns:a16="http://schemas.microsoft.com/office/drawing/2014/main" id="{6910A36A-8D87-478C-BC36-A204AC8B5FC7}"/>
            </a:ext>
          </a:extLst>
        </xdr:cNvPr>
        <xdr:cNvCxnSpPr/>
      </xdr:nvCxnSpPr>
      <xdr:spPr>
        <a:xfrm flipV="1">
          <a:off x="21323300" y="108432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xdr:rowOff>
    </xdr:from>
    <xdr:to>
      <xdr:col>107</xdr:col>
      <xdr:colOff>101600</xdr:colOff>
      <xdr:row>63</xdr:row>
      <xdr:rowOff>102235</xdr:rowOff>
    </xdr:to>
    <xdr:sp macro="" textlink="">
      <xdr:nvSpPr>
        <xdr:cNvPr id="411" name="楕円 410">
          <a:extLst>
            <a:ext uri="{FF2B5EF4-FFF2-40B4-BE49-F238E27FC236}">
              <a16:creationId xmlns:a16="http://schemas.microsoft.com/office/drawing/2014/main" id="{C721374D-957F-41F0-BF52-4575CA9074AF}"/>
            </a:ext>
          </a:extLst>
        </xdr:cNvPr>
        <xdr:cNvSpPr/>
      </xdr:nvSpPr>
      <xdr:spPr>
        <a:xfrm>
          <a:off x="20383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45720</xdr:rowOff>
    </xdr:from>
    <xdr:to>
      <xdr:col>111</xdr:col>
      <xdr:colOff>177800</xdr:colOff>
      <xdr:row>63</xdr:row>
      <xdr:rowOff>51435</xdr:rowOff>
    </xdr:to>
    <xdr:cxnSp macro="">
      <xdr:nvCxnSpPr>
        <xdr:cNvPr id="412" name="直線コネクタ 411">
          <a:extLst>
            <a:ext uri="{FF2B5EF4-FFF2-40B4-BE49-F238E27FC236}">
              <a16:creationId xmlns:a16="http://schemas.microsoft.com/office/drawing/2014/main" id="{8FD7DD8E-0BDF-4AB3-9ADF-95142238A59C}"/>
            </a:ext>
          </a:extLst>
        </xdr:cNvPr>
        <xdr:cNvCxnSpPr/>
      </xdr:nvCxnSpPr>
      <xdr:spPr>
        <a:xfrm flipV="1">
          <a:off x="20434300" y="108470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413" name="楕円 412">
          <a:extLst>
            <a:ext uri="{FF2B5EF4-FFF2-40B4-BE49-F238E27FC236}">
              <a16:creationId xmlns:a16="http://schemas.microsoft.com/office/drawing/2014/main" id="{AD4B2013-F3A7-4B7E-B96F-DEECBEA9C74A}"/>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51435</xdr:rowOff>
    </xdr:from>
    <xdr:to>
      <xdr:col>107</xdr:col>
      <xdr:colOff>50800</xdr:colOff>
      <xdr:row>63</xdr:row>
      <xdr:rowOff>57150</xdr:rowOff>
    </xdr:to>
    <xdr:cxnSp macro="">
      <xdr:nvCxnSpPr>
        <xdr:cNvPr id="414" name="直線コネクタ 413">
          <a:extLst>
            <a:ext uri="{FF2B5EF4-FFF2-40B4-BE49-F238E27FC236}">
              <a16:creationId xmlns:a16="http://schemas.microsoft.com/office/drawing/2014/main" id="{698D8E88-CA80-43D6-8FC7-640946134317}"/>
            </a:ext>
          </a:extLst>
        </xdr:cNvPr>
        <xdr:cNvCxnSpPr/>
      </xdr:nvCxnSpPr>
      <xdr:spPr>
        <a:xfrm flipV="1">
          <a:off x="19545300" y="108527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10160</xdr:rowOff>
    </xdr:from>
    <xdr:to>
      <xdr:col>98</xdr:col>
      <xdr:colOff>38100</xdr:colOff>
      <xdr:row>63</xdr:row>
      <xdr:rowOff>111760</xdr:rowOff>
    </xdr:to>
    <xdr:sp macro="" textlink="">
      <xdr:nvSpPr>
        <xdr:cNvPr id="415" name="楕円 414">
          <a:extLst>
            <a:ext uri="{FF2B5EF4-FFF2-40B4-BE49-F238E27FC236}">
              <a16:creationId xmlns:a16="http://schemas.microsoft.com/office/drawing/2014/main" id="{CCE12EB0-3D02-4054-94DD-5C379C4937E5}"/>
            </a:ext>
          </a:extLst>
        </xdr:cNvPr>
        <xdr:cNvSpPr/>
      </xdr:nvSpPr>
      <xdr:spPr>
        <a:xfrm>
          <a:off x="18605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60960</xdr:rowOff>
    </xdr:to>
    <xdr:cxnSp macro="">
      <xdr:nvCxnSpPr>
        <xdr:cNvPr id="416" name="直線コネクタ 415">
          <a:extLst>
            <a:ext uri="{FF2B5EF4-FFF2-40B4-BE49-F238E27FC236}">
              <a16:creationId xmlns:a16="http://schemas.microsoft.com/office/drawing/2014/main" id="{E77533BC-1FFE-4BC9-AF0D-3F70A2368A42}"/>
            </a:ext>
          </a:extLst>
        </xdr:cNvPr>
        <xdr:cNvCxnSpPr/>
      </xdr:nvCxnSpPr>
      <xdr:spPr>
        <a:xfrm flipV="1">
          <a:off x="18656300" y="1085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417" name="n_1aveValue【保健センター・保健所】&#10;一人当たり面積">
          <a:extLst>
            <a:ext uri="{FF2B5EF4-FFF2-40B4-BE49-F238E27FC236}">
              <a16:creationId xmlns:a16="http://schemas.microsoft.com/office/drawing/2014/main" id="{BBA8D201-66FC-4F8E-B8F9-7F2C2C460F7D}"/>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418" name="n_2aveValue【保健センター・保健所】&#10;一人当たり面積">
          <a:extLst>
            <a:ext uri="{FF2B5EF4-FFF2-40B4-BE49-F238E27FC236}">
              <a16:creationId xmlns:a16="http://schemas.microsoft.com/office/drawing/2014/main" id="{5D003992-957F-4D4A-B423-A5859FF3DFD8}"/>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419" name="n_3aveValue【保健センター・保健所】&#10;一人当たり面積">
          <a:extLst>
            <a:ext uri="{FF2B5EF4-FFF2-40B4-BE49-F238E27FC236}">
              <a16:creationId xmlns:a16="http://schemas.microsoft.com/office/drawing/2014/main" id="{6CE219F5-BD8C-48B6-92BA-6B8FCE954AEC}"/>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420" name="n_4aveValue【保健センター・保健所】&#10;一人当たり面積">
          <a:extLst>
            <a:ext uri="{FF2B5EF4-FFF2-40B4-BE49-F238E27FC236}">
              <a16:creationId xmlns:a16="http://schemas.microsoft.com/office/drawing/2014/main" id="{487AB35C-6EFA-4F8D-BE2C-0A22C010B426}"/>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87647</xdr:rowOff>
    </xdr:from>
    <xdr:ext cx="469744" cy="259045"/>
    <xdr:sp macro="" textlink="">
      <xdr:nvSpPr>
        <xdr:cNvPr id="421" name="n_1mainValue【保健センター・保健所】&#10;一人当たり面積">
          <a:extLst>
            <a:ext uri="{FF2B5EF4-FFF2-40B4-BE49-F238E27FC236}">
              <a16:creationId xmlns:a16="http://schemas.microsoft.com/office/drawing/2014/main" id="{417751BC-C62B-49B1-8F57-8BB8C76DFBC2}"/>
            </a:ext>
          </a:extLst>
        </xdr:cNvPr>
        <xdr:cNvSpPr txBox="1"/>
      </xdr:nvSpPr>
      <xdr:spPr>
        <a:xfrm>
          <a:off x="210757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93362</xdr:rowOff>
    </xdr:from>
    <xdr:ext cx="469744" cy="259045"/>
    <xdr:sp macro="" textlink="">
      <xdr:nvSpPr>
        <xdr:cNvPr id="422" name="n_2mainValue【保健センター・保健所】&#10;一人当たり面積">
          <a:extLst>
            <a:ext uri="{FF2B5EF4-FFF2-40B4-BE49-F238E27FC236}">
              <a16:creationId xmlns:a16="http://schemas.microsoft.com/office/drawing/2014/main" id="{1A9DC379-3F7B-4583-B74D-0045EAD1BED6}"/>
            </a:ext>
          </a:extLst>
        </xdr:cNvPr>
        <xdr:cNvSpPr txBox="1"/>
      </xdr:nvSpPr>
      <xdr:spPr>
        <a:xfrm>
          <a:off x="20199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423" name="n_3mainValue【保健センター・保健所】&#10;一人当たり面積">
          <a:extLst>
            <a:ext uri="{FF2B5EF4-FFF2-40B4-BE49-F238E27FC236}">
              <a16:creationId xmlns:a16="http://schemas.microsoft.com/office/drawing/2014/main" id="{36662169-C05C-4F15-9EA7-91B07C29C587}"/>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102887</xdr:rowOff>
    </xdr:from>
    <xdr:ext cx="469744" cy="259045"/>
    <xdr:sp macro="" textlink="">
      <xdr:nvSpPr>
        <xdr:cNvPr id="424" name="n_4mainValue【保健センター・保健所】&#10;一人当たり面積">
          <a:extLst>
            <a:ext uri="{FF2B5EF4-FFF2-40B4-BE49-F238E27FC236}">
              <a16:creationId xmlns:a16="http://schemas.microsoft.com/office/drawing/2014/main" id="{F6C79A7B-296C-4494-9FD3-CA21E8467171}"/>
            </a:ext>
          </a:extLst>
        </xdr:cNvPr>
        <xdr:cNvSpPr txBox="1"/>
      </xdr:nvSpPr>
      <xdr:spPr>
        <a:xfrm>
          <a:off x="184214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877D2E09-681D-4AE6-9353-C584E8AA5E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C1621CDE-1993-41E3-92E3-5C141FF5E48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0C024722-ED52-4E93-B627-E22FA141DD1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35479477-AB38-4BED-8945-BF4FC8B533E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0AFC2623-2CFE-41F3-A170-CB5FA9868F8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79E5A468-D5A7-4DA9-B6D2-46E8C038460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C680158C-34EC-4636-A8D3-1FEF6EA95F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E4BFF5AF-2D79-4965-BC3F-D075561E558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476CEC63-BC87-473E-B5BB-2A6A85BE67B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5AAB9BE3-D44D-41E7-BE15-EFFEC89666D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B5D212B9-FBBA-4DB0-A786-336FCFC1E61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6" name="直線コネクタ 435">
          <a:extLst>
            <a:ext uri="{FF2B5EF4-FFF2-40B4-BE49-F238E27FC236}">
              <a16:creationId xmlns:a16="http://schemas.microsoft.com/office/drawing/2014/main" id="{8E83A18E-2B09-494D-9D11-0082C4A5702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7" name="テキスト ボックス 436">
          <a:extLst>
            <a:ext uri="{FF2B5EF4-FFF2-40B4-BE49-F238E27FC236}">
              <a16:creationId xmlns:a16="http://schemas.microsoft.com/office/drawing/2014/main" id="{CADD1E81-69D4-4E2F-8EE3-3E606CF6687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8" name="直線コネクタ 437">
          <a:extLst>
            <a:ext uri="{FF2B5EF4-FFF2-40B4-BE49-F238E27FC236}">
              <a16:creationId xmlns:a16="http://schemas.microsoft.com/office/drawing/2014/main" id="{63371DC8-FF4A-4BCD-AC9F-96487758DEC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9" name="テキスト ボックス 438">
          <a:extLst>
            <a:ext uri="{FF2B5EF4-FFF2-40B4-BE49-F238E27FC236}">
              <a16:creationId xmlns:a16="http://schemas.microsoft.com/office/drawing/2014/main" id="{1F12593C-5A72-436E-A594-E7CC042E4B6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0" name="直線コネクタ 439">
          <a:extLst>
            <a:ext uri="{FF2B5EF4-FFF2-40B4-BE49-F238E27FC236}">
              <a16:creationId xmlns:a16="http://schemas.microsoft.com/office/drawing/2014/main" id="{64F9B7FE-F6A4-403B-875F-980508E836F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1" name="テキスト ボックス 440">
          <a:extLst>
            <a:ext uri="{FF2B5EF4-FFF2-40B4-BE49-F238E27FC236}">
              <a16:creationId xmlns:a16="http://schemas.microsoft.com/office/drawing/2014/main" id="{F72EC925-4576-4373-AD38-506B6035499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2" name="直線コネクタ 441">
          <a:extLst>
            <a:ext uri="{FF2B5EF4-FFF2-40B4-BE49-F238E27FC236}">
              <a16:creationId xmlns:a16="http://schemas.microsoft.com/office/drawing/2014/main" id="{2F231E96-FB60-44EE-8B52-52D0760BED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3" name="テキスト ボックス 442">
          <a:extLst>
            <a:ext uri="{FF2B5EF4-FFF2-40B4-BE49-F238E27FC236}">
              <a16:creationId xmlns:a16="http://schemas.microsoft.com/office/drawing/2014/main" id="{907C924B-04E6-4AA1-883A-67E8D8C0FA5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4" name="直線コネクタ 443">
          <a:extLst>
            <a:ext uri="{FF2B5EF4-FFF2-40B4-BE49-F238E27FC236}">
              <a16:creationId xmlns:a16="http://schemas.microsoft.com/office/drawing/2014/main" id="{0F958793-4540-4AA9-ADFE-848FAF6E720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5" name="テキスト ボックス 444">
          <a:extLst>
            <a:ext uri="{FF2B5EF4-FFF2-40B4-BE49-F238E27FC236}">
              <a16:creationId xmlns:a16="http://schemas.microsoft.com/office/drawing/2014/main" id="{89BC861A-4A10-4739-84B0-237BC080443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67E9E447-7144-427C-AF9A-DED93022DF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7" name="テキスト ボックス 446">
          <a:extLst>
            <a:ext uri="{FF2B5EF4-FFF2-40B4-BE49-F238E27FC236}">
              <a16:creationId xmlns:a16="http://schemas.microsoft.com/office/drawing/2014/main" id="{E5F5F259-444B-4639-9473-115FF36B843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333C8D32-7E16-4621-B90D-2615A7F06E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9" name="直線コネクタ 448">
          <a:extLst>
            <a:ext uri="{FF2B5EF4-FFF2-40B4-BE49-F238E27FC236}">
              <a16:creationId xmlns:a16="http://schemas.microsoft.com/office/drawing/2014/main" id="{6ABD5B9D-600D-4381-80AA-C9D93AE972BD}"/>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50" name="【消防施設】&#10;有形固定資産減価償却率最小値テキスト">
          <a:extLst>
            <a:ext uri="{FF2B5EF4-FFF2-40B4-BE49-F238E27FC236}">
              <a16:creationId xmlns:a16="http://schemas.microsoft.com/office/drawing/2014/main" id="{B3AE2576-B44F-4FEF-A717-5D0A4AC022AB}"/>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51" name="直線コネクタ 450">
          <a:extLst>
            <a:ext uri="{FF2B5EF4-FFF2-40B4-BE49-F238E27FC236}">
              <a16:creationId xmlns:a16="http://schemas.microsoft.com/office/drawing/2014/main" id="{F3B9C4DD-23F9-418D-AC44-F01C581E77B8}"/>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52" name="【消防施設】&#10;有形固定資産減価償却率最大値テキスト">
          <a:extLst>
            <a:ext uri="{FF2B5EF4-FFF2-40B4-BE49-F238E27FC236}">
              <a16:creationId xmlns:a16="http://schemas.microsoft.com/office/drawing/2014/main" id="{A26098D4-5CFD-4F9C-8C2B-5AD5F44ED7AD}"/>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53" name="直線コネクタ 452">
          <a:extLst>
            <a:ext uri="{FF2B5EF4-FFF2-40B4-BE49-F238E27FC236}">
              <a16:creationId xmlns:a16="http://schemas.microsoft.com/office/drawing/2014/main" id="{0F79B920-D25A-4465-951A-0C5A2957EF0F}"/>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4408A816-9791-4661-A4E8-B8C65B5B0A1D}"/>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55" name="フローチャート: 判断 454">
          <a:extLst>
            <a:ext uri="{FF2B5EF4-FFF2-40B4-BE49-F238E27FC236}">
              <a16:creationId xmlns:a16="http://schemas.microsoft.com/office/drawing/2014/main" id="{432C8B5B-3996-406B-B501-583C2B44B6B6}"/>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56" name="フローチャート: 判断 455">
          <a:extLst>
            <a:ext uri="{FF2B5EF4-FFF2-40B4-BE49-F238E27FC236}">
              <a16:creationId xmlns:a16="http://schemas.microsoft.com/office/drawing/2014/main" id="{1FE3FFB4-DB7B-40B7-9914-AB18AFF03ECF}"/>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7" name="フローチャート: 判断 456">
          <a:extLst>
            <a:ext uri="{FF2B5EF4-FFF2-40B4-BE49-F238E27FC236}">
              <a16:creationId xmlns:a16="http://schemas.microsoft.com/office/drawing/2014/main" id="{6BB53E36-98A3-4FB7-84A3-D12280E7719B}"/>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8" name="フローチャート: 判断 457">
          <a:extLst>
            <a:ext uri="{FF2B5EF4-FFF2-40B4-BE49-F238E27FC236}">
              <a16:creationId xmlns:a16="http://schemas.microsoft.com/office/drawing/2014/main" id="{8B26A218-7DB2-4E77-AE1E-69FB39469BC8}"/>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9" name="フローチャート: 判断 458">
          <a:extLst>
            <a:ext uri="{FF2B5EF4-FFF2-40B4-BE49-F238E27FC236}">
              <a16:creationId xmlns:a16="http://schemas.microsoft.com/office/drawing/2014/main" id="{4ECA6229-1CDA-40A6-8C97-1AFA317B4D08}"/>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10D764EC-4673-4510-8DA6-574133B11E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BD65DBD5-7AF9-4DA6-8699-9AD614B262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550E1D02-FB87-49C4-B5F8-D1032768E20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5AD8C6E3-9409-4DAB-9F3E-0BD6494E08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3D5D9214-CDC5-4CCC-9CA7-9B90E5E4606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42545</xdr:rowOff>
    </xdr:from>
    <xdr:to>
      <xdr:col>85</xdr:col>
      <xdr:colOff>177800</xdr:colOff>
      <xdr:row>80</xdr:row>
      <xdr:rowOff>144145</xdr:rowOff>
    </xdr:to>
    <xdr:sp macro="" textlink="">
      <xdr:nvSpPr>
        <xdr:cNvPr id="465" name="楕円 464">
          <a:extLst>
            <a:ext uri="{FF2B5EF4-FFF2-40B4-BE49-F238E27FC236}">
              <a16:creationId xmlns:a16="http://schemas.microsoft.com/office/drawing/2014/main" id="{8A09DDC1-76E0-4C0B-A085-572DE95BCB9A}"/>
            </a:ext>
          </a:extLst>
        </xdr:cNvPr>
        <xdr:cNvSpPr/>
      </xdr:nvSpPr>
      <xdr:spPr>
        <a:xfrm>
          <a:off x="162687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65422</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B7969788-3920-428B-A852-CD1A327B131F}"/>
            </a:ext>
          </a:extLst>
        </xdr:cNvPr>
        <xdr:cNvSpPr txBox="1"/>
      </xdr:nvSpPr>
      <xdr:spPr>
        <a:xfrm>
          <a:off x="16357600"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29211</xdr:rowOff>
    </xdr:from>
    <xdr:to>
      <xdr:col>81</xdr:col>
      <xdr:colOff>101600</xdr:colOff>
      <xdr:row>85</xdr:row>
      <xdr:rowOff>130811</xdr:rowOff>
    </xdr:to>
    <xdr:sp macro="" textlink="">
      <xdr:nvSpPr>
        <xdr:cNvPr id="467" name="楕円 466">
          <a:extLst>
            <a:ext uri="{FF2B5EF4-FFF2-40B4-BE49-F238E27FC236}">
              <a16:creationId xmlns:a16="http://schemas.microsoft.com/office/drawing/2014/main" id="{E973AA58-39F8-4E1B-A7A7-BA4432C273D2}"/>
            </a:ext>
          </a:extLst>
        </xdr:cNvPr>
        <xdr:cNvSpPr/>
      </xdr:nvSpPr>
      <xdr:spPr>
        <a:xfrm>
          <a:off x="154305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93345</xdr:rowOff>
    </xdr:from>
    <xdr:to>
      <xdr:col>85</xdr:col>
      <xdr:colOff>127000</xdr:colOff>
      <xdr:row>85</xdr:row>
      <xdr:rowOff>80011</xdr:rowOff>
    </xdr:to>
    <xdr:cxnSp macro="">
      <xdr:nvCxnSpPr>
        <xdr:cNvPr id="468" name="直線コネクタ 467">
          <a:extLst>
            <a:ext uri="{FF2B5EF4-FFF2-40B4-BE49-F238E27FC236}">
              <a16:creationId xmlns:a16="http://schemas.microsoft.com/office/drawing/2014/main" id="{3F568165-20A6-4BB8-BDE8-4482B48F7A5A}"/>
            </a:ext>
          </a:extLst>
        </xdr:cNvPr>
        <xdr:cNvCxnSpPr/>
      </xdr:nvCxnSpPr>
      <xdr:spPr>
        <a:xfrm flipV="1">
          <a:off x="15481300" y="13809345"/>
          <a:ext cx="838200" cy="84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170180</xdr:rowOff>
    </xdr:from>
    <xdr:to>
      <xdr:col>76</xdr:col>
      <xdr:colOff>165100</xdr:colOff>
      <xdr:row>85</xdr:row>
      <xdr:rowOff>100330</xdr:rowOff>
    </xdr:to>
    <xdr:sp macro="" textlink="">
      <xdr:nvSpPr>
        <xdr:cNvPr id="469" name="楕円 468">
          <a:extLst>
            <a:ext uri="{FF2B5EF4-FFF2-40B4-BE49-F238E27FC236}">
              <a16:creationId xmlns:a16="http://schemas.microsoft.com/office/drawing/2014/main" id="{51F1AB95-8580-4519-91B0-6BD2B75BADD2}"/>
            </a:ext>
          </a:extLst>
        </xdr:cNvPr>
        <xdr:cNvSpPr/>
      </xdr:nvSpPr>
      <xdr:spPr>
        <a:xfrm>
          <a:off x="14541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49530</xdr:rowOff>
    </xdr:from>
    <xdr:to>
      <xdr:col>81</xdr:col>
      <xdr:colOff>50800</xdr:colOff>
      <xdr:row>85</xdr:row>
      <xdr:rowOff>80011</xdr:rowOff>
    </xdr:to>
    <xdr:cxnSp macro="">
      <xdr:nvCxnSpPr>
        <xdr:cNvPr id="470" name="直線コネクタ 469">
          <a:extLst>
            <a:ext uri="{FF2B5EF4-FFF2-40B4-BE49-F238E27FC236}">
              <a16:creationId xmlns:a16="http://schemas.microsoft.com/office/drawing/2014/main" id="{15A4104E-BB3A-490C-96FE-553CD3589D6A}"/>
            </a:ext>
          </a:extLst>
        </xdr:cNvPr>
        <xdr:cNvCxnSpPr/>
      </xdr:nvCxnSpPr>
      <xdr:spPr>
        <a:xfrm>
          <a:off x="14592300" y="146227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162561</xdr:rowOff>
    </xdr:from>
    <xdr:to>
      <xdr:col>72</xdr:col>
      <xdr:colOff>38100</xdr:colOff>
      <xdr:row>85</xdr:row>
      <xdr:rowOff>92711</xdr:rowOff>
    </xdr:to>
    <xdr:sp macro="" textlink="">
      <xdr:nvSpPr>
        <xdr:cNvPr id="471" name="楕円 470">
          <a:extLst>
            <a:ext uri="{FF2B5EF4-FFF2-40B4-BE49-F238E27FC236}">
              <a16:creationId xmlns:a16="http://schemas.microsoft.com/office/drawing/2014/main" id="{48013562-A8EF-4778-A895-F8C25FD6ED14}"/>
            </a:ext>
          </a:extLst>
        </xdr:cNvPr>
        <xdr:cNvSpPr/>
      </xdr:nvSpPr>
      <xdr:spPr>
        <a:xfrm>
          <a:off x="13652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41911</xdr:rowOff>
    </xdr:from>
    <xdr:to>
      <xdr:col>76</xdr:col>
      <xdr:colOff>114300</xdr:colOff>
      <xdr:row>85</xdr:row>
      <xdr:rowOff>49530</xdr:rowOff>
    </xdr:to>
    <xdr:cxnSp macro="">
      <xdr:nvCxnSpPr>
        <xdr:cNvPr id="472" name="直線コネクタ 471">
          <a:extLst>
            <a:ext uri="{FF2B5EF4-FFF2-40B4-BE49-F238E27FC236}">
              <a16:creationId xmlns:a16="http://schemas.microsoft.com/office/drawing/2014/main" id="{ACB0454A-D961-48DF-8B61-1F160081FE82}"/>
            </a:ext>
          </a:extLst>
        </xdr:cNvPr>
        <xdr:cNvCxnSpPr/>
      </xdr:nvCxnSpPr>
      <xdr:spPr>
        <a:xfrm>
          <a:off x="13703300" y="14615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143511</xdr:rowOff>
    </xdr:from>
    <xdr:to>
      <xdr:col>67</xdr:col>
      <xdr:colOff>101600</xdr:colOff>
      <xdr:row>85</xdr:row>
      <xdr:rowOff>73661</xdr:rowOff>
    </xdr:to>
    <xdr:sp macro="" textlink="">
      <xdr:nvSpPr>
        <xdr:cNvPr id="473" name="楕円 472">
          <a:extLst>
            <a:ext uri="{FF2B5EF4-FFF2-40B4-BE49-F238E27FC236}">
              <a16:creationId xmlns:a16="http://schemas.microsoft.com/office/drawing/2014/main" id="{1EEB3FDC-B5AC-42E8-A954-ACDB06D9498E}"/>
            </a:ext>
          </a:extLst>
        </xdr:cNvPr>
        <xdr:cNvSpPr/>
      </xdr:nvSpPr>
      <xdr:spPr>
        <a:xfrm>
          <a:off x="12763500" y="1454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22861</xdr:rowOff>
    </xdr:from>
    <xdr:to>
      <xdr:col>71</xdr:col>
      <xdr:colOff>177800</xdr:colOff>
      <xdr:row>85</xdr:row>
      <xdr:rowOff>41911</xdr:rowOff>
    </xdr:to>
    <xdr:cxnSp macro="">
      <xdr:nvCxnSpPr>
        <xdr:cNvPr id="474" name="直線コネクタ 473">
          <a:extLst>
            <a:ext uri="{FF2B5EF4-FFF2-40B4-BE49-F238E27FC236}">
              <a16:creationId xmlns:a16="http://schemas.microsoft.com/office/drawing/2014/main" id="{3E877E69-D886-4089-A93F-C3D5C618B55E}"/>
            </a:ext>
          </a:extLst>
        </xdr:cNvPr>
        <xdr:cNvCxnSpPr/>
      </xdr:nvCxnSpPr>
      <xdr:spPr>
        <a:xfrm>
          <a:off x="12814300" y="145961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475" name="n_1aveValue【消防施設】&#10;有形固定資産減価償却率">
          <a:extLst>
            <a:ext uri="{FF2B5EF4-FFF2-40B4-BE49-F238E27FC236}">
              <a16:creationId xmlns:a16="http://schemas.microsoft.com/office/drawing/2014/main" id="{D1D91B5B-EA45-4591-B1DB-77D19099893F}"/>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476" name="n_2aveValue【消防施設】&#10;有形固定資産減価償却率">
          <a:extLst>
            <a:ext uri="{FF2B5EF4-FFF2-40B4-BE49-F238E27FC236}">
              <a16:creationId xmlns:a16="http://schemas.microsoft.com/office/drawing/2014/main" id="{DCD71DCF-C9DA-4200-BF55-F6F00F5F9BE6}"/>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477" name="n_3aveValue【消防施設】&#10;有形固定資産減価償却率">
          <a:extLst>
            <a:ext uri="{FF2B5EF4-FFF2-40B4-BE49-F238E27FC236}">
              <a16:creationId xmlns:a16="http://schemas.microsoft.com/office/drawing/2014/main" id="{CB2B30AE-A331-49F1-B4A5-2764F54989F4}"/>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478" name="n_4aveValue【消防施設】&#10;有形固定資産減価償却率">
          <a:extLst>
            <a:ext uri="{FF2B5EF4-FFF2-40B4-BE49-F238E27FC236}">
              <a16:creationId xmlns:a16="http://schemas.microsoft.com/office/drawing/2014/main" id="{8495A3EC-5E3E-4FF2-800B-1EA740C60DCE}"/>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121938</xdr:rowOff>
    </xdr:from>
    <xdr:ext cx="405111" cy="259045"/>
    <xdr:sp macro="" textlink="">
      <xdr:nvSpPr>
        <xdr:cNvPr id="479" name="n_1mainValue【消防施設】&#10;有形固定資産減価償却率">
          <a:extLst>
            <a:ext uri="{FF2B5EF4-FFF2-40B4-BE49-F238E27FC236}">
              <a16:creationId xmlns:a16="http://schemas.microsoft.com/office/drawing/2014/main" id="{62810D6F-D149-4755-A5FA-1688302E74B6}"/>
            </a:ext>
          </a:extLst>
        </xdr:cNvPr>
        <xdr:cNvSpPr txBox="1"/>
      </xdr:nvSpPr>
      <xdr:spPr>
        <a:xfrm>
          <a:off x="15266044"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91457</xdr:rowOff>
    </xdr:from>
    <xdr:ext cx="405111" cy="259045"/>
    <xdr:sp macro="" textlink="">
      <xdr:nvSpPr>
        <xdr:cNvPr id="480" name="n_2mainValue【消防施設】&#10;有形固定資産減価償却率">
          <a:extLst>
            <a:ext uri="{FF2B5EF4-FFF2-40B4-BE49-F238E27FC236}">
              <a16:creationId xmlns:a16="http://schemas.microsoft.com/office/drawing/2014/main" id="{8960E309-9BE6-4DB1-9E88-9AA2504948CF}"/>
            </a:ext>
          </a:extLst>
        </xdr:cNvPr>
        <xdr:cNvSpPr txBox="1"/>
      </xdr:nvSpPr>
      <xdr:spPr>
        <a:xfrm>
          <a:off x="14389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83838</xdr:rowOff>
    </xdr:from>
    <xdr:ext cx="405111" cy="259045"/>
    <xdr:sp macro="" textlink="">
      <xdr:nvSpPr>
        <xdr:cNvPr id="481" name="n_3mainValue【消防施設】&#10;有形固定資産減価償却率">
          <a:extLst>
            <a:ext uri="{FF2B5EF4-FFF2-40B4-BE49-F238E27FC236}">
              <a16:creationId xmlns:a16="http://schemas.microsoft.com/office/drawing/2014/main" id="{81123425-B7EF-464F-8CAB-C5970C0F62F8}"/>
            </a:ext>
          </a:extLst>
        </xdr:cNvPr>
        <xdr:cNvSpPr txBox="1"/>
      </xdr:nvSpPr>
      <xdr:spPr>
        <a:xfrm>
          <a:off x="13500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64788</xdr:rowOff>
    </xdr:from>
    <xdr:ext cx="405111" cy="259045"/>
    <xdr:sp macro="" textlink="">
      <xdr:nvSpPr>
        <xdr:cNvPr id="482" name="n_4mainValue【消防施設】&#10;有形固定資産減価償却率">
          <a:extLst>
            <a:ext uri="{FF2B5EF4-FFF2-40B4-BE49-F238E27FC236}">
              <a16:creationId xmlns:a16="http://schemas.microsoft.com/office/drawing/2014/main" id="{415737CD-E94D-4E01-9C54-9F3C137DEEA0}"/>
            </a:ext>
          </a:extLst>
        </xdr:cNvPr>
        <xdr:cNvSpPr txBox="1"/>
      </xdr:nvSpPr>
      <xdr:spPr>
        <a:xfrm>
          <a:off x="12611744"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7F74AD11-8217-4513-9899-7AB4A1CFB3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6F89EBC0-CD79-420E-A89D-02AF6FEAB85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23493F15-1568-47A4-BCF3-284641B42F9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B3320DA3-2FF7-44C1-ACE6-859363217AD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C6A243EC-66D4-4AB3-9462-847957DFF3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B35812DB-221B-45E6-98C1-28567D04318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3A6A32D4-6D05-4B96-BFA2-60C5F5FB9C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8FDC859C-325A-4A3C-9838-91CEC17982F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C75CF4AA-2C3C-45BD-B70C-1D9F1B6027C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0A611ED7-097A-40B2-B7E8-F406FF10453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8393C3E9-F37E-46C8-8E35-A91887EDAF9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F5804C64-4EE9-4659-954D-7806430CDF9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2A92F458-38D2-415A-9E17-20A360E7E99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122C7212-9142-4FDB-87C4-7D6755FE363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F8BCE98D-50BE-4A35-9C33-ED290200EA4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7B764BD7-0FF4-45C9-A20C-75158248D00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9C267C96-EDE9-4C36-853A-04767A63DC4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7E26C4EE-FDD7-44FB-A5E8-BBAF29A210A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BEB6F880-C51A-42CE-B22A-B030525E0E1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887E61FD-34E4-4EEC-98D8-F8D8AA72A85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C6E05A6F-6888-4796-B78C-4D34633622B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4" name="テキスト ボックス 503">
          <a:extLst>
            <a:ext uri="{FF2B5EF4-FFF2-40B4-BE49-F238E27FC236}">
              <a16:creationId xmlns:a16="http://schemas.microsoft.com/office/drawing/2014/main" id="{E1D86189-3B9B-49F8-A305-59B83D768EB2}"/>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2D409607-3D59-4E4C-A6F7-F8E3598FEAB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6" name="テキスト ボックス 505">
          <a:extLst>
            <a:ext uri="{FF2B5EF4-FFF2-40B4-BE49-F238E27FC236}">
              <a16:creationId xmlns:a16="http://schemas.microsoft.com/office/drawing/2014/main" id="{A4A8B7CF-FC39-44B9-B22D-2C26C10B221A}"/>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79411FAA-7556-4584-B818-3E09E355C8D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8" name="直線コネクタ 507">
          <a:extLst>
            <a:ext uri="{FF2B5EF4-FFF2-40B4-BE49-F238E27FC236}">
              <a16:creationId xmlns:a16="http://schemas.microsoft.com/office/drawing/2014/main" id="{B1CEDF9A-DA8B-4D88-BDD7-70A0B67ACE78}"/>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9" name="【消防施設】&#10;一人当たり面積最小値テキスト">
          <a:extLst>
            <a:ext uri="{FF2B5EF4-FFF2-40B4-BE49-F238E27FC236}">
              <a16:creationId xmlns:a16="http://schemas.microsoft.com/office/drawing/2014/main" id="{5C54071B-E73D-48E4-8F93-3833F82C279F}"/>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10" name="直線コネクタ 509">
          <a:extLst>
            <a:ext uri="{FF2B5EF4-FFF2-40B4-BE49-F238E27FC236}">
              <a16:creationId xmlns:a16="http://schemas.microsoft.com/office/drawing/2014/main" id="{E5340357-9B58-4BBE-9353-27E594BFEBA8}"/>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11" name="【消防施設】&#10;一人当たり面積最大値テキスト">
          <a:extLst>
            <a:ext uri="{FF2B5EF4-FFF2-40B4-BE49-F238E27FC236}">
              <a16:creationId xmlns:a16="http://schemas.microsoft.com/office/drawing/2014/main" id="{A19E1B54-3008-47E2-ADA0-871BF5BF5212}"/>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12" name="直線コネクタ 511">
          <a:extLst>
            <a:ext uri="{FF2B5EF4-FFF2-40B4-BE49-F238E27FC236}">
              <a16:creationId xmlns:a16="http://schemas.microsoft.com/office/drawing/2014/main" id="{29326A98-FD20-4B87-A662-274ED9B55837}"/>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13" name="【消防施設】&#10;一人当たり面積平均値テキスト">
          <a:extLst>
            <a:ext uri="{FF2B5EF4-FFF2-40B4-BE49-F238E27FC236}">
              <a16:creationId xmlns:a16="http://schemas.microsoft.com/office/drawing/2014/main" id="{AC034D05-D504-4B73-8275-F0F44EFEE14E}"/>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14" name="フローチャート: 判断 513">
          <a:extLst>
            <a:ext uri="{FF2B5EF4-FFF2-40B4-BE49-F238E27FC236}">
              <a16:creationId xmlns:a16="http://schemas.microsoft.com/office/drawing/2014/main" id="{DC7A6D87-4101-4358-8F24-8EF6066A5B26}"/>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15" name="フローチャート: 判断 514">
          <a:extLst>
            <a:ext uri="{FF2B5EF4-FFF2-40B4-BE49-F238E27FC236}">
              <a16:creationId xmlns:a16="http://schemas.microsoft.com/office/drawing/2014/main" id="{7596B85A-E654-4B27-826D-DC49F574A0F8}"/>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16" name="フローチャート: 判断 515">
          <a:extLst>
            <a:ext uri="{FF2B5EF4-FFF2-40B4-BE49-F238E27FC236}">
              <a16:creationId xmlns:a16="http://schemas.microsoft.com/office/drawing/2014/main" id="{557ECF5A-E8D9-4829-BE9E-F76BEF754CDF}"/>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7" name="フローチャート: 判断 516">
          <a:extLst>
            <a:ext uri="{FF2B5EF4-FFF2-40B4-BE49-F238E27FC236}">
              <a16:creationId xmlns:a16="http://schemas.microsoft.com/office/drawing/2014/main" id="{8CB7C792-BEBA-491F-ADFE-8104017FB063}"/>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8" name="フローチャート: 判断 517">
          <a:extLst>
            <a:ext uri="{FF2B5EF4-FFF2-40B4-BE49-F238E27FC236}">
              <a16:creationId xmlns:a16="http://schemas.microsoft.com/office/drawing/2014/main" id="{2377F719-D364-4031-BDD6-A92048206744}"/>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A8D9D150-22DF-4EDD-A7AC-5895591B33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888D94E1-700C-429F-91A4-A87154DD1CC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5FA9DE9E-CBB6-4410-BF0C-A042049B560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6CD804B-4394-458E-8EEE-26ABBC51BBD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7A477C50-B542-4AEB-B630-6C0301ED1DA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82823</xdr:rowOff>
    </xdr:from>
    <xdr:to>
      <xdr:col>116</xdr:col>
      <xdr:colOff>114300</xdr:colOff>
      <xdr:row>87</xdr:row>
      <xdr:rowOff>12973</xdr:rowOff>
    </xdr:to>
    <xdr:sp macro="" textlink="">
      <xdr:nvSpPr>
        <xdr:cNvPr id="524" name="楕円 523">
          <a:extLst>
            <a:ext uri="{FF2B5EF4-FFF2-40B4-BE49-F238E27FC236}">
              <a16:creationId xmlns:a16="http://schemas.microsoft.com/office/drawing/2014/main" id="{35F1B27E-67CF-451D-AEE8-77B25B6B71EE}"/>
            </a:ext>
          </a:extLst>
        </xdr:cNvPr>
        <xdr:cNvSpPr/>
      </xdr:nvSpPr>
      <xdr:spPr>
        <a:xfrm>
          <a:off x="22110700" y="1482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44432</xdr:rowOff>
    </xdr:from>
    <xdr:ext cx="469744" cy="259045"/>
    <xdr:sp macro="" textlink="">
      <xdr:nvSpPr>
        <xdr:cNvPr id="525" name="【消防施設】&#10;一人当たり面積該当値テキスト">
          <a:extLst>
            <a:ext uri="{FF2B5EF4-FFF2-40B4-BE49-F238E27FC236}">
              <a16:creationId xmlns:a16="http://schemas.microsoft.com/office/drawing/2014/main" id="{C7836391-9ADE-4C5A-BD02-1503B552C91F}"/>
            </a:ext>
          </a:extLst>
        </xdr:cNvPr>
        <xdr:cNvSpPr txBox="1"/>
      </xdr:nvSpPr>
      <xdr:spPr>
        <a:xfrm>
          <a:off x="22199600" y="1478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83638</xdr:rowOff>
    </xdr:from>
    <xdr:to>
      <xdr:col>112</xdr:col>
      <xdr:colOff>38100</xdr:colOff>
      <xdr:row>87</xdr:row>
      <xdr:rowOff>13788</xdr:rowOff>
    </xdr:to>
    <xdr:sp macro="" textlink="">
      <xdr:nvSpPr>
        <xdr:cNvPr id="526" name="楕円 525">
          <a:extLst>
            <a:ext uri="{FF2B5EF4-FFF2-40B4-BE49-F238E27FC236}">
              <a16:creationId xmlns:a16="http://schemas.microsoft.com/office/drawing/2014/main" id="{34DA75E9-1CB9-4186-B9AA-AC65243CF997}"/>
            </a:ext>
          </a:extLst>
        </xdr:cNvPr>
        <xdr:cNvSpPr/>
      </xdr:nvSpPr>
      <xdr:spPr>
        <a:xfrm>
          <a:off x="21272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133623</xdr:rowOff>
    </xdr:from>
    <xdr:to>
      <xdr:col>116</xdr:col>
      <xdr:colOff>63500</xdr:colOff>
      <xdr:row>86</xdr:row>
      <xdr:rowOff>134438</xdr:rowOff>
    </xdr:to>
    <xdr:cxnSp macro="">
      <xdr:nvCxnSpPr>
        <xdr:cNvPr id="527" name="直線コネクタ 526">
          <a:extLst>
            <a:ext uri="{FF2B5EF4-FFF2-40B4-BE49-F238E27FC236}">
              <a16:creationId xmlns:a16="http://schemas.microsoft.com/office/drawing/2014/main" id="{DE277EE6-4983-4875-AF1A-FED2476AFFD9}"/>
            </a:ext>
          </a:extLst>
        </xdr:cNvPr>
        <xdr:cNvCxnSpPr/>
      </xdr:nvCxnSpPr>
      <xdr:spPr>
        <a:xfrm flipV="1">
          <a:off x="21323300" y="14878323"/>
          <a:ext cx="8382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84455</xdr:rowOff>
    </xdr:from>
    <xdr:to>
      <xdr:col>107</xdr:col>
      <xdr:colOff>101600</xdr:colOff>
      <xdr:row>87</xdr:row>
      <xdr:rowOff>14605</xdr:rowOff>
    </xdr:to>
    <xdr:sp macro="" textlink="">
      <xdr:nvSpPr>
        <xdr:cNvPr id="528" name="楕円 527">
          <a:extLst>
            <a:ext uri="{FF2B5EF4-FFF2-40B4-BE49-F238E27FC236}">
              <a16:creationId xmlns:a16="http://schemas.microsoft.com/office/drawing/2014/main" id="{2E5703DC-125C-42E6-A254-07292B20B03D}"/>
            </a:ext>
          </a:extLst>
        </xdr:cNvPr>
        <xdr:cNvSpPr/>
      </xdr:nvSpPr>
      <xdr:spPr>
        <a:xfrm>
          <a:off x="20383500" y="1482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134438</xdr:rowOff>
    </xdr:from>
    <xdr:to>
      <xdr:col>111</xdr:col>
      <xdr:colOff>177800</xdr:colOff>
      <xdr:row>86</xdr:row>
      <xdr:rowOff>135255</xdr:rowOff>
    </xdr:to>
    <xdr:cxnSp macro="">
      <xdr:nvCxnSpPr>
        <xdr:cNvPr id="529" name="直線コネクタ 528">
          <a:extLst>
            <a:ext uri="{FF2B5EF4-FFF2-40B4-BE49-F238E27FC236}">
              <a16:creationId xmlns:a16="http://schemas.microsoft.com/office/drawing/2014/main" id="{0A53FFFF-9A43-4745-A602-244ED67B8D95}"/>
            </a:ext>
          </a:extLst>
        </xdr:cNvPr>
        <xdr:cNvCxnSpPr/>
      </xdr:nvCxnSpPr>
      <xdr:spPr>
        <a:xfrm flipV="1">
          <a:off x="20434300" y="14879138"/>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85108</xdr:rowOff>
    </xdr:from>
    <xdr:to>
      <xdr:col>102</xdr:col>
      <xdr:colOff>165100</xdr:colOff>
      <xdr:row>87</xdr:row>
      <xdr:rowOff>15258</xdr:rowOff>
    </xdr:to>
    <xdr:sp macro="" textlink="">
      <xdr:nvSpPr>
        <xdr:cNvPr id="530" name="楕円 529">
          <a:extLst>
            <a:ext uri="{FF2B5EF4-FFF2-40B4-BE49-F238E27FC236}">
              <a16:creationId xmlns:a16="http://schemas.microsoft.com/office/drawing/2014/main" id="{1F167F3C-ED93-451A-967B-C552FAE668F2}"/>
            </a:ext>
          </a:extLst>
        </xdr:cNvPr>
        <xdr:cNvSpPr/>
      </xdr:nvSpPr>
      <xdr:spPr>
        <a:xfrm>
          <a:off x="19494500" y="148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135255</xdr:rowOff>
    </xdr:from>
    <xdr:to>
      <xdr:col>107</xdr:col>
      <xdr:colOff>50800</xdr:colOff>
      <xdr:row>86</xdr:row>
      <xdr:rowOff>135908</xdr:rowOff>
    </xdr:to>
    <xdr:cxnSp macro="">
      <xdr:nvCxnSpPr>
        <xdr:cNvPr id="531" name="直線コネクタ 530">
          <a:extLst>
            <a:ext uri="{FF2B5EF4-FFF2-40B4-BE49-F238E27FC236}">
              <a16:creationId xmlns:a16="http://schemas.microsoft.com/office/drawing/2014/main" id="{0EDA443C-FE79-4CC1-BE68-D25305343825}"/>
            </a:ext>
          </a:extLst>
        </xdr:cNvPr>
        <xdr:cNvCxnSpPr/>
      </xdr:nvCxnSpPr>
      <xdr:spPr>
        <a:xfrm flipV="1">
          <a:off x="19545300" y="14879955"/>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85925</xdr:rowOff>
    </xdr:from>
    <xdr:to>
      <xdr:col>98</xdr:col>
      <xdr:colOff>38100</xdr:colOff>
      <xdr:row>87</xdr:row>
      <xdr:rowOff>16075</xdr:rowOff>
    </xdr:to>
    <xdr:sp macro="" textlink="">
      <xdr:nvSpPr>
        <xdr:cNvPr id="532" name="楕円 531">
          <a:extLst>
            <a:ext uri="{FF2B5EF4-FFF2-40B4-BE49-F238E27FC236}">
              <a16:creationId xmlns:a16="http://schemas.microsoft.com/office/drawing/2014/main" id="{45C74373-E9C0-4DD5-A242-663167AA754F}"/>
            </a:ext>
          </a:extLst>
        </xdr:cNvPr>
        <xdr:cNvSpPr/>
      </xdr:nvSpPr>
      <xdr:spPr>
        <a:xfrm>
          <a:off x="18605500" y="1483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135908</xdr:rowOff>
    </xdr:from>
    <xdr:to>
      <xdr:col>102</xdr:col>
      <xdr:colOff>114300</xdr:colOff>
      <xdr:row>86</xdr:row>
      <xdr:rowOff>136725</xdr:rowOff>
    </xdr:to>
    <xdr:cxnSp macro="">
      <xdr:nvCxnSpPr>
        <xdr:cNvPr id="533" name="直線コネクタ 532">
          <a:extLst>
            <a:ext uri="{FF2B5EF4-FFF2-40B4-BE49-F238E27FC236}">
              <a16:creationId xmlns:a16="http://schemas.microsoft.com/office/drawing/2014/main" id="{C1243E66-F0B3-42A9-846C-53EC0C34FDFA}"/>
            </a:ext>
          </a:extLst>
        </xdr:cNvPr>
        <xdr:cNvCxnSpPr/>
      </xdr:nvCxnSpPr>
      <xdr:spPr>
        <a:xfrm flipV="1">
          <a:off x="18656300" y="14880608"/>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34" name="n_1aveValue【消防施設】&#10;一人当たり面積">
          <a:extLst>
            <a:ext uri="{FF2B5EF4-FFF2-40B4-BE49-F238E27FC236}">
              <a16:creationId xmlns:a16="http://schemas.microsoft.com/office/drawing/2014/main" id="{6150B8D9-6C22-47B4-8593-649061ED838A}"/>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35" name="n_2aveValue【消防施設】&#10;一人当たり面積">
          <a:extLst>
            <a:ext uri="{FF2B5EF4-FFF2-40B4-BE49-F238E27FC236}">
              <a16:creationId xmlns:a16="http://schemas.microsoft.com/office/drawing/2014/main" id="{3D348EA2-C2D0-4120-ACCB-403B22C2ACE5}"/>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536" name="n_3aveValue【消防施設】&#10;一人当たり面積">
          <a:extLst>
            <a:ext uri="{FF2B5EF4-FFF2-40B4-BE49-F238E27FC236}">
              <a16:creationId xmlns:a16="http://schemas.microsoft.com/office/drawing/2014/main" id="{7D4FB125-961D-4FFE-8EE7-26C3C4ABE74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37" name="n_4aveValue【消防施設】&#10;一人当たり面積">
          <a:extLst>
            <a:ext uri="{FF2B5EF4-FFF2-40B4-BE49-F238E27FC236}">
              <a16:creationId xmlns:a16="http://schemas.microsoft.com/office/drawing/2014/main" id="{8FFFA0E8-75C5-4D01-ABD6-AC281507D585}"/>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4915</xdr:rowOff>
    </xdr:from>
    <xdr:ext cx="469744" cy="259045"/>
    <xdr:sp macro="" textlink="">
      <xdr:nvSpPr>
        <xdr:cNvPr id="538" name="n_1mainValue【消防施設】&#10;一人当たり面積">
          <a:extLst>
            <a:ext uri="{FF2B5EF4-FFF2-40B4-BE49-F238E27FC236}">
              <a16:creationId xmlns:a16="http://schemas.microsoft.com/office/drawing/2014/main" id="{77DBA23E-60A9-469F-8721-B354C32C1071}"/>
            </a:ext>
          </a:extLst>
        </xdr:cNvPr>
        <xdr:cNvSpPr txBox="1"/>
      </xdr:nvSpPr>
      <xdr:spPr>
        <a:xfrm>
          <a:off x="21075727" y="1492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5732</xdr:rowOff>
    </xdr:from>
    <xdr:ext cx="469744" cy="259045"/>
    <xdr:sp macro="" textlink="">
      <xdr:nvSpPr>
        <xdr:cNvPr id="539" name="n_2mainValue【消防施設】&#10;一人当たり面積">
          <a:extLst>
            <a:ext uri="{FF2B5EF4-FFF2-40B4-BE49-F238E27FC236}">
              <a16:creationId xmlns:a16="http://schemas.microsoft.com/office/drawing/2014/main" id="{ADDBD974-BA6D-4EEF-B084-0AFDEAC94561}"/>
            </a:ext>
          </a:extLst>
        </xdr:cNvPr>
        <xdr:cNvSpPr txBox="1"/>
      </xdr:nvSpPr>
      <xdr:spPr>
        <a:xfrm>
          <a:off x="20199427" y="1492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6385</xdr:rowOff>
    </xdr:from>
    <xdr:ext cx="469744" cy="259045"/>
    <xdr:sp macro="" textlink="">
      <xdr:nvSpPr>
        <xdr:cNvPr id="540" name="n_3mainValue【消防施設】&#10;一人当たり面積">
          <a:extLst>
            <a:ext uri="{FF2B5EF4-FFF2-40B4-BE49-F238E27FC236}">
              <a16:creationId xmlns:a16="http://schemas.microsoft.com/office/drawing/2014/main" id="{F8BB7898-7675-4142-BA78-0E2DB22FDB23}"/>
            </a:ext>
          </a:extLst>
        </xdr:cNvPr>
        <xdr:cNvSpPr txBox="1"/>
      </xdr:nvSpPr>
      <xdr:spPr>
        <a:xfrm>
          <a:off x="19310427" y="149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7202</xdr:rowOff>
    </xdr:from>
    <xdr:ext cx="469744" cy="259045"/>
    <xdr:sp macro="" textlink="">
      <xdr:nvSpPr>
        <xdr:cNvPr id="541" name="n_4mainValue【消防施設】&#10;一人当たり面積">
          <a:extLst>
            <a:ext uri="{FF2B5EF4-FFF2-40B4-BE49-F238E27FC236}">
              <a16:creationId xmlns:a16="http://schemas.microsoft.com/office/drawing/2014/main" id="{5FF7490B-66CD-4666-A109-1705C5904A41}"/>
            </a:ext>
          </a:extLst>
        </xdr:cNvPr>
        <xdr:cNvSpPr txBox="1"/>
      </xdr:nvSpPr>
      <xdr:spPr>
        <a:xfrm>
          <a:off x="18421427" y="1492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1BDF262E-E7F3-4E75-8CB0-03DA1F5CB8A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21C12902-C2BE-40D3-A8E7-A3FE183E23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4B404878-AF38-4108-A572-BF2BA405A8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E9B23365-122A-47BC-968D-AA070BFB26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E1312D25-BD32-43FE-9442-F683943BB15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AEDBC060-9680-43B8-BE27-E39F0CE0963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3C3BE657-0CD6-4DBE-A8AF-9F0D11BEE81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8C728D9F-DEC0-40D6-80B9-8E352346076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559FF8A7-6EFD-4E3C-ABD7-12D536481AD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8CE5DE16-A3A8-4B7A-8149-1EA2636BBF4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2669A0B4-31B4-4D41-A590-8385E51E9A3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B3B66AF2-4868-4354-9EB4-1BDD0307361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AB7D3148-7D52-47D7-944B-F6E0BAC87A9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962864D7-D55B-4254-B6F6-D3957143C83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32C8D4E1-33B7-45A5-81B0-3173946AC03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8B7BB8C9-EB09-421F-B28F-5F520DD0F7F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8968D206-A734-4A2A-AFAF-2FD23D2D603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CB4E219F-7886-4784-9C8A-4DCA6B2837C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DE9802BD-A395-49CF-9C5D-41E47490B1D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F381E4FA-0B73-4110-9226-3A00653E0A3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AC9E636D-32C0-44A3-B233-2CEE0765AAD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DE59009B-C6F2-4E85-9EF2-8959894A9B5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E5F65104-BA3E-401A-A242-C8742E22242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4C2C3BC1-FDEC-4204-840F-77C01BA5582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00A4987D-A9EA-42AE-A9A4-042EE0148B9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7" name="直線コネクタ 566">
          <a:extLst>
            <a:ext uri="{FF2B5EF4-FFF2-40B4-BE49-F238E27FC236}">
              <a16:creationId xmlns:a16="http://schemas.microsoft.com/office/drawing/2014/main" id="{DE9DB9C5-DB7B-42CB-B3A8-D5E64B0D7BF4}"/>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8" name="【庁舎】&#10;有形固定資産減価償却率最小値テキスト">
          <a:extLst>
            <a:ext uri="{FF2B5EF4-FFF2-40B4-BE49-F238E27FC236}">
              <a16:creationId xmlns:a16="http://schemas.microsoft.com/office/drawing/2014/main" id="{33B7B157-B07A-48F3-A5F1-B87FD11BA69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9" name="直線コネクタ 568">
          <a:extLst>
            <a:ext uri="{FF2B5EF4-FFF2-40B4-BE49-F238E27FC236}">
              <a16:creationId xmlns:a16="http://schemas.microsoft.com/office/drawing/2014/main" id="{0C6B7416-1941-464A-AC99-68F5273E297B}"/>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0" name="【庁舎】&#10;有形固定資産減価償却率最大値テキスト">
          <a:extLst>
            <a:ext uri="{FF2B5EF4-FFF2-40B4-BE49-F238E27FC236}">
              <a16:creationId xmlns:a16="http://schemas.microsoft.com/office/drawing/2014/main" id="{8F4E968C-A8D6-46EE-A02A-55E6453BB162}"/>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1" name="直線コネクタ 570">
          <a:extLst>
            <a:ext uri="{FF2B5EF4-FFF2-40B4-BE49-F238E27FC236}">
              <a16:creationId xmlns:a16="http://schemas.microsoft.com/office/drawing/2014/main" id="{C6169161-FF2A-4F28-B4CC-21AC28FBD576}"/>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72" name="【庁舎】&#10;有形固定資産減価償却率平均値テキスト">
          <a:extLst>
            <a:ext uri="{FF2B5EF4-FFF2-40B4-BE49-F238E27FC236}">
              <a16:creationId xmlns:a16="http://schemas.microsoft.com/office/drawing/2014/main" id="{122BE2C7-7013-4BA2-A3FC-F93F59EFBF5C}"/>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73" name="フローチャート: 判断 572">
          <a:extLst>
            <a:ext uri="{FF2B5EF4-FFF2-40B4-BE49-F238E27FC236}">
              <a16:creationId xmlns:a16="http://schemas.microsoft.com/office/drawing/2014/main" id="{14AF7645-DD8A-4228-99BB-3754C7C45057}"/>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74" name="フローチャート: 判断 573">
          <a:extLst>
            <a:ext uri="{FF2B5EF4-FFF2-40B4-BE49-F238E27FC236}">
              <a16:creationId xmlns:a16="http://schemas.microsoft.com/office/drawing/2014/main" id="{3617BF70-FF90-4735-9B74-36086D5B259C}"/>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75" name="フローチャート: 判断 574">
          <a:extLst>
            <a:ext uri="{FF2B5EF4-FFF2-40B4-BE49-F238E27FC236}">
              <a16:creationId xmlns:a16="http://schemas.microsoft.com/office/drawing/2014/main" id="{B0F64E89-759D-41BB-92BA-94B4A6EE6A2C}"/>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76" name="フローチャート: 判断 575">
          <a:extLst>
            <a:ext uri="{FF2B5EF4-FFF2-40B4-BE49-F238E27FC236}">
              <a16:creationId xmlns:a16="http://schemas.microsoft.com/office/drawing/2014/main" id="{E734303D-434D-40E5-9FB8-81F10823FA35}"/>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7" name="フローチャート: 判断 576">
          <a:extLst>
            <a:ext uri="{FF2B5EF4-FFF2-40B4-BE49-F238E27FC236}">
              <a16:creationId xmlns:a16="http://schemas.microsoft.com/office/drawing/2014/main" id="{65CA235A-7C90-4105-9FB1-ECEBB8D3B8C1}"/>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67FA1C3D-7543-4A51-8367-0611E3D1ADF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66F157B2-381F-406C-B4AA-40F60781177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21074531-4CBD-48F9-9B21-656C3EBFC5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E79292DA-5250-423D-ADBF-019B2EB42EF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3EF918D7-CDFD-47ED-8EB6-7FEA1C01BB2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144599</xdr:rowOff>
    </xdr:from>
    <xdr:to>
      <xdr:col>85</xdr:col>
      <xdr:colOff>177800</xdr:colOff>
      <xdr:row>108</xdr:row>
      <xdr:rowOff>74749</xdr:rowOff>
    </xdr:to>
    <xdr:sp macro="" textlink="">
      <xdr:nvSpPr>
        <xdr:cNvPr id="583" name="楕円 582">
          <a:extLst>
            <a:ext uri="{FF2B5EF4-FFF2-40B4-BE49-F238E27FC236}">
              <a16:creationId xmlns:a16="http://schemas.microsoft.com/office/drawing/2014/main" id="{6346CCB2-BEFF-42A1-8C58-50971B2D5276}"/>
            </a:ext>
          </a:extLst>
        </xdr:cNvPr>
        <xdr:cNvSpPr/>
      </xdr:nvSpPr>
      <xdr:spPr>
        <a:xfrm>
          <a:off x="162687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123026</xdr:rowOff>
    </xdr:from>
    <xdr:ext cx="405111" cy="259045"/>
    <xdr:sp macro="" textlink="">
      <xdr:nvSpPr>
        <xdr:cNvPr id="584" name="【庁舎】&#10;有形固定資産減価償却率該当値テキスト">
          <a:extLst>
            <a:ext uri="{FF2B5EF4-FFF2-40B4-BE49-F238E27FC236}">
              <a16:creationId xmlns:a16="http://schemas.microsoft.com/office/drawing/2014/main" id="{3FF2533D-D1C2-4C74-8CE4-01F671C44AF2}"/>
            </a:ext>
          </a:extLst>
        </xdr:cNvPr>
        <xdr:cNvSpPr txBox="1"/>
      </xdr:nvSpPr>
      <xdr:spPr>
        <a:xfrm>
          <a:off x="16357600" y="1846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116839</xdr:rowOff>
    </xdr:from>
    <xdr:to>
      <xdr:col>81</xdr:col>
      <xdr:colOff>101600</xdr:colOff>
      <xdr:row>108</xdr:row>
      <xdr:rowOff>46989</xdr:rowOff>
    </xdr:to>
    <xdr:sp macro="" textlink="">
      <xdr:nvSpPr>
        <xdr:cNvPr id="585" name="楕円 584">
          <a:extLst>
            <a:ext uri="{FF2B5EF4-FFF2-40B4-BE49-F238E27FC236}">
              <a16:creationId xmlns:a16="http://schemas.microsoft.com/office/drawing/2014/main" id="{8285F9BB-D87B-455A-9693-A7F8D789B315}"/>
            </a:ext>
          </a:extLst>
        </xdr:cNvPr>
        <xdr:cNvSpPr/>
      </xdr:nvSpPr>
      <xdr:spPr>
        <a:xfrm>
          <a:off x="15430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167639</xdr:rowOff>
    </xdr:from>
    <xdr:to>
      <xdr:col>85</xdr:col>
      <xdr:colOff>127000</xdr:colOff>
      <xdr:row>108</xdr:row>
      <xdr:rowOff>23949</xdr:rowOff>
    </xdr:to>
    <xdr:cxnSp macro="">
      <xdr:nvCxnSpPr>
        <xdr:cNvPr id="586" name="直線コネクタ 585">
          <a:extLst>
            <a:ext uri="{FF2B5EF4-FFF2-40B4-BE49-F238E27FC236}">
              <a16:creationId xmlns:a16="http://schemas.microsoft.com/office/drawing/2014/main" id="{D03DB657-168D-4FB4-8205-0BE1357FC113}"/>
            </a:ext>
          </a:extLst>
        </xdr:cNvPr>
        <xdr:cNvCxnSpPr/>
      </xdr:nvCxnSpPr>
      <xdr:spPr>
        <a:xfrm>
          <a:off x="15481300" y="18512789"/>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105411</xdr:rowOff>
    </xdr:from>
    <xdr:to>
      <xdr:col>76</xdr:col>
      <xdr:colOff>165100</xdr:colOff>
      <xdr:row>108</xdr:row>
      <xdr:rowOff>35561</xdr:rowOff>
    </xdr:to>
    <xdr:sp macro="" textlink="">
      <xdr:nvSpPr>
        <xdr:cNvPr id="587" name="楕円 586">
          <a:extLst>
            <a:ext uri="{FF2B5EF4-FFF2-40B4-BE49-F238E27FC236}">
              <a16:creationId xmlns:a16="http://schemas.microsoft.com/office/drawing/2014/main" id="{CB46809E-E7E2-41EE-917D-1AD05684A00D}"/>
            </a:ext>
          </a:extLst>
        </xdr:cNvPr>
        <xdr:cNvSpPr/>
      </xdr:nvSpPr>
      <xdr:spPr>
        <a:xfrm>
          <a:off x="14541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156211</xdr:rowOff>
    </xdr:from>
    <xdr:to>
      <xdr:col>81</xdr:col>
      <xdr:colOff>50800</xdr:colOff>
      <xdr:row>107</xdr:row>
      <xdr:rowOff>167639</xdr:rowOff>
    </xdr:to>
    <xdr:cxnSp macro="">
      <xdr:nvCxnSpPr>
        <xdr:cNvPr id="588" name="直線コネクタ 587">
          <a:extLst>
            <a:ext uri="{FF2B5EF4-FFF2-40B4-BE49-F238E27FC236}">
              <a16:creationId xmlns:a16="http://schemas.microsoft.com/office/drawing/2014/main" id="{81B2895E-0B6F-4772-9054-A1A58C6AFF99}"/>
            </a:ext>
          </a:extLst>
        </xdr:cNvPr>
        <xdr:cNvCxnSpPr/>
      </xdr:nvCxnSpPr>
      <xdr:spPr>
        <a:xfrm>
          <a:off x="14592300" y="185013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82550</xdr:rowOff>
    </xdr:from>
    <xdr:to>
      <xdr:col>72</xdr:col>
      <xdr:colOff>38100</xdr:colOff>
      <xdr:row>108</xdr:row>
      <xdr:rowOff>12700</xdr:rowOff>
    </xdr:to>
    <xdr:sp macro="" textlink="">
      <xdr:nvSpPr>
        <xdr:cNvPr id="589" name="楕円 588">
          <a:extLst>
            <a:ext uri="{FF2B5EF4-FFF2-40B4-BE49-F238E27FC236}">
              <a16:creationId xmlns:a16="http://schemas.microsoft.com/office/drawing/2014/main" id="{8DD56E6E-F529-4A33-A50C-84C3133CD06B}"/>
            </a:ext>
          </a:extLst>
        </xdr:cNvPr>
        <xdr:cNvSpPr/>
      </xdr:nvSpPr>
      <xdr:spPr>
        <a:xfrm>
          <a:off x="1365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133350</xdr:rowOff>
    </xdr:from>
    <xdr:to>
      <xdr:col>76</xdr:col>
      <xdr:colOff>114300</xdr:colOff>
      <xdr:row>107</xdr:row>
      <xdr:rowOff>156211</xdr:rowOff>
    </xdr:to>
    <xdr:cxnSp macro="">
      <xdr:nvCxnSpPr>
        <xdr:cNvPr id="590" name="直線コネクタ 589">
          <a:extLst>
            <a:ext uri="{FF2B5EF4-FFF2-40B4-BE49-F238E27FC236}">
              <a16:creationId xmlns:a16="http://schemas.microsoft.com/office/drawing/2014/main" id="{D11804FB-D65C-4248-A15C-CF0820531AF6}"/>
            </a:ext>
          </a:extLst>
        </xdr:cNvPr>
        <xdr:cNvCxnSpPr/>
      </xdr:nvCxnSpPr>
      <xdr:spPr>
        <a:xfrm>
          <a:off x="13703300" y="18478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54792</xdr:rowOff>
    </xdr:from>
    <xdr:to>
      <xdr:col>67</xdr:col>
      <xdr:colOff>101600</xdr:colOff>
      <xdr:row>107</xdr:row>
      <xdr:rowOff>156392</xdr:rowOff>
    </xdr:to>
    <xdr:sp macro="" textlink="">
      <xdr:nvSpPr>
        <xdr:cNvPr id="591" name="楕円 590">
          <a:extLst>
            <a:ext uri="{FF2B5EF4-FFF2-40B4-BE49-F238E27FC236}">
              <a16:creationId xmlns:a16="http://schemas.microsoft.com/office/drawing/2014/main" id="{4956C982-3FE5-46DE-B86F-ACDAA92D4701}"/>
            </a:ext>
          </a:extLst>
        </xdr:cNvPr>
        <xdr:cNvSpPr/>
      </xdr:nvSpPr>
      <xdr:spPr>
        <a:xfrm>
          <a:off x="12763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105592</xdr:rowOff>
    </xdr:from>
    <xdr:to>
      <xdr:col>71</xdr:col>
      <xdr:colOff>177800</xdr:colOff>
      <xdr:row>107</xdr:row>
      <xdr:rowOff>133350</xdr:rowOff>
    </xdr:to>
    <xdr:cxnSp macro="">
      <xdr:nvCxnSpPr>
        <xdr:cNvPr id="592" name="直線コネクタ 591">
          <a:extLst>
            <a:ext uri="{FF2B5EF4-FFF2-40B4-BE49-F238E27FC236}">
              <a16:creationId xmlns:a16="http://schemas.microsoft.com/office/drawing/2014/main" id="{95181D37-44A0-466F-8EAA-9A87FA0A94D5}"/>
            </a:ext>
          </a:extLst>
        </xdr:cNvPr>
        <xdr:cNvCxnSpPr/>
      </xdr:nvCxnSpPr>
      <xdr:spPr>
        <a:xfrm>
          <a:off x="12814300" y="1845074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93" name="n_1aveValue【庁舎】&#10;有形固定資産減価償却率">
          <a:extLst>
            <a:ext uri="{FF2B5EF4-FFF2-40B4-BE49-F238E27FC236}">
              <a16:creationId xmlns:a16="http://schemas.microsoft.com/office/drawing/2014/main" id="{49FF6F01-FC28-413E-9698-C50F61547071}"/>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94" name="n_2aveValue【庁舎】&#10;有形固定資産減価償却率">
          <a:extLst>
            <a:ext uri="{FF2B5EF4-FFF2-40B4-BE49-F238E27FC236}">
              <a16:creationId xmlns:a16="http://schemas.microsoft.com/office/drawing/2014/main" id="{BC7F5167-D78A-4574-A43C-DCDC341DC92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95" name="n_3aveValue【庁舎】&#10;有形固定資産減価償却率">
          <a:extLst>
            <a:ext uri="{FF2B5EF4-FFF2-40B4-BE49-F238E27FC236}">
              <a16:creationId xmlns:a16="http://schemas.microsoft.com/office/drawing/2014/main" id="{B89491EE-8D24-4F8E-AFC7-503FC3F9FACF}"/>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96" name="n_4aveValue【庁舎】&#10;有形固定資産減価償却率">
          <a:extLst>
            <a:ext uri="{FF2B5EF4-FFF2-40B4-BE49-F238E27FC236}">
              <a16:creationId xmlns:a16="http://schemas.microsoft.com/office/drawing/2014/main" id="{88AF6EB9-ABEE-43A3-A8B3-4BC13D26D5A2}"/>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38116</xdr:rowOff>
    </xdr:from>
    <xdr:ext cx="405111" cy="259045"/>
    <xdr:sp macro="" textlink="">
      <xdr:nvSpPr>
        <xdr:cNvPr id="597" name="n_1mainValue【庁舎】&#10;有形固定資産減価償却率">
          <a:extLst>
            <a:ext uri="{FF2B5EF4-FFF2-40B4-BE49-F238E27FC236}">
              <a16:creationId xmlns:a16="http://schemas.microsoft.com/office/drawing/2014/main" id="{05CF6EE1-C6A8-40F8-9D07-B17508C1F5F4}"/>
            </a:ext>
          </a:extLst>
        </xdr:cNvPr>
        <xdr:cNvSpPr txBox="1"/>
      </xdr:nvSpPr>
      <xdr:spPr>
        <a:xfrm>
          <a:off x="152660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26688</xdr:rowOff>
    </xdr:from>
    <xdr:ext cx="405111" cy="259045"/>
    <xdr:sp macro="" textlink="">
      <xdr:nvSpPr>
        <xdr:cNvPr id="598" name="n_2mainValue【庁舎】&#10;有形固定資産減価償却率">
          <a:extLst>
            <a:ext uri="{FF2B5EF4-FFF2-40B4-BE49-F238E27FC236}">
              <a16:creationId xmlns:a16="http://schemas.microsoft.com/office/drawing/2014/main" id="{30EEC762-5957-4C66-8E35-4101758BBA1B}"/>
            </a:ext>
          </a:extLst>
        </xdr:cNvPr>
        <xdr:cNvSpPr txBox="1"/>
      </xdr:nvSpPr>
      <xdr:spPr>
        <a:xfrm>
          <a:off x="14389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3827</xdr:rowOff>
    </xdr:from>
    <xdr:ext cx="405111" cy="259045"/>
    <xdr:sp macro="" textlink="">
      <xdr:nvSpPr>
        <xdr:cNvPr id="599" name="n_3mainValue【庁舎】&#10;有形固定資産減価償却率">
          <a:extLst>
            <a:ext uri="{FF2B5EF4-FFF2-40B4-BE49-F238E27FC236}">
              <a16:creationId xmlns:a16="http://schemas.microsoft.com/office/drawing/2014/main" id="{93CACEDE-EEFD-45B4-9632-EAC1C2336002}"/>
            </a:ext>
          </a:extLst>
        </xdr:cNvPr>
        <xdr:cNvSpPr txBox="1"/>
      </xdr:nvSpPr>
      <xdr:spPr>
        <a:xfrm>
          <a:off x="13500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147519</xdr:rowOff>
    </xdr:from>
    <xdr:ext cx="405111" cy="259045"/>
    <xdr:sp macro="" textlink="">
      <xdr:nvSpPr>
        <xdr:cNvPr id="600" name="n_4mainValue【庁舎】&#10;有形固定資産減価償却率">
          <a:extLst>
            <a:ext uri="{FF2B5EF4-FFF2-40B4-BE49-F238E27FC236}">
              <a16:creationId xmlns:a16="http://schemas.microsoft.com/office/drawing/2014/main" id="{B4535FA9-0BFD-4953-A907-D8EE00A30B7F}"/>
            </a:ext>
          </a:extLst>
        </xdr:cNvPr>
        <xdr:cNvSpPr txBox="1"/>
      </xdr:nvSpPr>
      <xdr:spPr>
        <a:xfrm>
          <a:off x="12611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26A71286-B6F0-4E8F-84C8-976917A90F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0B1C4301-7455-4184-ADF2-666EF28CDE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AC331297-8331-4311-A1EA-8AD9BB8A956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34BEB62C-AAFA-45E5-9744-34C60300290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381207E0-7F0B-46E5-B7D1-5E562B6BCBE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4585B327-B0F6-488C-9D1A-D8CC310D04D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E8936249-B169-4784-89DB-0FAB0BE25D4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E5DCE13B-DD86-46F4-8DE6-610779CDD22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213007BA-85D1-46BA-B535-9A5C984F61E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99C87693-5311-4F47-80EA-39DA47409FC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14DA2304-0630-45C1-88B8-D7FBB23C066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1F52F34F-B85F-4CF1-AF65-4711D4A986F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6A07EAF0-0667-4C8F-BD9C-FC9583890F9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DA45926E-9730-4A83-AC96-F6EBE9A8763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9A03325D-149F-45E5-A3E5-6AAACDE138C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01B3C49C-59B5-493D-B9B0-479787A2F4E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63663342-DF5B-43D3-9AC2-9B8549EC232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0EB07EA2-CFEE-4554-BD21-82B7A231FB9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5CE28932-6491-4B5D-86C7-8631B14B3D4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1DE70618-9990-441E-A1A0-DC6A731C223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37906FEF-DA8A-438D-B8EB-1C2749033BA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0EE7F0B8-7751-475A-AD70-1313BFA6F03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6C15E9E4-DF99-4680-BF08-20246A15CD6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61485B0F-4798-4C1B-9360-2D16BDC204A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7125266E-7DC6-4591-BBED-CDAEE58F080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26" name="直線コネクタ 625">
          <a:extLst>
            <a:ext uri="{FF2B5EF4-FFF2-40B4-BE49-F238E27FC236}">
              <a16:creationId xmlns:a16="http://schemas.microsoft.com/office/drawing/2014/main" id="{BA887DA7-F8E1-4347-914D-8A9C7AF320BF}"/>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7" name="【庁舎】&#10;一人当たり面積最小値テキスト">
          <a:extLst>
            <a:ext uri="{FF2B5EF4-FFF2-40B4-BE49-F238E27FC236}">
              <a16:creationId xmlns:a16="http://schemas.microsoft.com/office/drawing/2014/main" id="{2FA28385-1C44-44E6-BC32-2B2DD5A348CF}"/>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8" name="直線コネクタ 627">
          <a:extLst>
            <a:ext uri="{FF2B5EF4-FFF2-40B4-BE49-F238E27FC236}">
              <a16:creationId xmlns:a16="http://schemas.microsoft.com/office/drawing/2014/main" id="{FB7D5F53-DD59-4A5B-AB89-B81416E108EC}"/>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9" name="【庁舎】&#10;一人当たり面積最大値テキスト">
          <a:extLst>
            <a:ext uri="{FF2B5EF4-FFF2-40B4-BE49-F238E27FC236}">
              <a16:creationId xmlns:a16="http://schemas.microsoft.com/office/drawing/2014/main" id="{ECEAA608-B0FC-4DD0-A6AB-0702417DE63A}"/>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30" name="直線コネクタ 629">
          <a:extLst>
            <a:ext uri="{FF2B5EF4-FFF2-40B4-BE49-F238E27FC236}">
              <a16:creationId xmlns:a16="http://schemas.microsoft.com/office/drawing/2014/main" id="{2E284927-4D0A-4F5A-B51C-876D0FA2CB68}"/>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31" name="【庁舎】&#10;一人当たり面積平均値テキスト">
          <a:extLst>
            <a:ext uri="{FF2B5EF4-FFF2-40B4-BE49-F238E27FC236}">
              <a16:creationId xmlns:a16="http://schemas.microsoft.com/office/drawing/2014/main" id="{671C4592-3601-4FAF-8A28-6D380A253424}"/>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32" name="フローチャート: 判断 631">
          <a:extLst>
            <a:ext uri="{FF2B5EF4-FFF2-40B4-BE49-F238E27FC236}">
              <a16:creationId xmlns:a16="http://schemas.microsoft.com/office/drawing/2014/main" id="{E73E7459-13F3-4BB6-9DE7-4AD1EA44A6FE}"/>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33" name="フローチャート: 判断 632">
          <a:extLst>
            <a:ext uri="{FF2B5EF4-FFF2-40B4-BE49-F238E27FC236}">
              <a16:creationId xmlns:a16="http://schemas.microsoft.com/office/drawing/2014/main" id="{BDD31E1C-9725-4338-8B07-B86E005281DD}"/>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34" name="フローチャート: 判断 633">
          <a:extLst>
            <a:ext uri="{FF2B5EF4-FFF2-40B4-BE49-F238E27FC236}">
              <a16:creationId xmlns:a16="http://schemas.microsoft.com/office/drawing/2014/main" id="{48491205-0B0D-4C5B-8ABD-B7163715F4A5}"/>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35" name="フローチャート: 判断 634">
          <a:extLst>
            <a:ext uri="{FF2B5EF4-FFF2-40B4-BE49-F238E27FC236}">
              <a16:creationId xmlns:a16="http://schemas.microsoft.com/office/drawing/2014/main" id="{27A10693-7B07-4229-9BFC-2187D31B52A1}"/>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36" name="フローチャート: 判断 635">
          <a:extLst>
            <a:ext uri="{FF2B5EF4-FFF2-40B4-BE49-F238E27FC236}">
              <a16:creationId xmlns:a16="http://schemas.microsoft.com/office/drawing/2014/main" id="{D74D1351-FFF7-47B8-A443-49A3578F64EA}"/>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5EB452A-F4DF-4B6A-8542-98DE38F8F0F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F12A1006-A98E-41E4-BDAB-69649D67934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694D739-A582-49DC-8E52-2AAF0B1C8F1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FD1F954A-9036-4B07-A650-280290C43A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1D266B30-9AA0-4726-8A01-933EE3A37B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98334</xdr:rowOff>
    </xdr:from>
    <xdr:to>
      <xdr:col>116</xdr:col>
      <xdr:colOff>114300</xdr:colOff>
      <xdr:row>107</xdr:row>
      <xdr:rowOff>28484</xdr:rowOff>
    </xdr:to>
    <xdr:sp macro="" textlink="">
      <xdr:nvSpPr>
        <xdr:cNvPr id="642" name="楕円 641">
          <a:extLst>
            <a:ext uri="{FF2B5EF4-FFF2-40B4-BE49-F238E27FC236}">
              <a16:creationId xmlns:a16="http://schemas.microsoft.com/office/drawing/2014/main" id="{3298DA28-BE0E-43F5-82B1-10CD269317C0}"/>
            </a:ext>
          </a:extLst>
        </xdr:cNvPr>
        <xdr:cNvSpPr/>
      </xdr:nvSpPr>
      <xdr:spPr>
        <a:xfrm>
          <a:off x="22110700" y="1827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76761</xdr:rowOff>
    </xdr:from>
    <xdr:ext cx="469744" cy="259045"/>
    <xdr:sp macro="" textlink="">
      <xdr:nvSpPr>
        <xdr:cNvPr id="643" name="【庁舎】&#10;一人当たり面積該当値テキスト">
          <a:extLst>
            <a:ext uri="{FF2B5EF4-FFF2-40B4-BE49-F238E27FC236}">
              <a16:creationId xmlns:a16="http://schemas.microsoft.com/office/drawing/2014/main" id="{892D0A42-4B2F-446A-ACDF-C2A5028F9A9E}"/>
            </a:ext>
          </a:extLst>
        </xdr:cNvPr>
        <xdr:cNvSpPr txBox="1"/>
      </xdr:nvSpPr>
      <xdr:spPr>
        <a:xfrm>
          <a:off x="22199600" y="1825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108131</xdr:rowOff>
    </xdr:from>
    <xdr:to>
      <xdr:col>112</xdr:col>
      <xdr:colOff>38100</xdr:colOff>
      <xdr:row>107</xdr:row>
      <xdr:rowOff>38281</xdr:rowOff>
    </xdr:to>
    <xdr:sp macro="" textlink="">
      <xdr:nvSpPr>
        <xdr:cNvPr id="644" name="楕円 643">
          <a:extLst>
            <a:ext uri="{FF2B5EF4-FFF2-40B4-BE49-F238E27FC236}">
              <a16:creationId xmlns:a16="http://schemas.microsoft.com/office/drawing/2014/main" id="{70E674DB-64F1-419A-A3E0-476E4242E13E}"/>
            </a:ext>
          </a:extLst>
        </xdr:cNvPr>
        <xdr:cNvSpPr/>
      </xdr:nvSpPr>
      <xdr:spPr>
        <a:xfrm>
          <a:off x="21272500" y="1828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149134</xdr:rowOff>
    </xdr:from>
    <xdr:to>
      <xdr:col>116</xdr:col>
      <xdr:colOff>63500</xdr:colOff>
      <xdr:row>106</xdr:row>
      <xdr:rowOff>158931</xdr:rowOff>
    </xdr:to>
    <xdr:cxnSp macro="">
      <xdr:nvCxnSpPr>
        <xdr:cNvPr id="645" name="直線コネクタ 644">
          <a:extLst>
            <a:ext uri="{FF2B5EF4-FFF2-40B4-BE49-F238E27FC236}">
              <a16:creationId xmlns:a16="http://schemas.microsoft.com/office/drawing/2014/main" id="{3F5C7FEC-C9D3-4216-B89A-789B17AC8156}"/>
            </a:ext>
          </a:extLst>
        </xdr:cNvPr>
        <xdr:cNvCxnSpPr/>
      </xdr:nvCxnSpPr>
      <xdr:spPr>
        <a:xfrm flipV="1">
          <a:off x="21323300" y="1832283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17780</xdr:rowOff>
    </xdr:from>
    <xdr:to>
      <xdr:col>107</xdr:col>
      <xdr:colOff>101600</xdr:colOff>
      <xdr:row>106</xdr:row>
      <xdr:rowOff>119380</xdr:rowOff>
    </xdr:to>
    <xdr:sp macro="" textlink="">
      <xdr:nvSpPr>
        <xdr:cNvPr id="646" name="楕円 645">
          <a:extLst>
            <a:ext uri="{FF2B5EF4-FFF2-40B4-BE49-F238E27FC236}">
              <a16:creationId xmlns:a16="http://schemas.microsoft.com/office/drawing/2014/main" id="{4ECCE4D3-9612-4585-A1FB-5A21C1B88413}"/>
            </a:ext>
          </a:extLst>
        </xdr:cNvPr>
        <xdr:cNvSpPr/>
      </xdr:nvSpPr>
      <xdr:spPr>
        <a:xfrm>
          <a:off x="20383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68580</xdr:rowOff>
    </xdr:from>
    <xdr:to>
      <xdr:col>111</xdr:col>
      <xdr:colOff>177800</xdr:colOff>
      <xdr:row>106</xdr:row>
      <xdr:rowOff>158931</xdr:rowOff>
    </xdr:to>
    <xdr:cxnSp macro="">
      <xdr:nvCxnSpPr>
        <xdr:cNvPr id="647" name="直線コネクタ 646">
          <a:extLst>
            <a:ext uri="{FF2B5EF4-FFF2-40B4-BE49-F238E27FC236}">
              <a16:creationId xmlns:a16="http://schemas.microsoft.com/office/drawing/2014/main" id="{6AA9E880-4FE8-42B9-BBFE-A993B8F0F24F}"/>
            </a:ext>
          </a:extLst>
        </xdr:cNvPr>
        <xdr:cNvCxnSpPr/>
      </xdr:nvCxnSpPr>
      <xdr:spPr>
        <a:xfrm>
          <a:off x="20434300" y="18242280"/>
          <a:ext cx="889000" cy="9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29755</xdr:rowOff>
    </xdr:from>
    <xdr:to>
      <xdr:col>102</xdr:col>
      <xdr:colOff>165100</xdr:colOff>
      <xdr:row>106</xdr:row>
      <xdr:rowOff>131355</xdr:rowOff>
    </xdr:to>
    <xdr:sp macro="" textlink="">
      <xdr:nvSpPr>
        <xdr:cNvPr id="648" name="楕円 647">
          <a:extLst>
            <a:ext uri="{FF2B5EF4-FFF2-40B4-BE49-F238E27FC236}">
              <a16:creationId xmlns:a16="http://schemas.microsoft.com/office/drawing/2014/main" id="{3B0A8753-5416-47E6-BABA-9E9314B397DF}"/>
            </a:ext>
          </a:extLst>
        </xdr:cNvPr>
        <xdr:cNvSpPr/>
      </xdr:nvSpPr>
      <xdr:spPr>
        <a:xfrm>
          <a:off x="19494500" y="1820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68580</xdr:rowOff>
    </xdr:from>
    <xdr:to>
      <xdr:col>107</xdr:col>
      <xdr:colOff>50800</xdr:colOff>
      <xdr:row>106</xdr:row>
      <xdr:rowOff>80555</xdr:rowOff>
    </xdr:to>
    <xdr:cxnSp macro="">
      <xdr:nvCxnSpPr>
        <xdr:cNvPr id="649" name="直線コネクタ 648">
          <a:extLst>
            <a:ext uri="{FF2B5EF4-FFF2-40B4-BE49-F238E27FC236}">
              <a16:creationId xmlns:a16="http://schemas.microsoft.com/office/drawing/2014/main" id="{765E98B6-B0AC-40E6-A418-0B0CA38ADD2C}"/>
            </a:ext>
          </a:extLst>
        </xdr:cNvPr>
        <xdr:cNvCxnSpPr/>
      </xdr:nvCxnSpPr>
      <xdr:spPr>
        <a:xfrm flipV="1">
          <a:off x="19545300" y="18242280"/>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40639</xdr:rowOff>
    </xdr:from>
    <xdr:to>
      <xdr:col>98</xdr:col>
      <xdr:colOff>38100</xdr:colOff>
      <xdr:row>106</xdr:row>
      <xdr:rowOff>142239</xdr:rowOff>
    </xdr:to>
    <xdr:sp macro="" textlink="">
      <xdr:nvSpPr>
        <xdr:cNvPr id="650" name="楕円 649">
          <a:extLst>
            <a:ext uri="{FF2B5EF4-FFF2-40B4-BE49-F238E27FC236}">
              <a16:creationId xmlns:a16="http://schemas.microsoft.com/office/drawing/2014/main" id="{09BF014B-BFA7-4095-B85E-009453AB13CD}"/>
            </a:ext>
          </a:extLst>
        </xdr:cNvPr>
        <xdr:cNvSpPr/>
      </xdr:nvSpPr>
      <xdr:spPr>
        <a:xfrm>
          <a:off x="18605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80555</xdr:rowOff>
    </xdr:from>
    <xdr:to>
      <xdr:col>102</xdr:col>
      <xdr:colOff>114300</xdr:colOff>
      <xdr:row>106</xdr:row>
      <xdr:rowOff>91439</xdr:rowOff>
    </xdr:to>
    <xdr:cxnSp macro="">
      <xdr:nvCxnSpPr>
        <xdr:cNvPr id="651" name="直線コネクタ 650">
          <a:extLst>
            <a:ext uri="{FF2B5EF4-FFF2-40B4-BE49-F238E27FC236}">
              <a16:creationId xmlns:a16="http://schemas.microsoft.com/office/drawing/2014/main" id="{7C3F8568-DF41-4916-9107-97356401B722}"/>
            </a:ext>
          </a:extLst>
        </xdr:cNvPr>
        <xdr:cNvCxnSpPr/>
      </xdr:nvCxnSpPr>
      <xdr:spPr>
        <a:xfrm flipV="1">
          <a:off x="18656300" y="18254255"/>
          <a:ext cx="88900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52" name="n_1aveValue【庁舎】&#10;一人当たり面積">
          <a:extLst>
            <a:ext uri="{FF2B5EF4-FFF2-40B4-BE49-F238E27FC236}">
              <a16:creationId xmlns:a16="http://schemas.microsoft.com/office/drawing/2014/main" id="{2CEB4723-ABE9-448A-BBAA-47667A896909}"/>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53" name="n_2aveValue【庁舎】&#10;一人当たり面積">
          <a:extLst>
            <a:ext uri="{FF2B5EF4-FFF2-40B4-BE49-F238E27FC236}">
              <a16:creationId xmlns:a16="http://schemas.microsoft.com/office/drawing/2014/main" id="{042D9093-4DBA-426B-8C4A-2B40E4F43FC5}"/>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54" name="n_3aveValue【庁舎】&#10;一人当たり面積">
          <a:extLst>
            <a:ext uri="{FF2B5EF4-FFF2-40B4-BE49-F238E27FC236}">
              <a16:creationId xmlns:a16="http://schemas.microsoft.com/office/drawing/2014/main" id="{BAD011F6-55B7-475E-B425-E9B8DDFDE8EC}"/>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55" name="n_4aveValue【庁舎】&#10;一人当たり面積">
          <a:extLst>
            <a:ext uri="{FF2B5EF4-FFF2-40B4-BE49-F238E27FC236}">
              <a16:creationId xmlns:a16="http://schemas.microsoft.com/office/drawing/2014/main" id="{A4D02BC1-7960-4A0E-82C2-C9EB6D914786}"/>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29408</xdr:rowOff>
    </xdr:from>
    <xdr:ext cx="469744" cy="259045"/>
    <xdr:sp macro="" textlink="">
      <xdr:nvSpPr>
        <xdr:cNvPr id="656" name="n_1mainValue【庁舎】&#10;一人当たり面積">
          <a:extLst>
            <a:ext uri="{FF2B5EF4-FFF2-40B4-BE49-F238E27FC236}">
              <a16:creationId xmlns:a16="http://schemas.microsoft.com/office/drawing/2014/main" id="{A68AF988-3D10-4A27-B34D-ECBDA435F316}"/>
            </a:ext>
          </a:extLst>
        </xdr:cNvPr>
        <xdr:cNvSpPr txBox="1"/>
      </xdr:nvSpPr>
      <xdr:spPr>
        <a:xfrm>
          <a:off x="21075727" y="1837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110507</xdr:rowOff>
    </xdr:from>
    <xdr:ext cx="469744" cy="259045"/>
    <xdr:sp macro="" textlink="">
      <xdr:nvSpPr>
        <xdr:cNvPr id="657" name="n_2mainValue【庁舎】&#10;一人当たり面積">
          <a:extLst>
            <a:ext uri="{FF2B5EF4-FFF2-40B4-BE49-F238E27FC236}">
              <a16:creationId xmlns:a16="http://schemas.microsoft.com/office/drawing/2014/main" id="{E27CA78F-4DEE-4016-8352-15B1430FB744}"/>
            </a:ext>
          </a:extLst>
        </xdr:cNvPr>
        <xdr:cNvSpPr txBox="1"/>
      </xdr:nvSpPr>
      <xdr:spPr>
        <a:xfrm>
          <a:off x="20199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122482</xdr:rowOff>
    </xdr:from>
    <xdr:ext cx="469744" cy="259045"/>
    <xdr:sp macro="" textlink="">
      <xdr:nvSpPr>
        <xdr:cNvPr id="658" name="n_3mainValue【庁舎】&#10;一人当たり面積">
          <a:extLst>
            <a:ext uri="{FF2B5EF4-FFF2-40B4-BE49-F238E27FC236}">
              <a16:creationId xmlns:a16="http://schemas.microsoft.com/office/drawing/2014/main" id="{CB3F875E-7529-444D-97AC-E2A2A91E75F1}"/>
            </a:ext>
          </a:extLst>
        </xdr:cNvPr>
        <xdr:cNvSpPr txBox="1"/>
      </xdr:nvSpPr>
      <xdr:spPr>
        <a:xfrm>
          <a:off x="19310427" y="1829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133366</xdr:rowOff>
    </xdr:from>
    <xdr:ext cx="469744" cy="259045"/>
    <xdr:sp macro="" textlink="">
      <xdr:nvSpPr>
        <xdr:cNvPr id="659" name="n_4mainValue【庁舎】&#10;一人当たり面積">
          <a:extLst>
            <a:ext uri="{FF2B5EF4-FFF2-40B4-BE49-F238E27FC236}">
              <a16:creationId xmlns:a16="http://schemas.microsoft.com/office/drawing/2014/main" id="{2BBA5F0A-B907-41D1-8BF9-B7E18A6F34D9}"/>
            </a:ext>
          </a:extLst>
        </xdr:cNvPr>
        <xdr:cNvSpPr txBox="1"/>
      </xdr:nvSpPr>
      <xdr:spPr>
        <a:xfrm>
          <a:off x="18421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CC17ADE2-BFEB-4941-80FF-28456059FB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EB609078-EC71-496F-88A0-B8D6D681256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23585D08-0AE9-43F4-BF38-A7932A77F9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保健センターは、</a:t>
          </a:r>
          <a:r>
            <a:rPr kumimoji="1" lang="en-US" altLang="ja-JP" sz="1100">
              <a:solidFill>
                <a:schemeClr val="dk1"/>
              </a:solidFill>
              <a:effectLst/>
              <a:latin typeface="+mn-lt"/>
              <a:ea typeface="+mn-ea"/>
              <a:cs typeface="+mn-cs"/>
            </a:rPr>
            <a:t>R04</a:t>
          </a:r>
          <a:r>
            <a:rPr kumimoji="1" lang="ja-JP" altLang="ja-JP" sz="1100">
              <a:solidFill>
                <a:schemeClr val="dk1"/>
              </a:solidFill>
              <a:effectLst/>
              <a:latin typeface="+mn-lt"/>
              <a:ea typeface="+mn-ea"/>
              <a:cs typeface="+mn-cs"/>
            </a:rPr>
            <a:t>に大規模改修工事を実施したため、</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44.2%</a:t>
          </a:r>
          <a:r>
            <a:rPr kumimoji="1" lang="ja-JP" altLang="ja-JP" sz="1100">
              <a:solidFill>
                <a:schemeClr val="dk1"/>
              </a:solidFill>
              <a:effectLst/>
              <a:latin typeface="+mn-lt"/>
              <a:ea typeface="+mn-ea"/>
              <a:cs typeface="+mn-cs"/>
            </a:rPr>
            <a:t>であり、類似団体と比較すると</a:t>
          </a:r>
          <a:r>
            <a:rPr kumimoji="1" lang="en-US" altLang="ja-JP" sz="1100">
              <a:solidFill>
                <a:schemeClr val="dk1"/>
              </a:solidFill>
              <a:effectLst/>
              <a:latin typeface="+mn-lt"/>
              <a:ea typeface="+mn-ea"/>
              <a:cs typeface="+mn-cs"/>
            </a:rPr>
            <a:t>12.3</a:t>
          </a:r>
          <a:r>
            <a:rPr kumimoji="1" lang="ja-JP" altLang="ja-JP" sz="1100">
              <a:solidFill>
                <a:schemeClr val="dk1"/>
              </a:solidFill>
              <a:effectLst/>
              <a:latin typeface="+mn-lt"/>
              <a:ea typeface="+mn-ea"/>
              <a:cs typeface="+mn-cs"/>
            </a:rPr>
            <a:t>ポイント低い。一般廃棄物処理施設については本町も構成団体となっている最上</a:t>
          </a:r>
          <a:r>
            <a:rPr kumimoji="1" lang="ja-JP" altLang="en-US" sz="1100">
              <a:solidFill>
                <a:schemeClr val="dk1"/>
              </a:solidFill>
              <a:effectLst/>
              <a:latin typeface="+mn-lt"/>
              <a:ea typeface="+mn-ea"/>
              <a:cs typeface="+mn-cs"/>
            </a:rPr>
            <a:t>広域</a:t>
          </a:r>
          <a:r>
            <a:rPr kumimoji="1" lang="ja-JP" altLang="ja-JP" sz="1100">
              <a:solidFill>
                <a:schemeClr val="dk1"/>
              </a:solidFill>
              <a:effectLst/>
              <a:latin typeface="+mn-lt"/>
              <a:ea typeface="+mn-ea"/>
              <a:cs typeface="+mn-cs"/>
            </a:rPr>
            <a:t>市町村圏事務組合（一部事務組合）が所有する施設のみであり、老朽化が進んで</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64.0%</a:t>
          </a:r>
          <a:r>
            <a:rPr kumimoji="1" lang="ja-JP" altLang="ja-JP" sz="1100">
              <a:solidFill>
                <a:schemeClr val="dk1"/>
              </a:solidFill>
              <a:effectLst/>
              <a:latin typeface="+mn-lt"/>
              <a:ea typeface="+mn-ea"/>
              <a:cs typeface="+mn-cs"/>
            </a:rPr>
            <a:t>と類似団体と比較すると</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ポイント高い。</a:t>
          </a:r>
          <a:r>
            <a:rPr kumimoji="1" lang="ja-JP" altLang="en-US" sz="1100">
              <a:solidFill>
                <a:schemeClr val="dk1"/>
              </a:solidFill>
              <a:effectLst/>
              <a:latin typeface="+mn-lt"/>
              <a:ea typeface="+mn-ea"/>
              <a:cs typeface="+mn-cs"/>
            </a:rPr>
            <a:t>消防庁舎については</a:t>
          </a:r>
          <a:r>
            <a:rPr kumimoji="1" lang="en-US" altLang="ja-JP" sz="1100">
              <a:solidFill>
                <a:schemeClr val="dk1"/>
              </a:solidFill>
              <a:effectLst/>
              <a:latin typeface="+mn-lt"/>
              <a:ea typeface="+mn-ea"/>
              <a:cs typeface="+mn-cs"/>
            </a:rPr>
            <a:t>R06</a:t>
          </a:r>
          <a:r>
            <a:rPr kumimoji="1" lang="ja-JP" altLang="en-US" sz="1100">
              <a:solidFill>
                <a:schemeClr val="dk1"/>
              </a:solidFill>
              <a:effectLst/>
              <a:latin typeface="+mn-lt"/>
              <a:ea typeface="+mn-ea"/>
              <a:cs typeface="+mn-cs"/>
            </a:rPr>
            <a:t>以降最上広域市町村圏事務組合（一部事務組合）が所有する消防庁舎の新築工事が開始となったことで、</a:t>
          </a:r>
          <a:r>
            <a:rPr kumimoji="1" lang="en-US" altLang="ja-JP" sz="1100">
              <a:solidFill>
                <a:schemeClr val="dk1"/>
              </a:solidFill>
              <a:effectLst/>
              <a:latin typeface="+mn-lt"/>
              <a:ea typeface="+mn-ea"/>
              <a:cs typeface="+mn-cs"/>
            </a:rPr>
            <a:t>R06</a:t>
          </a:r>
          <a:r>
            <a:rPr kumimoji="1" lang="ja-JP" altLang="en-US"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44.9</a:t>
          </a:r>
          <a:r>
            <a:rPr kumimoji="1" lang="ja-JP" altLang="en-US"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44.3</a:t>
          </a:r>
          <a:r>
            <a:rPr kumimoji="1" lang="ja-JP" altLang="en-US" sz="1100">
              <a:solidFill>
                <a:schemeClr val="dk1"/>
              </a:solidFill>
              <a:effectLst/>
              <a:latin typeface="+mn-lt"/>
              <a:ea typeface="+mn-ea"/>
              <a:cs typeface="+mn-cs"/>
            </a:rPr>
            <a:t>ポイント減少し、類似団体と比較すると</a:t>
          </a:r>
          <a:r>
            <a:rPr kumimoji="1" lang="en-US" altLang="ja-JP" sz="1100">
              <a:solidFill>
                <a:schemeClr val="dk1"/>
              </a:solidFill>
              <a:effectLst/>
              <a:latin typeface="+mn-lt"/>
              <a:ea typeface="+mn-ea"/>
              <a:cs typeface="+mn-cs"/>
            </a:rPr>
            <a:t>17.4</a:t>
          </a:r>
          <a:r>
            <a:rPr kumimoji="1" lang="ja-JP" altLang="en-US" sz="1100">
              <a:solidFill>
                <a:schemeClr val="dk1"/>
              </a:solidFill>
              <a:effectLst/>
              <a:latin typeface="+mn-lt"/>
              <a:ea typeface="+mn-ea"/>
              <a:cs typeface="+mn-cs"/>
            </a:rPr>
            <a:t>ポイント低くくなった。</a:t>
          </a:r>
          <a:r>
            <a:rPr kumimoji="1" lang="ja-JP" altLang="ja-JP" sz="1100">
              <a:solidFill>
                <a:schemeClr val="dk1"/>
              </a:solidFill>
              <a:effectLst/>
              <a:latin typeface="+mn-lt"/>
              <a:ea typeface="+mn-ea"/>
              <a:cs typeface="+mn-cs"/>
            </a:rPr>
            <a:t>その他の庁舎等の多くの施設については、</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有形固定資産率が</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以上であり、長寿命化等の検討が必要である。中でも庁舎については、以前耐震改修を実施しているものの、施設躯体や各種設備の老朽化も著しく、</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有形固定資産率が</a:t>
          </a:r>
          <a:r>
            <a:rPr kumimoji="1" lang="en-US" altLang="ja-JP" sz="1100">
              <a:solidFill>
                <a:schemeClr val="dk1"/>
              </a:solidFill>
              <a:effectLst/>
              <a:latin typeface="+mn-lt"/>
              <a:ea typeface="+mn-ea"/>
              <a:cs typeface="+mn-cs"/>
            </a:rPr>
            <a:t>88.8%</a:t>
          </a:r>
          <a:r>
            <a:rPr kumimoji="1" lang="ja-JP" altLang="ja-JP" sz="1100">
              <a:solidFill>
                <a:schemeClr val="dk1"/>
              </a:solidFill>
              <a:effectLst/>
              <a:latin typeface="+mn-lt"/>
              <a:ea typeface="+mn-ea"/>
              <a:cs typeface="+mn-cs"/>
            </a:rPr>
            <a:t>となっており償却が進んでいるため早急に対応方針を検討していく必要がある。また、上記施設の他に、</a:t>
          </a:r>
          <a:r>
            <a:rPr kumimoji="1" lang="en-US" altLang="ja-JP" sz="1100">
              <a:solidFill>
                <a:schemeClr val="dk1"/>
              </a:solidFill>
              <a:effectLst/>
              <a:latin typeface="+mn-lt"/>
              <a:ea typeface="+mn-ea"/>
              <a:cs typeface="+mn-cs"/>
            </a:rPr>
            <a:t>R01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R03</a:t>
          </a:r>
          <a:r>
            <a:rPr kumimoji="1" lang="ja-JP" altLang="ja-JP" sz="1100">
              <a:solidFill>
                <a:schemeClr val="dk1"/>
              </a:solidFill>
              <a:effectLst/>
              <a:latin typeface="+mn-lt"/>
              <a:ea typeface="+mn-ea"/>
              <a:cs typeface="+mn-cs"/>
            </a:rPr>
            <a:t>に福祉避難所と防災センターの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つの施設の新規整備を実施したが、公共施設全体として、住民サービスに必要不可欠な施設は継続して計画的な長寿命化や効率かつ効果的な維持管理について検討していく必要がある。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7251416</v>
      </c>
      <c r="BO4" s="384"/>
      <c r="BP4" s="384"/>
      <c r="BQ4" s="384"/>
      <c r="BR4" s="384"/>
      <c r="BS4" s="384"/>
      <c r="BT4" s="384"/>
      <c r="BU4" s="385"/>
      <c r="BV4" s="383">
        <v>6078685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8.6</v>
      </c>
      <c r="CU4" s="390"/>
      <c r="CV4" s="390"/>
      <c r="CW4" s="390"/>
      <c r="CX4" s="390"/>
      <c r="CY4" s="390"/>
      <c r="CZ4" s="390"/>
      <c r="DA4" s="391"/>
      <c r="DB4" s="389">
        <v>6.1</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6814413</v>
      </c>
      <c r="BO5" s="421"/>
      <c r="BP5" s="421"/>
      <c r="BQ5" s="421"/>
      <c r="BR5" s="421"/>
      <c r="BS5" s="421"/>
      <c r="BT5" s="421"/>
      <c r="BU5" s="422"/>
      <c r="BV5" s="420">
        <v>5854807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85.4</v>
      </c>
      <c r="CU5" s="418"/>
      <c r="CV5" s="418"/>
      <c r="CW5" s="418"/>
      <c r="CX5" s="418"/>
      <c r="CY5" s="418"/>
      <c r="CZ5" s="418"/>
      <c r="DA5" s="419"/>
      <c r="DB5" s="417">
        <v>87.2</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437003</v>
      </c>
      <c r="BO6" s="421"/>
      <c r="BP6" s="421"/>
      <c r="BQ6" s="421"/>
      <c r="BR6" s="421"/>
      <c r="BS6" s="421"/>
      <c r="BT6" s="421"/>
      <c r="BU6" s="422"/>
      <c r="BV6" s="420">
        <v>223878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85.6</v>
      </c>
      <c r="CU6" s="458"/>
      <c r="CV6" s="458"/>
      <c r="CW6" s="458"/>
      <c r="CX6" s="458"/>
      <c r="CY6" s="458"/>
      <c r="CZ6" s="458"/>
      <c r="DA6" s="459"/>
      <c r="DB6" s="457">
        <v>87.5</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186402</v>
      </c>
      <c r="BO7" s="421"/>
      <c r="BP7" s="421"/>
      <c r="BQ7" s="421"/>
      <c r="BR7" s="421"/>
      <c r="BS7" s="421"/>
      <c r="BT7" s="421"/>
      <c r="BU7" s="422"/>
      <c r="BV7" s="420">
        <v>49790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2929883</v>
      </c>
      <c r="CU7" s="421"/>
      <c r="CV7" s="421"/>
      <c r="CW7" s="421"/>
      <c r="CX7" s="421"/>
      <c r="CY7" s="421"/>
      <c r="CZ7" s="421"/>
      <c r="DA7" s="422"/>
      <c r="DB7" s="420">
        <v>2871482</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250601</v>
      </c>
      <c r="BO8" s="421"/>
      <c r="BP8" s="421"/>
      <c r="BQ8" s="421"/>
      <c r="BR8" s="421"/>
      <c r="BS8" s="421"/>
      <c r="BT8" s="421"/>
      <c r="BU8" s="422"/>
      <c r="BV8" s="420">
        <v>174088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0.19</v>
      </c>
      <c r="CU8" s="461"/>
      <c r="CV8" s="461"/>
      <c r="CW8" s="461"/>
      <c r="CX8" s="461"/>
      <c r="CY8" s="461"/>
      <c r="CZ8" s="461"/>
      <c r="DA8" s="462"/>
      <c r="DB8" s="460">
        <v>0.19</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5007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76513</v>
      </c>
      <c r="BO9" s="421"/>
      <c r="BP9" s="421"/>
      <c r="BQ9" s="421"/>
      <c r="BR9" s="421"/>
      <c r="BS9" s="421"/>
      <c r="BT9" s="421"/>
      <c r="BU9" s="422"/>
      <c r="BV9" s="420">
        <v>-70297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13.3</v>
      </c>
      <c r="CU9" s="418"/>
      <c r="CV9" s="418"/>
      <c r="CW9" s="418"/>
      <c r="CX9" s="418"/>
      <c r="CY9" s="418"/>
      <c r="CZ9" s="418"/>
      <c r="DA9" s="419"/>
      <c r="DB9" s="417">
        <v>13.2</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5631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338565</v>
      </c>
      <c r="BO10" s="421"/>
      <c r="BP10" s="421"/>
      <c r="BQ10" s="421"/>
      <c r="BR10" s="421"/>
      <c r="BS10" s="421"/>
      <c r="BT10" s="421"/>
      <c r="BU10" s="422"/>
      <c r="BV10" s="420">
        <v>157208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4662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227040</v>
      </c>
      <c r="BO12" s="421"/>
      <c r="BP12" s="421"/>
      <c r="BQ12" s="421"/>
      <c r="BR12" s="421"/>
      <c r="BS12" s="421"/>
      <c r="BT12" s="421"/>
      <c r="BU12" s="422"/>
      <c r="BV12" s="420">
        <v>155739</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8"/>
      <c r="M13" s="511" t="s">
        <v>130</v>
      </c>
      <c r="N13" s="512"/>
      <c r="O13" s="512"/>
      <c r="P13" s="512"/>
      <c r="Q13" s="513"/>
      <c r="R13" s="504">
        <v>4624</v>
      </c>
      <c r="S13" s="505"/>
      <c r="T13" s="505"/>
      <c r="U13" s="505"/>
      <c r="V13" s="506"/>
      <c r="W13" s="436" t="s">
        <v>131</v>
      </c>
      <c r="X13" s="437"/>
      <c r="Y13" s="437"/>
      <c r="Z13" s="437"/>
      <c r="AA13" s="437"/>
      <c r="AB13" s="427"/>
      <c r="AC13" s="471">
        <v>468</v>
      </c>
      <c r="AD13" s="472"/>
      <c r="AE13" s="472"/>
      <c r="AF13" s="472"/>
      <c r="AG13" s="514"/>
      <c r="AH13" s="471">
        <v>520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188038</v>
      </c>
      <c r="BO13" s="421"/>
      <c r="BP13" s="421"/>
      <c r="BQ13" s="421"/>
      <c r="BR13" s="421"/>
      <c r="BS13" s="421"/>
      <c r="BT13" s="421"/>
      <c r="BU13" s="422"/>
      <c r="BV13" s="420">
        <v>-68828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10.9</v>
      </c>
      <c r="CU13" s="418"/>
      <c r="CV13" s="418"/>
      <c r="CW13" s="418"/>
      <c r="CX13" s="418"/>
      <c r="CY13" s="418"/>
      <c r="CZ13" s="418"/>
      <c r="DA13" s="419"/>
      <c r="DB13" s="417">
        <v>11.1</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4771</v>
      </c>
      <c r="S14" s="505"/>
      <c r="T14" s="505"/>
      <c r="U14" s="505"/>
      <c r="V14" s="506"/>
      <c r="W14" s="410"/>
      <c r="X14" s="411"/>
      <c r="Y14" s="411"/>
      <c r="Z14" s="411"/>
      <c r="AA14" s="411"/>
      <c r="AB14" s="400"/>
      <c r="AC14" s="507">
        <v>19.2</v>
      </c>
      <c r="AD14" s="508"/>
      <c r="AE14" s="508"/>
      <c r="AF14" s="508"/>
      <c r="AG14" s="509"/>
      <c r="AH14" s="507">
        <v>19.100000000000001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8"/>
      <c r="M15" s="511" t="s">
        <v>130</v>
      </c>
      <c r="N15" s="512"/>
      <c r="O15" s="512"/>
      <c r="P15" s="512"/>
      <c r="Q15" s="513"/>
      <c r="R15" s="504">
        <v>4737</v>
      </c>
      <c r="S15" s="505"/>
      <c r="T15" s="505"/>
      <c r="U15" s="505"/>
      <c r="V15" s="506"/>
      <c r="W15" s="436" t="s">
        <v>137</v>
      </c>
      <c r="X15" s="437"/>
      <c r="Y15" s="437"/>
      <c r="Z15" s="437"/>
      <c r="AA15" s="437"/>
      <c r="AB15" s="427"/>
      <c r="AC15" s="471">
        <v>682</v>
      </c>
      <c r="AD15" s="472"/>
      <c r="AE15" s="472"/>
      <c r="AF15" s="472"/>
      <c r="AG15" s="514"/>
      <c r="AH15" s="471">
        <v>823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528051</v>
      </c>
      <c r="BO15" s="384"/>
      <c r="BP15" s="384"/>
      <c r="BQ15" s="384"/>
      <c r="BR15" s="384"/>
      <c r="BS15" s="384"/>
      <c r="BT15" s="384"/>
      <c r="BU15" s="385"/>
      <c r="BV15" s="383">
        <v>524643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v>
      </c>
      <c r="AD16" s="508"/>
      <c r="AE16" s="508"/>
      <c r="AF16" s="508"/>
      <c r="AG16" s="509"/>
      <c r="AH16" s="507">
        <v>30.3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2801338</v>
      </c>
      <c r="BO16" s="421"/>
      <c r="BP16" s="421"/>
      <c r="BQ16" s="421"/>
      <c r="BR16" s="421"/>
      <c r="BS16" s="421"/>
      <c r="BT16" s="421"/>
      <c r="BU16" s="422"/>
      <c r="BV16" s="420">
        <v>2730813</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1284</v>
      </c>
      <c r="AD17" s="472"/>
      <c r="AE17" s="472"/>
      <c r="AF17" s="472"/>
      <c r="AG17" s="514"/>
      <c r="AH17" s="471">
        <v>1374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651346</v>
      </c>
      <c r="BO17" s="421"/>
      <c r="BP17" s="421"/>
      <c r="BQ17" s="421"/>
      <c r="BR17" s="421"/>
      <c r="BS17" s="421"/>
      <c r="BT17" s="421"/>
      <c r="BU17" s="422"/>
      <c r="BV17" s="420">
        <v>647256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119.03</v>
      </c>
      <c r="M18" s="544"/>
      <c r="N18" s="544"/>
      <c r="O18" s="544"/>
      <c r="P18" s="544"/>
      <c r="Q18" s="544"/>
      <c r="R18" s="545"/>
      <c r="S18" s="545"/>
      <c r="T18" s="545"/>
      <c r="U18" s="545"/>
      <c r="V18" s="546"/>
      <c r="W18" s="438"/>
      <c r="X18" s="439"/>
      <c r="Y18" s="439"/>
      <c r="Z18" s="439"/>
      <c r="AA18" s="439"/>
      <c r="AB18" s="430"/>
      <c r="AC18" s="547">
        <v>52.8</v>
      </c>
      <c r="AD18" s="548"/>
      <c r="AE18" s="548"/>
      <c r="AF18" s="548"/>
      <c r="AG18" s="549"/>
      <c r="AH18" s="547">
        <v>50.6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2510442</v>
      </c>
      <c r="BO18" s="421"/>
      <c r="BP18" s="421"/>
      <c r="BQ18" s="421"/>
      <c r="BR18" s="421"/>
      <c r="BS18" s="421"/>
      <c r="BT18" s="421"/>
      <c r="BU18" s="422"/>
      <c r="BV18" s="420">
        <v>2516807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42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4064233</v>
      </c>
      <c r="BO19" s="421"/>
      <c r="BP19" s="421"/>
      <c r="BQ19" s="421"/>
      <c r="BR19" s="421"/>
      <c r="BS19" s="421"/>
      <c r="BT19" s="421"/>
      <c r="BU19" s="422"/>
      <c r="BV19" s="420">
        <v>3949021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1580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5533258</v>
      </c>
      <c r="BO22" s="384"/>
      <c r="BP22" s="384"/>
      <c r="BQ22" s="384"/>
      <c r="BR22" s="384"/>
      <c r="BS22" s="384"/>
      <c r="BT22" s="384"/>
      <c r="BU22" s="385"/>
      <c r="BV22" s="383">
        <v>5445090</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5365385</v>
      </c>
      <c r="BO23" s="421"/>
      <c r="BP23" s="421"/>
      <c r="BQ23" s="421"/>
      <c r="BR23" s="421"/>
      <c r="BS23" s="421"/>
      <c r="BT23" s="421"/>
      <c r="BU23" s="422"/>
      <c r="BV23" s="420">
        <v>5186969</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73</v>
      </c>
      <c r="AI24" s="472"/>
      <c r="AJ24" s="472"/>
      <c r="AK24" s="472"/>
      <c r="AL24" s="514"/>
      <c r="AM24" s="471">
        <v>214036</v>
      </c>
      <c r="AN24" s="472"/>
      <c r="AO24" s="472"/>
      <c r="AP24" s="472"/>
      <c r="AQ24" s="472"/>
      <c r="AR24" s="514"/>
      <c r="AS24" s="471">
        <v>2932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4879104</v>
      </c>
      <c r="BO24" s="421"/>
      <c r="BP24" s="421"/>
      <c r="BQ24" s="421"/>
      <c r="BR24" s="421"/>
      <c r="BS24" s="421"/>
      <c r="BT24" s="421"/>
      <c r="BU24" s="422"/>
      <c r="BV24" s="420">
        <v>4653546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6200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122250</v>
      </c>
      <c r="BO25" s="384"/>
      <c r="BP25" s="384"/>
      <c r="BQ25" s="384"/>
      <c r="BR25" s="384"/>
      <c r="BS25" s="384"/>
      <c r="BT25" s="384"/>
      <c r="BU25" s="385"/>
      <c r="BV25" s="383">
        <v>42824</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100825</v>
      </c>
      <c r="BO27" s="540"/>
      <c r="BP27" s="540"/>
      <c r="BQ27" s="540"/>
      <c r="BR27" s="540"/>
      <c r="BS27" s="540"/>
      <c r="BT27" s="540"/>
      <c r="BU27" s="541"/>
      <c r="BV27" s="539">
        <v>100824</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711695</v>
      </c>
      <c r="BO28" s="384"/>
      <c r="BP28" s="384"/>
      <c r="BQ28" s="384"/>
      <c r="BR28" s="384"/>
      <c r="BS28" s="384"/>
      <c r="BT28" s="384"/>
      <c r="BU28" s="385"/>
      <c r="BV28" s="383">
        <v>600170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176</v>
      </c>
      <c r="F29" s="450"/>
      <c r="G29" s="450"/>
      <c r="H29" s="450"/>
      <c r="I29" s="450"/>
      <c r="J29" s="450"/>
      <c r="K29" s="451"/>
      <c r="L29" s="471">
        <v>8</v>
      </c>
      <c r="M29" s="472"/>
      <c r="N29" s="472"/>
      <c r="O29" s="472"/>
      <c r="P29" s="514"/>
      <c r="Q29" s="471">
        <v>2300</v>
      </c>
      <c r="R29" s="472"/>
      <c r="S29" s="472"/>
      <c r="T29" s="472"/>
      <c r="U29" s="472"/>
      <c r="V29" s="514"/>
      <c r="W29" s="569"/>
      <c r="X29" s="570"/>
      <c r="Y29" s="571"/>
      <c r="Z29" s="470" t="s">
        <v>177</v>
      </c>
      <c r="AA29" s="450"/>
      <c r="AB29" s="450"/>
      <c r="AC29" s="450"/>
      <c r="AD29" s="450"/>
      <c r="AE29" s="450"/>
      <c r="AF29" s="450"/>
      <c r="AG29" s="451"/>
      <c r="AH29" s="471">
        <v>73</v>
      </c>
      <c r="AI29" s="472"/>
      <c r="AJ29" s="472"/>
      <c r="AK29" s="472"/>
      <c r="AL29" s="514"/>
      <c r="AM29" s="471">
        <v>214036</v>
      </c>
      <c r="AN29" s="472"/>
      <c r="AO29" s="472"/>
      <c r="AP29" s="472"/>
      <c r="AQ29" s="472"/>
      <c r="AR29" s="514"/>
      <c r="AS29" s="471">
        <v>2932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593209</v>
      </c>
      <c r="BO29" s="421"/>
      <c r="BP29" s="421"/>
      <c r="BQ29" s="421"/>
      <c r="BR29" s="421"/>
      <c r="BS29" s="421"/>
      <c r="BT29" s="421"/>
      <c r="BU29" s="422"/>
      <c r="BV29" s="420">
        <v>579679</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2522657</v>
      </c>
      <c r="BO30" s="540"/>
      <c r="BP30" s="540"/>
      <c r="BQ30" s="540"/>
      <c r="BR30" s="540"/>
      <c r="BS30" s="540"/>
      <c r="BT30" s="540"/>
      <c r="BU30" s="541"/>
      <c r="BV30" s="539">
        <v>2452262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舟形町振興公社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山形県後期高齢者医療広域連合（普通会計分）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山形県後期高齢者医療広域連合（事業会計分）</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ln7Z8XRf6z+I2GmpIaS+VcBTGpagzkt2O7Ik1+pAsobjbUtSe9ufU77y7UM0KEfD4vrlBTjXgmlSLFvKcksW1Q==" saltValue="Qgus2QGowvqHlilZ0ZI4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215</v>
      </c>
      <c r="C5" s="623"/>
      <c r="D5" s="623"/>
      <c r="E5" s="623"/>
      <c r="F5" s="623"/>
      <c r="G5" s="623"/>
      <c r="H5" s="623"/>
      <c r="I5" s="623"/>
      <c r="J5" s="623"/>
      <c r="K5" s="623"/>
      <c r="L5" s="623"/>
      <c r="M5" s="623"/>
      <c r="N5" s="623"/>
      <c r="O5" s="623"/>
      <c r="P5" s="623"/>
      <c r="Q5" s="624"/>
      <c r="R5" s="625">
        <v>453755</v>
      </c>
      <c r="S5" s="626"/>
      <c r="T5" s="626"/>
      <c r="U5" s="626"/>
      <c r="V5" s="626"/>
      <c r="W5" s="626"/>
      <c r="X5" s="626"/>
      <c r="Y5" s="627"/>
      <c r="Z5" s="628">
        <v>6.3</v>
      </c>
      <c r="AA5" s="628"/>
      <c r="AB5" s="628"/>
      <c r="AC5" s="628"/>
      <c r="AD5" s="629">
        <v>453755</v>
      </c>
      <c r="AE5" s="629"/>
      <c r="AF5" s="629"/>
      <c r="AG5" s="629"/>
      <c r="AH5" s="629"/>
      <c r="AI5" s="629"/>
      <c r="AJ5" s="629"/>
      <c r="AK5" s="629"/>
      <c r="AL5" s="630">
        <v>15.5</v>
      </c>
      <c r="AM5" s="631"/>
      <c r="AN5" s="631"/>
      <c r="AO5" s="632"/>
      <c r="AP5" s="622" t="s">
        <v>216</v>
      </c>
      <c r="AQ5" s="623"/>
      <c r="AR5" s="623"/>
      <c r="AS5" s="623"/>
      <c r="AT5" s="623"/>
      <c r="AU5" s="623"/>
      <c r="AV5" s="623"/>
      <c r="AW5" s="623"/>
      <c r="AX5" s="623"/>
      <c r="AY5" s="623"/>
      <c r="AZ5" s="623"/>
      <c r="BA5" s="623"/>
      <c r="BB5" s="623"/>
      <c r="BC5" s="623"/>
      <c r="BD5" s="623"/>
      <c r="BE5" s="623"/>
      <c r="BF5" s="624"/>
      <c r="BG5" s="636">
        <v>453499</v>
      </c>
      <c r="BH5" s="637"/>
      <c r="BI5" s="637"/>
      <c r="BJ5" s="637"/>
      <c r="BK5" s="637"/>
      <c r="BL5" s="637"/>
      <c r="BM5" s="637"/>
      <c r="BN5" s="638"/>
      <c r="BO5" s="639">
        <v>99.9</v>
      </c>
      <c r="BP5" s="639"/>
      <c r="BQ5" s="639"/>
      <c r="BR5" s="639"/>
      <c r="BS5" s="640">
        <v>4005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c r="B6" s="633" t="s">
        <v>220</v>
      </c>
      <c r="C6" s="634"/>
      <c r="D6" s="634"/>
      <c r="E6" s="634"/>
      <c r="F6" s="634"/>
      <c r="G6" s="634"/>
      <c r="H6" s="634"/>
      <c r="I6" s="634"/>
      <c r="J6" s="634"/>
      <c r="K6" s="634"/>
      <c r="L6" s="634"/>
      <c r="M6" s="634"/>
      <c r="N6" s="634"/>
      <c r="O6" s="634"/>
      <c r="P6" s="634"/>
      <c r="Q6" s="635"/>
      <c r="R6" s="636">
        <v>40375</v>
      </c>
      <c r="S6" s="637"/>
      <c r="T6" s="637"/>
      <c r="U6" s="637"/>
      <c r="V6" s="637"/>
      <c r="W6" s="637"/>
      <c r="X6" s="637"/>
      <c r="Y6" s="638"/>
      <c r="Z6" s="639">
        <v>0.6</v>
      </c>
      <c r="AA6" s="639"/>
      <c r="AB6" s="639"/>
      <c r="AC6" s="639"/>
      <c r="AD6" s="640">
        <v>40375</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453499</v>
      </c>
      <c r="BH6" s="637"/>
      <c r="BI6" s="637"/>
      <c r="BJ6" s="637"/>
      <c r="BK6" s="637"/>
      <c r="BL6" s="637"/>
      <c r="BM6" s="637"/>
      <c r="BN6" s="638"/>
      <c r="BO6" s="639">
        <v>99.9</v>
      </c>
      <c r="BP6" s="639"/>
      <c r="BQ6" s="639"/>
      <c r="BR6" s="639"/>
      <c r="BS6" s="640">
        <v>4005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72413</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72119</v>
      </c>
      <c r="DR6" s="637"/>
      <c r="DS6" s="637"/>
      <c r="DT6" s="637"/>
      <c r="DU6" s="637"/>
      <c r="DV6" s="637"/>
      <c r="DW6" s="637"/>
      <c r="DX6" s="637"/>
      <c r="DY6" s="637"/>
      <c r="DZ6" s="637"/>
      <c r="EA6" s="637"/>
      <c r="EB6" s="637"/>
      <c r="EC6" s="646"/>
    </row>
    <row r="7" spans="2:143" ht="11.25" customHeight="1">
      <c r="B7" s="633" t="s">
        <v>223</v>
      </c>
      <c r="C7" s="634"/>
      <c r="D7" s="634"/>
      <c r="E7" s="634"/>
      <c r="F7" s="634"/>
      <c r="G7" s="634"/>
      <c r="H7" s="634"/>
      <c r="I7" s="634"/>
      <c r="J7" s="634"/>
      <c r="K7" s="634"/>
      <c r="L7" s="634"/>
      <c r="M7" s="634"/>
      <c r="N7" s="634"/>
      <c r="O7" s="634"/>
      <c r="P7" s="634"/>
      <c r="Q7" s="635"/>
      <c r="R7" s="636">
        <v>166</v>
      </c>
      <c r="S7" s="637"/>
      <c r="T7" s="637"/>
      <c r="U7" s="637"/>
      <c r="V7" s="637"/>
      <c r="W7" s="637"/>
      <c r="X7" s="637"/>
      <c r="Y7" s="638"/>
      <c r="Z7" s="639">
        <v>0</v>
      </c>
      <c r="AA7" s="639"/>
      <c r="AB7" s="639"/>
      <c r="AC7" s="639"/>
      <c r="AD7" s="640">
        <v>166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172545</v>
      </c>
      <c r="BH7" s="637"/>
      <c r="BI7" s="637"/>
      <c r="BJ7" s="637"/>
      <c r="BK7" s="637"/>
      <c r="BL7" s="637"/>
      <c r="BM7" s="637"/>
      <c r="BN7" s="638"/>
      <c r="BO7" s="639">
        <v>38</v>
      </c>
      <c r="BP7" s="639"/>
      <c r="BQ7" s="639"/>
      <c r="BR7" s="639"/>
      <c r="BS7" s="640">
        <v>4005</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1911144</v>
      </c>
      <c r="CS7" s="637"/>
      <c r="CT7" s="637"/>
      <c r="CU7" s="637"/>
      <c r="CV7" s="637"/>
      <c r="CW7" s="637"/>
      <c r="CX7" s="637"/>
      <c r="CY7" s="638"/>
      <c r="CZ7" s="639">
        <v>28</v>
      </c>
      <c r="DA7" s="639"/>
      <c r="DB7" s="639"/>
      <c r="DC7" s="639"/>
      <c r="DD7" s="645">
        <v>69561</v>
      </c>
      <c r="DE7" s="637"/>
      <c r="DF7" s="637"/>
      <c r="DG7" s="637"/>
      <c r="DH7" s="637"/>
      <c r="DI7" s="637"/>
      <c r="DJ7" s="637"/>
      <c r="DK7" s="637"/>
      <c r="DL7" s="637"/>
      <c r="DM7" s="637"/>
      <c r="DN7" s="637"/>
      <c r="DO7" s="637"/>
      <c r="DP7" s="638"/>
      <c r="DQ7" s="645">
        <v>924655</v>
      </c>
      <c r="DR7" s="637"/>
      <c r="DS7" s="637"/>
      <c r="DT7" s="637"/>
      <c r="DU7" s="637"/>
      <c r="DV7" s="637"/>
      <c r="DW7" s="637"/>
      <c r="DX7" s="637"/>
      <c r="DY7" s="637"/>
      <c r="DZ7" s="637"/>
      <c r="EA7" s="637"/>
      <c r="EB7" s="637"/>
      <c r="EC7" s="646"/>
    </row>
    <row r="8" spans="2:143" ht="11.25" customHeight="1">
      <c r="B8" s="633" t="s">
        <v>226</v>
      </c>
      <c r="C8" s="634"/>
      <c r="D8" s="634"/>
      <c r="E8" s="634"/>
      <c r="F8" s="634"/>
      <c r="G8" s="634"/>
      <c r="H8" s="634"/>
      <c r="I8" s="634"/>
      <c r="J8" s="634"/>
      <c r="K8" s="634"/>
      <c r="L8" s="634"/>
      <c r="M8" s="634"/>
      <c r="N8" s="634"/>
      <c r="O8" s="634"/>
      <c r="P8" s="634"/>
      <c r="Q8" s="635"/>
      <c r="R8" s="636">
        <v>2204</v>
      </c>
      <c r="S8" s="637"/>
      <c r="T8" s="637"/>
      <c r="U8" s="637"/>
      <c r="V8" s="637"/>
      <c r="W8" s="637"/>
      <c r="X8" s="637"/>
      <c r="Y8" s="638"/>
      <c r="Z8" s="639">
        <v>0</v>
      </c>
      <c r="AA8" s="639"/>
      <c r="AB8" s="639"/>
      <c r="AC8" s="639"/>
      <c r="AD8" s="640">
        <v>2204</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6735</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876144</v>
      </c>
      <c r="CS8" s="637"/>
      <c r="CT8" s="637"/>
      <c r="CU8" s="637"/>
      <c r="CV8" s="637"/>
      <c r="CW8" s="637"/>
      <c r="CX8" s="637"/>
      <c r="CY8" s="638"/>
      <c r="CZ8" s="639">
        <v>12.9</v>
      </c>
      <c r="DA8" s="639"/>
      <c r="DB8" s="639"/>
      <c r="DC8" s="639"/>
      <c r="DD8" s="645">
        <v>18700</v>
      </c>
      <c r="DE8" s="637"/>
      <c r="DF8" s="637"/>
      <c r="DG8" s="637"/>
      <c r="DH8" s="637"/>
      <c r="DI8" s="637"/>
      <c r="DJ8" s="637"/>
      <c r="DK8" s="637"/>
      <c r="DL8" s="637"/>
      <c r="DM8" s="637"/>
      <c r="DN8" s="637"/>
      <c r="DO8" s="637"/>
      <c r="DP8" s="638"/>
      <c r="DQ8" s="645">
        <v>600990</v>
      </c>
      <c r="DR8" s="637"/>
      <c r="DS8" s="637"/>
      <c r="DT8" s="637"/>
      <c r="DU8" s="637"/>
      <c r="DV8" s="637"/>
      <c r="DW8" s="637"/>
      <c r="DX8" s="637"/>
      <c r="DY8" s="637"/>
      <c r="DZ8" s="637"/>
      <c r="EA8" s="637"/>
      <c r="EB8" s="637"/>
      <c r="EC8" s="646"/>
    </row>
    <row r="9" spans="2:143" ht="11.25" customHeight="1">
      <c r="B9" s="633" t="s">
        <v>229</v>
      </c>
      <c r="C9" s="634"/>
      <c r="D9" s="634"/>
      <c r="E9" s="634"/>
      <c r="F9" s="634"/>
      <c r="G9" s="634"/>
      <c r="H9" s="634"/>
      <c r="I9" s="634"/>
      <c r="J9" s="634"/>
      <c r="K9" s="634"/>
      <c r="L9" s="634"/>
      <c r="M9" s="634"/>
      <c r="N9" s="634"/>
      <c r="O9" s="634"/>
      <c r="P9" s="634"/>
      <c r="Q9" s="635"/>
      <c r="R9" s="636">
        <v>3226</v>
      </c>
      <c r="S9" s="637"/>
      <c r="T9" s="637"/>
      <c r="U9" s="637"/>
      <c r="V9" s="637"/>
      <c r="W9" s="637"/>
      <c r="X9" s="637"/>
      <c r="Y9" s="638"/>
      <c r="Z9" s="639">
        <v>0</v>
      </c>
      <c r="AA9" s="639"/>
      <c r="AB9" s="639"/>
      <c r="AC9" s="639"/>
      <c r="AD9" s="640">
        <v>3226</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144546</v>
      </c>
      <c r="BH9" s="637"/>
      <c r="BI9" s="637"/>
      <c r="BJ9" s="637"/>
      <c r="BK9" s="637"/>
      <c r="BL9" s="637"/>
      <c r="BM9" s="637"/>
      <c r="BN9" s="638"/>
      <c r="BO9" s="639">
        <v>31.9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326455</v>
      </c>
      <c r="CS9" s="637"/>
      <c r="CT9" s="637"/>
      <c r="CU9" s="637"/>
      <c r="CV9" s="637"/>
      <c r="CW9" s="637"/>
      <c r="CX9" s="637"/>
      <c r="CY9" s="638"/>
      <c r="CZ9" s="639">
        <v>4.8</v>
      </c>
      <c r="DA9" s="639"/>
      <c r="DB9" s="639"/>
      <c r="DC9" s="639"/>
      <c r="DD9" s="645">
        <v>6401</v>
      </c>
      <c r="DE9" s="637"/>
      <c r="DF9" s="637"/>
      <c r="DG9" s="637"/>
      <c r="DH9" s="637"/>
      <c r="DI9" s="637"/>
      <c r="DJ9" s="637"/>
      <c r="DK9" s="637"/>
      <c r="DL9" s="637"/>
      <c r="DM9" s="637"/>
      <c r="DN9" s="637"/>
      <c r="DO9" s="637"/>
      <c r="DP9" s="638"/>
      <c r="DQ9" s="645">
        <v>218037</v>
      </c>
      <c r="DR9" s="637"/>
      <c r="DS9" s="637"/>
      <c r="DT9" s="637"/>
      <c r="DU9" s="637"/>
      <c r="DV9" s="637"/>
      <c r="DW9" s="637"/>
      <c r="DX9" s="637"/>
      <c r="DY9" s="637"/>
      <c r="DZ9" s="637"/>
      <c r="EA9" s="637"/>
      <c r="EB9" s="637"/>
      <c r="EC9" s="646"/>
    </row>
    <row r="10" spans="2:143" ht="11.25" customHeight="1">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7130</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c r="B11" s="633" t="s">
        <v>235</v>
      </c>
      <c r="C11" s="634"/>
      <c r="D11" s="634"/>
      <c r="E11" s="634"/>
      <c r="F11" s="634"/>
      <c r="G11" s="634"/>
      <c r="H11" s="634"/>
      <c r="I11" s="634"/>
      <c r="J11" s="634"/>
      <c r="K11" s="634"/>
      <c r="L11" s="634"/>
      <c r="M11" s="634"/>
      <c r="N11" s="634"/>
      <c r="O11" s="634"/>
      <c r="P11" s="634"/>
      <c r="Q11" s="635"/>
      <c r="R11" s="636">
        <v>122449</v>
      </c>
      <c r="S11" s="637"/>
      <c r="T11" s="637"/>
      <c r="U11" s="637"/>
      <c r="V11" s="637"/>
      <c r="W11" s="637"/>
      <c r="X11" s="637"/>
      <c r="Y11" s="638"/>
      <c r="Z11" s="641">
        <v>1.7</v>
      </c>
      <c r="AA11" s="642"/>
      <c r="AB11" s="642"/>
      <c r="AC11" s="648"/>
      <c r="AD11" s="645">
        <v>122449</v>
      </c>
      <c r="AE11" s="637"/>
      <c r="AF11" s="637"/>
      <c r="AG11" s="637"/>
      <c r="AH11" s="637"/>
      <c r="AI11" s="637"/>
      <c r="AJ11" s="637"/>
      <c r="AK11" s="638"/>
      <c r="AL11" s="641">
        <v>4.2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14134</v>
      </c>
      <c r="BH11" s="637"/>
      <c r="BI11" s="637"/>
      <c r="BJ11" s="637"/>
      <c r="BK11" s="637"/>
      <c r="BL11" s="637"/>
      <c r="BM11" s="637"/>
      <c r="BN11" s="638"/>
      <c r="BO11" s="639">
        <v>3.1</v>
      </c>
      <c r="BP11" s="639"/>
      <c r="BQ11" s="639"/>
      <c r="BR11" s="639"/>
      <c r="BS11" s="640">
        <v>4005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642438</v>
      </c>
      <c r="CS11" s="637"/>
      <c r="CT11" s="637"/>
      <c r="CU11" s="637"/>
      <c r="CV11" s="637"/>
      <c r="CW11" s="637"/>
      <c r="CX11" s="637"/>
      <c r="CY11" s="638"/>
      <c r="CZ11" s="639">
        <v>9.4</v>
      </c>
      <c r="DA11" s="639"/>
      <c r="DB11" s="639"/>
      <c r="DC11" s="639"/>
      <c r="DD11" s="645">
        <v>290618</v>
      </c>
      <c r="DE11" s="637"/>
      <c r="DF11" s="637"/>
      <c r="DG11" s="637"/>
      <c r="DH11" s="637"/>
      <c r="DI11" s="637"/>
      <c r="DJ11" s="637"/>
      <c r="DK11" s="637"/>
      <c r="DL11" s="637"/>
      <c r="DM11" s="637"/>
      <c r="DN11" s="637"/>
      <c r="DO11" s="637"/>
      <c r="DP11" s="638"/>
      <c r="DQ11" s="645">
        <v>272637</v>
      </c>
      <c r="DR11" s="637"/>
      <c r="DS11" s="637"/>
      <c r="DT11" s="637"/>
      <c r="DU11" s="637"/>
      <c r="DV11" s="637"/>
      <c r="DW11" s="637"/>
      <c r="DX11" s="637"/>
      <c r="DY11" s="637"/>
      <c r="DZ11" s="637"/>
      <c r="EA11" s="637"/>
      <c r="EB11" s="637"/>
      <c r="EC11" s="646"/>
    </row>
    <row r="12" spans="2:143" ht="11.25" customHeight="1">
      <c r="B12" s="633" t="s">
        <v>238</v>
      </c>
      <c r="C12" s="634"/>
      <c r="D12" s="634"/>
      <c r="E12" s="634"/>
      <c r="F12" s="634"/>
      <c r="G12" s="634"/>
      <c r="H12" s="634"/>
      <c r="I12" s="634"/>
      <c r="J12" s="634"/>
      <c r="K12" s="634"/>
      <c r="L12" s="634"/>
      <c r="M12" s="634"/>
      <c r="N12" s="634"/>
      <c r="O12" s="634"/>
      <c r="P12" s="634"/>
      <c r="Q12" s="635"/>
      <c r="R12" s="636">
        <v>4272</v>
      </c>
      <c r="S12" s="637"/>
      <c r="T12" s="637"/>
      <c r="U12" s="637"/>
      <c r="V12" s="637"/>
      <c r="W12" s="637"/>
      <c r="X12" s="637"/>
      <c r="Y12" s="638"/>
      <c r="Z12" s="639">
        <v>0.1</v>
      </c>
      <c r="AA12" s="639"/>
      <c r="AB12" s="639"/>
      <c r="AC12" s="639"/>
      <c r="AD12" s="640">
        <v>4272</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236825</v>
      </c>
      <c r="BH12" s="637"/>
      <c r="BI12" s="637"/>
      <c r="BJ12" s="637"/>
      <c r="BK12" s="637"/>
      <c r="BL12" s="637"/>
      <c r="BM12" s="637"/>
      <c r="BN12" s="638"/>
      <c r="BO12" s="639">
        <v>52.2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275338</v>
      </c>
      <c r="CS12" s="637"/>
      <c r="CT12" s="637"/>
      <c r="CU12" s="637"/>
      <c r="CV12" s="637"/>
      <c r="CW12" s="637"/>
      <c r="CX12" s="637"/>
      <c r="CY12" s="638"/>
      <c r="CZ12" s="639">
        <v>4</v>
      </c>
      <c r="DA12" s="639"/>
      <c r="DB12" s="639"/>
      <c r="DC12" s="639"/>
      <c r="DD12" s="645">
        <v>112579</v>
      </c>
      <c r="DE12" s="637"/>
      <c r="DF12" s="637"/>
      <c r="DG12" s="637"/>
      <c r="DH12" s="637"/>
      <c r="DI12" s="637"/>
      <c r="DJ12" s="637"/>
      <c r="DK12" s="637"/>
      <c r="DL12" s="637"/>
      <c r="DM12" s="637"/>
      <c r="DN12" s="637"/>
      <c r="DO12" s="637"/>
      <c r="DP12" s="638"/>
      <c r="DQ12" s="645">
        <v>96616</v>
      </c>
      <c r="DR12" s="637"/>
      <c r="DS12" s="637"/>
      <c r="DT12" s="637"/>
      <c r="DU12" s="637"/>
      <c r="DV12" s="637"/>
      <c r="DW12" s="637"/>
      <c r="DX12" s="637"/>
      <c r="DY12" s="637"/>
      <c r="DZ12" s="637"/>
      <c r="EA12" s="637"/>
      <c r="EB12" s="637"/>
      <c r="EC12" s="646"/>
    </row>
    <row r="13" spans="2:143" ht="11.25" customHeight="1">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230921</v>
      </c>
      <c r="BH13" s="637"/>
      <c r="BI13" s="637"/>
      <c r="BJ13" s="637"/>
      <c r="BK13" s="637"/>
      <c r="BL13" s="637"/>
      <c r="BM13" s="637"/>
      <c r="BN13" s="638"/>
      <c r="BO13" s="639">
        <v>50.9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889061</v>
      </c>
      <c r="CS13" s="637"/>
      <c r="CT13" s="637"/>
      <c r="CU13" s="637"/>
      <c r="CV13" s="637"/>
      <c r="CW13" s="637"/>
      <c r="CX13" s="637"/>
      <c r="CY13" s="638"/>
      <c r="CZ13" s="639">
        <v>13</v>
      </c>
      <c r="DA13" s="639"/>
      <c r="DB13" s="639"/>
      <c r="DC13" s="639"/>
      <c r="DD13" s="645">
        <v>449702</v>
      </c>
      <c r="DE13" s="637"/>
      <c r="DF13" s="637"/>
      <c r="DG13" s="637"/>
      <c r="DH13" s="637"/>
      <c r="DI13" s="637"/>
      <c r="DJ13" s="637"/>
      <c r="DK13" s="637"/>
      <c r="DL13" s="637"/>
      <c r="DM13" s="637"/>
      <c r="DN13" s="637"/>
      <c r="DO13" s="637"/>
      <c r="DP13" s="638"/>
      <c r="DQ13" s="645">
        <v>372454</v>
      </c>
      <c r="DR13" s="637"/>
      <c r="DS13" s="637"/>
      <c r="DT13" s="637"/>
      <c r="DU13" s="637"/>
      <c r="DV13" s="637"/>
      <c r="DW13" s="637"/>
      <c r="DX13" s="637"/>
      <c r="DY13" s="637"/>
      <c r="DZ13" s="637"/>
      <c r="EA13" s="637"/>
      <c r="EB13" s="637"/>
      <c r="EC13" s="646"/>
    </row>
    <row r="14" spans="2:143" ht="11.25" customHeight="1">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21968</v>
      </c>
      <c r="BH14" s="637"/>
      <c r="BI14" s="637"/>
      <c r="BJ14" s="637"/>
      <c r="BK14" s="637"/>
      <c r="BL14" s="637"/>
      <c r="BM14" s="637"/>
      <c r="BN14" s="638"/>
      <c r="BO14" s="639">
        <v>4.8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188550</v>
      </c>
      <c r="CS14" s="637"/>
      <c r="CT14" s="637"/>
      <c r="CU14" s="637"/>
      <c r="CV14" s="637"/>
      <c r="CW14" s="637"/>
      <c r="CX14" s="637"/>
      <c r="CY14" s="638"/>
      <c r="CZ14" s="639">
        <v>2.8</v>
      </c>
      <c r="DA14" s="639"/>
      <c r="DB14" s="639"/>
      <c r="DC14" s="639"/>
      <c r="DD14" s="645">
        <v>7757</v>
      </c>
      <c r="DE14" s="637"/>
      <c r="DF14" s="637"/>
      <c r="DG14" s="637"/>
      <c r="DH14" s="637"/>
      <c r="DI14" s="637"/>
      <c r="DJ14" s="637"/>
      <c r="DK14" s="637"/>
      <c r="DL14" s="637"/>
      <c r="DM14" s="637"/>
      <c r="DN14" s="637"/>
      <c r="DO14" s="637"/>
      <c r="DP14" s="638"/>
      <c r="DQ14" s="645">
        <v>156576</v>
      </c>
      <c r="DR14" s="637"/>
      <c r="DS14" s="637"/>
      <c r="DT14" s="637"/>
      <c r="DU14" s="637"/>
      <c r="DV14" s="637"/>
      <c r="DW14" s="637"/>
      <c r="DX14" s="637"/>
      <c r="DY14" s="637"/>
      <c r="DZ14" s="637"/>
      <c r="EA14" s="637"/>
      <c r="EB14" s="637"/>
      <c r="EC14" s="646"/>
    </row>
    <row r="15" spans="2:143" ht="11.25" customHeight="1">
      <c r="B15" s="633" t="s">
        <v>247</v>
      </c>
      <c r="C15" s="634"/>
      <c r="D15" s="634"/>
      <c r="E15" s="634"/>
      <c r="F15" s="634"/>
      <c r="G15" s="634"/>
      <c r="H15" s="634"/>
      <c r="I15" s="634"/>
      <c r="J15" s="634"/>
      <c r="K15" s="634"/>
      <c r="L15" s="634"/>
      <c r="M15" s="634"/>
      <c r="N15" s="634"/>
      <c r="O15" s="634"/>
      <c r="P15" s="634"/>
      <c r="Q15" s="635"/>
      <c r="R15" s="636">
        <v>3724</v>
      </c>
      <c r="S15" s="637"/>
      <c r="T15" s="637"/>
      <c r="U15" s="637"/>
      <c r="V15" s="637"/>
      <c r="W15" s="637"/>
      <c r="X15" s="637"/>
      <c r="Y15" s="638"/>
      <c r="Z15" s="639">
        <v>0.1</v>
      </c>
      <c r="AA15" s="639"/>
      <c r="AB15" s="639"/>
      <c r="AC15" s="639"/>
      <c r="AD15" s="640">
        <v>3724</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22161</v>
      </c>
      <c r="BH15" s="637"/>
      <c r="BI15" s="637"/>
      <c r="BJ15" s="637"/>
      <c r="BK15" s="637"/>
      <c r="BL15" s="637"/>
      <c r="BM15" s="637"/>
      <c r="BN15" s="638"/>
      <c r="BO15" s="639">
        <v>4.9000000000000004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383984</v>
      </c>
      <c r="CS15" s="637"/>
      <c r="CT15" s="637"/>
      <c r="CU15" s="637"/>
      <c r="CV15" s="637"/>
      <c r="CW15" s="637"/>
      <c r="CX15" s="637"/>
      <c r="CY15" s="638"/>
      <c r="CZ15" s="639">
        <v>5.6</v>
      </c>
      <c r="DA15" s="639"/>
      <c r="DB15" s="639"/>
      <c r="DC15" s="639"/>
      <c r="DD15" s="645">
        <v>17175</v>
      </c>
      <c r="DE15" s="637"/>
      <c r="DF15" s="637"/>
      <c r="DG15" s="637"/>
      <c r="DH15" s="637"/>
      <c r="DI15" s="637"/>
      <c r="DJ15" s="637"/>
      <c r="DK15" s="637"/>
      <c r="DL15" s="637"/>
      <c r="DM15" s="637"/>
      <c r="DN15" s="637"/>
      <c r="DO15" s="637"/>
      <c r="DP15" s="638"/>
      <c r="DQ15" s="645">
        <v>304840</v>
      </c>
      <c r="DR15" s="637"/>
      <c r="DS15" s="637"/>
      <c r="DT15" s="637"/>
      <c r="DU15" s="637"/>
      <c r="DV15" s="637"/>
      <c r="DW15" s="637"/>
      <c r="DX15" s="637"/>
      <c r="DY15" s="637"/>
      <c r="DZ15" s="637"/>
      <c r="EA15" s="637"/>
      <c r="EB15" s="637"/>
      <c r="EC15" s="646"/>
    </row>
    <row r="16" spans="2:143" ht="11.25" customHeight="1">
      <c r="B16" s="633" t="s">
        <v>250</v>
      </c>
      <c r="C16" s="634"/>
      <c r="D16" s="634"/>
      <c r="E16" s="634"/>
      <c r="F16" s="634"/>
      <c r="G16" s="634"/>
      <c r="H16" s="634"/>
      <c r="I16" s="634"/>
      <c r="J16" s="634"/>
      <c r="K16" s="634"/>
      <c r="L16" s="634"/>
      <c r="M16" s="634"/>
      <c r="N16" s="634"/>
      <c r="O16" s="634"/>
      <c r="P16" s="634"/>
      <c r="Q16" s="635"/>
      <c r="R16" s="636">
        <v>6059</v>
      </c>
      <c r="S16" s="637"/>
      <c r="T16" s="637"/>
      <c r="U16" s="637"/>
      <c r="V16" s="637"/>
      <c r="W16" s="637"/>
      <c r="X16" s="637"/>
      <c r="Y16" s="638"/>
      <c r="Z16" s="639">
        <v>0.1</v>
      </c>
      <c r="AA16" s="639"/>
      <c r="AB16" s="639"/>
      <c r="AC16" s="639"/>
      <c r="AD16" s="640">
        <v>6059</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701586</v>
      </c>
      <c r="CS16" s="637"/>
      <c r="CT16" s="637"/>
      <c r="CU16" s="637"/>
      <c r="CV16" s="637"/>
      <c r="CW16" s="637"/>
      <c r="CX16" s="637"/>
      <c r="CY16" s="638"/>
      <c r="CZ16" s="639">
        <v>10.3</v>
      </c>
      <c r="DA16" s="639"/>
      <c r="DB16" s="639"/>
      <c r="DC16" s="639"/>
      <c r="DD16" s="645" t="s">
        <v>122</v>
      </c>
      <c r="DE16" s="637"/>
      <c r="DF16" s="637"/>
      <c r="DG16" s="637"/>
      <c r="DH16" s="637"/>
      <c r="DI16" s="637"/>
      <c r="DJ16" s="637"/>
      <c r="DK16" s="637"/>
      <c r="DL16" s="637"/>
      <c r="DM16" s="637"/>
      <c r="DN16" s="637"/>
      <c r="DO16" s="637"/>
      <c r="DP16" s="638"/>
      <c r="DQ16" s="645">
        <v>69119</v>
      </c>
      <c r="DR16" s="637"/>
      <c r="DS16" s="637"/>
      <c r="DT16" s="637"/>
      <c r="DU16" s="637"/>
      <c r="DV16" s="637"/>
      <c r="DW16" s="637"/>
      <c r="DX16" s="637"/>
      <c r="DY16" s="637"/>
      <c r="DZ16" s="637"/>
      <c r="EA16" s="637"/>
      <c r="EB16" s="637"/>
      <c r="EC16" s="646"/>
    </row>
    <row r="17" spans="2:133" ht="11.25" customHeight="1">
      <c r="B17" s="633" t="s">
        <v>253</v>
      </c>
      <c r="C17" s="634"/>
      <c r="D17" s="634"/>
      <c r="E17" s="634"/>
      <c r="F17" s="634"/>
      <c r="G17" s="634"/>
      <c r="H17" s="634"/>
      <c r="I17" s="634"/>
      <c r="J17" s="634"/>
      <c r="K17" s="634"/>
      <c r="L17" s="634"/>
      <c r="M17" s="634"/>
      <c r="N17" s="634"/>
      <c r="O17" s="634"/>
      <c r="P17" s="634"/>
      <c r="Q17" s="635"/>
      <c r="R17" s="636">
        <v>21317</v>
      </c>
      <c r="S17" s="637"/>
      <c r="T17" s="637"/>
      <c r="U17" s="637"/>
      <c r="V17" s="637"/>
      <c r="W17" s="637"/>
      <c r="X17" s="637"/>
      <c r="Y17" s="638"/>
      <c r="Z17" s="639">
        <v>0.3</v>
      </c>
      <c r="AA17" s="639"/>
      <c r="AB17" s="639"/>
      <c r="AC17" s="639"/>
      <c r="AD17" s="640">
        <v>21317</v>
      </c>
      <c r="AE17" s="640"/>
      <c r="AF17" s="640"/>
      <c r="AG17" s="640"/>
      <c r="AH17" s="640"/>
      <c r="AI17" s="640"/>
      <c r="AJ17" s="640"/>
      <c r="AK17" s="640"/>
      <c r="AL17" s="641">
        <v>0.7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547300</v>
      </c>
      <c r="CS17" s="637"/>
      <c r="CT17" s="637"/>
      <c r="CU17" s="637"/>
      <c r="CV17" s="637"/>
      <c r="CW17" s="637"/>
      <c r="CX17" s="637"/>
      <c r="CY17" s="638"/>
      <c r="CZ17" s="639">
        <v>8</v>
      </c>
      <c r="DA17" s="639"/>
      <c r="DB17" s="639"/>
      <c r="DC17" s="639"/>
      <c r="DD17" s="645" t="s">
        <v>122</v>
      </c>
      <c r="DE17" s="637"/>
      <c r="DF17" s="637"/>
      <c r="DG17" s="637"/>
      <c r="DH17" s="637"/>
      <c r="DI17" s="637"/>
      <c r="DJ17" s="637"/>
      <c r="DK17" s="637"/>
      <c r="DL17" s="637"/>
      <c r="DM17" s="637"/>
      <c r="DN17" s="637"/>
      <c r="DO17" s="637"/>
      <c r="DP17" s="638"/>
      <c r="DQ17" s="645">
        <v>539187</v>
      </c>
      <c r="DR17" s="637"/>
      <c r="DS17" s="637"/>
      <c r="DT17" s="637"/>
      <c r="DU17" s="637"/>
      <c r="DV17" s="637"/>
      <c r="DW17" s="637"/>
      <c r="DX17" s="637"/>
      <c r="DY17" s="637"/>
      <c r="DZ17" s="637"/>
      <c r="EA17" s="637"/>
      <c r="EB17" s="637"/>
      <c r="EC17" s="646"/>
    </row>
    <row r="18" spans="2:133" ht="11.25" customHeight="1">
      <c r="B18" s="633" t="s">
        <v>256</v>
      </c>
      <c r="C18" s="634"/>
      <c r="D18" s="634"/>
      <c r="E18" s="634"/>
      <c r="F18" s="634"/>
      <c r="G18" s="634"/>
      <c r="H18" s="634"/>
      <c r="I18" s="634"/>
      <c r="J18" s="634"/>
      <c r="K18" s="634"/>
      <c r="L18" s="634"/>
      <c r="M18" s="634"/>
      <c r="N18" s="634"/>
      <c r="O18" s="634"/>
      <c r="P18" s="634"/>
      <c r="Q18" s="635"/>
      <c r="R18" s="636">
        <v>2566</v>
      </c>
      <c r="S18" s="637"/>
      <c r="T18" s="637"/>
      <c r="U18" s="637"/>
      <c r="V18" s="637"/>
      <c r="W18" s="637"/>
      <c r="X18" s="637"/>
      <c r="Y18" s="638"/>
      <c r="Z18" s="639">
        <v>0</v>
      </c>
      <c r="AA18" s="639"/>
      <c r="AB18" s="639"/>
      <c r="AC18" s="639"/>
      <c r="AD18" s="640">
        <v>2566</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259</v>
      </c>
      <c r="C19" s="634"/>
      <c r="D19" s="634"/>
      <c r="E19" s="634"/>
      <c r="F19" s="634"/>
      <c r="G19" s="634"/>
      <c r="H19" s="634"/>
      <c r="I19" s="634"/>
      <c r="J19" s="634"/>
      <c r="K19" s="634"/>
      <c r="L19" s="634"/>
      <c r="M19" s="634"/>
      <c r="N19" s="634"/>
      <c r="O19" s="634"/>
      <c r="P19" s="634"/>
      <c r="Q19" s="635"/>
      <c r="R19" s="636">
        <v>18578</v>
      </c>
      <c r="S19" s="637"/>
      <c r="T19" s="637"/>
      <c r="U19" s="637"/>
      <c r="V19" s="637"/>
      <c r="W19" s="637"/>
      <c r="X19" s="637"/>
      <c r="Y19" s="638"/>
      <c r="Z19" s="639">
        <v>0.3</v>
      </c>
      <c r="AA19" s="639"/>
      <c r="AB19" s="639"/>
      <c r="AC19" s="639"/>
      <c r="AD19" s="640">
        <v>18578</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256</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262</v>
      </c>
      <c r="C20" s="650"/>
      <c r="D20" s="650"/>
      <c r="E20" s="650"/>
      <c r="F20" s="650"/>
      <c r="G20" s="650"/>
      <c r="H20" s="650"/>
      <c r="I20" s="650"/>
      <c r="J20" s="650"/>
      <c r="K20" s="650"/>
      <c r="L20" s="650"/>
      <c r="M20" s="650"/>
      <c r="N20" s="650"/>
      <c r="O20" s="650"/>
      <c r="P20" s="650"/>
      <c r="Q20" s="651"/>
      <c r="R20" s="636">
        <v>173</v>
      </c>
      <c r="S20" s="637"/>
      <c r="T20" s="637"/>
      <c r="U20" s="637"/>
      <c r="V20" s="637"/>
      <c r="W20" s="637"/>
      <c r="X20" s="637"/>
      <c r="Y20" s="638"/>
      <c r="Z20" s="639">
        <v>0</v>
      </c>
      <c r="AA20" s="639"/>
      <c r="AB20" s="639"/>
      <c r="AC20" s="639"/>
      <c r="AD20" s="640">
        <v>173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256</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6814413</v>
      </c>
      <c r="CS20" s="637"/>
      <c r="CT20" s="637"/>
      <c r="CU20" s="637"/>
      <c r="CV20" s="637"/>
      <c r="CW20" s="637"/>
      <c r="CX20" s="637"/>
      <c r="CY20" s="638"/>
      <c r="CZ20" s="639">
        <v>100</v>
      </c>
      <c r="DA20" s="639"/>
      <c r="DB20" s="639"/>
      <c r="DC20" s="639"/>
      <c r="DD20" s="645">
        <v>972493</v>
      </c>
      <c r="DE20" s="637"/>
      <c r="DF20" s="637"/>
      <c r="DG20" s="637"/>
      <c r="DH20" s="637"/>
      <c r="DI20" s="637"/>
      <c r="DJ20" s="637"/>
      <c r="DK20" s="637"/>
      <c r="DL20" s="637"/>
      <c r="DM20" s="637"/>
      <c r="DN20" s="637"/>
      <c r="DO20" s="637"/>
      <c r="DP20" s="638"/>
      <c r="DQ20" s="645">
        <v>3627230</v>
      </c>
      <c r="DR20" s="637"/>
      <c r="DS20" s="637"/>
      <c r="DT20" s="637"/>
      <c r="DU20" s="637"/>
      <c r="DV20" s="637"/>
      <c r="DW20" s="637"/>
      <c r="DX20" s="637"/>
      <c r="DY20" s="637"/>
      <c r="DZ20" s="637"/>
      <c r="EA20" s="637"/>
      <c r="EB20" s="637"/>
      <c r="EC20" s="646"/>
    </row>
    <row r="21" spans="2:133" ht="11.25" customHeight="1">
      <c r="B21" s="633" t="s">
        <v>265</v>
      </c>
      <c r="C21" s="634"/>
      <c r="D21" s="634"/>
      <c r="E21" s="634"/>
      <c r="F21" s="634"/>
      <c r="G21" s="634"/>
      <c r="H21" s="634"/>
      <c r="I21" s="634"/>
      <c r="J21" s="634"/>
      <c r="K21" s="634"/>
      <c r="L21" s="634"/>
      <c r="M21" s="634"/>
      <c r="N21" s="634"/>
      <c r="O21" s="634"/>
      <c r="P21" s="634"/>
      <c r="Q21" s="635"/>
      <c r="R21" s="636">
        <v>2741748</v>
      </c>
      <c r="S21" s="637"/>
      <c r="T21" s="637"/>
      <c r="U21" s="637"/>
      <c r="V21" s="637"/>
      <c r="W21" s="637"/>
      <c r="X21" s="637"/>
      <c r="Y21" s="638"/>
      <c r="Z21" s="639">
        <v>37.799999999999997</v>
      </c>
      <c r="AA21" s="639"/>
      <c r="AB21" s="639"/>
      <c r="AC21" s="639"/>
      <c r="AD21" s="640">
        <v>2273287</v>
      </c>
      <c r="AE21" s="640"/>
      <c r="AF21" s="640"/>
      <c r="AG21" s="640"/>
      <c r="AH21" s="640"/>
      <c r="AI21" s="640"/>
      <c r="AJ21" s="640"/>
      <c r="AK21" s="640"/>
      <c r="AL21" s="641">
        <v>77.5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256</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267</v>
      </c>
      <c r="C22" s="634"/>
      <c r="D22" s="634"/>
      <c r="E22" s="634"/>
      <c r="F22" s="634"/>
      <c r="G22" s="634"/>
      <c r="H22" s="634"/>
      <c r="I22" s="634"/>
      <c r="J22" s="634"/>
      <c r="K22" s="634"/>
      <c r="L22" s="634"/>
      <c r="M22" s="634"/>
      <c r="N22" s="634"/>
      <c r="O22" s="634"/>
      <c r="P22" s="634"/>
      <c r="Q22" s="635"/>
      <c r="R22" s="636">
        <v>2273287</v>
      </c>
      <c r="S22" s="637"/>
      <c r="T22" s="637"/>
      <c r="U22" s="637"/>
      <c r="V22" s="637"/>
      <c r="W22" s="637"/>
      <c r="X22" s="637"/>
      <c r="Y22" s="638"/>
      <c r="Z22" s="639">
        <v>31.3</v>
      </c>
      <c r="AA22" s="639"/>
      <c r="AB22" s="639"/>
      <c r="AC22" s="639"/>
      <c r="AD22" s="640">
        <v>2273287</v>
      </c>
      <c r="AE22" s="640"/>
      <c r="AF22" s="640"/>
      <c r="AG22" s="640"/>
      <c r="AH22" s="640"/>
      <c r="AI22" s="640"/>
      <c r="AJ22" s="640"/>
      <c r="AK22" s="640"/>
      <c r="AL22" s="641">
        <v>77.5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270</v>
      </c>
      <c r="C23" s="634"/>
      <c r="D23" s="634"/>
      <c r="E23" s="634"/>
      <c r="F23" s="634"/>
      <c r="G23" s="634"/>
      <c r="H23" s="634"/>
      <c r="I23" s="634"/>
      <c r="J23" s="634"/>
      <c r="K23" s="634"/>
      <c r="L23" s="634"/>
      <c r="M23" s="634"/>
      <c r="N23" s="634"/>
      <c r="O23" s="634"/>
      <c r="P23" s="634"/>
      <c r="Q23" s="635"/>
      <c r="R23" s="636">
        <v>468461</v>
      </c>
      <c r="S23" s="637"/>
      <c r="T23" s="637"/>
      <c r="U23" s="637"/>
      <c r="V23" s="637"/>
      <c r="W23" s="637"/>
      <c r="X23" s="637"/>
      <c r="Y23" s="638"/>
      <c r="Z23" s="639">
        <v>6.5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1584688</v>
      </c>
      <c r="CS24" s="626"/>
      <c r="CT24" s="626"/>
      <c r="CU24" s="626"/>
      <c r="CV24" s="626"/>
      <c r="CW24" s="626"/>
      <c r="CX24" s="626"/>
      <c r="CY24" s="627"/>
      <c r="CZ24" s="630">
        <v>23.3</v>
      </c>
      <c r="DA24" s="631"/>
      <c r="DB24" s="631"/>
      <c r="DC24" s="647"/>
      <c r="DD24" s="666">
        <v>1331298</v>
      </c>
      <c r="DE24" s="626"/>
      <c r="DF24" s="626"/>
      <c r="DG24" s="626"/>
      <c r="DH24" s="626"/>
      <c r="DI24" s="626"/>
      <c r="DJ24" s="626"/>
      <c r="DK24" s="627"/>
      <c r="DL24" s="666">
        <v>1252130</v>
      </c>
      <c r="DM24" s="626"/>
      <c r="DN24" s="626"/>
      <c r="DO24" s="626"/>
      <c r="DP24" s="626"/>
      <c r="DQ24" s="626"/>
      <c r="DR24" s="626"/>
      <c r="DS24" s="626"/>
      <c r="DT24" s="626"/>
      <c r="DU24" s="626"/>
      <c r="DV24" s="627"/>
      <c r="DW24" s="630">
        <v>42.6</v>
      </c>
      <c r="DX24" s="631"/>
      <c r="DY24" s="631"/>
      <c r="DZ24" s="631"/>
      <c r="EA24" s="631"/>
      <c r="EB24" s="631"/>
      <c r="EC24" s="632"/>
    </row>
    <row r="25" spans="2:133" ht="11.25" customHeight="1">
      <c r="B25" s="633" t="s">
        <v>280</v>
      </c>
      <c r="C25" s="634"/>
      <c r="D25" s="634"/>
      <c r="E25" s="634"/>
      <c r="F25" s="634"/>
      <c r="G25" s="634"/>
      <c r="H25" s="634"/>
      <c r="I25" s="634"/>
      <c r="J25" s="634"/>
      <c r="K25" s="634"/>
      <c r="L25" s="634"/>
      <c r="M25" s="634"/>
      <c r="N25" s="634"/>
      <c r="O25" s="634"/>
      <c r="P25" s="634"/>
      <c r="Q25" s="635"/>
      <c r="R25" s="636">
        <v>3399295</v>
      </c>
      <c r="S25" s="637"/>
      <c r="T25" s="637"/>
      <c r="U25" s="637"/>
      <c r="V25" s="637"/>
      <c r="W25" s="637"/>
      <c r="X25" s="637"/>
      <c r="Y25" s="638"/>
      <c r="Z25" s="639">
        <v>46.9</v>
      </c>
      <c r="AA25" s="639"/>
      <c r="AB25" s="639"/>
      <c r="AC25" s="639"/>
      <c r="AD25" s="640">
        <v>2930834</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760072</v>
      </c>
      <c r="CS25" s="669"/>
      <c r="CT25" s="669"/>
      <c r="CU25" s="669"/>
      <c r="CV25" s="669"/>
      <c r="CW25" s="669"/>
      <c r="CX25" s="669"/>
      <c r="CY25" s="670"/>
      <c r="CZ25" s="641">
        <v>11.2</v>
      </c>
      <c r="DA25" s="667"/>
      <c r="DB25" s="667"/>
      <c r="DC25" s="671"/>
      <c r="DD25" s="645">
        <v>679862</v>
      </c>
      <c r="DE25" s="669"/>
      <c r="DF25" s="669"/>
      <c r="DG25" s="669"/>
      <c r="DH25" s="669"/>
      <c r="DI25" s="669"/>
      <c r="DJ25" s="669"/>
      <c r="DK25" s="670"/>
      <c r="DL25" s="645">
        <v>662606</v>
      </c>
      <c r="DM25" s="669"/>
      <c r="DN25" s="669"/>
      <c r="DO25" s="669"/>
      <c r="DP25" s="669"/>
      <c r="DQ25" s="669"/>
      <c r="DR25" s="669"/>
      <c r="DS25" s="669"/>
      <c r="DT25" s="669"/>
      <c r="DU25" s="669"/>
      <c r="DV25" s="670"/>
      <c r="DW25" s="641">
        <v>22.5</v>
      </c>
      <c r="DX25" s="667"/>
      <c r="DY25" s="667"/>
      <c r="DZ25" s="667"/>
      <c r="EA25" s="667"/>
      <c r="EB25" s="667"/>
      <c r="EC25" s="668"/>
    </row>
    <row r="26" spans="2:133" ht="11.25" customHeight="1">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382679</v>
      </c>
      <c r="CS26" s="637"/>
      <c r="CT26" s="637"/>
      <c r="CU26" s="637"/>
      <c r="CV26" s="637"/>
      <c r="CW26" s="637"/>
      <c r="CX26" s="637"/>
      <c r="CY26" s="638"/>
      <c r="CZ26" s="641">
        <v>5.6</v>
      </c>
      <c r="DA26" s="667"/>
      <c r="DB26" s="667"/>
      <c r="DC26" s="671"/>
      <c r="DD26" s="645">
        <v>351098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c r="B27" s="633" t="s">
        <v>286</v>
      </c>
      <c r="C27" s="634"/>
      <c r="D27" s="634"/>
      <c r="E27" s="634"/>
      <c r="F27" s="634"/>
      <c r="G27" s="634"/>
      <c r="H27" s="634"/>
      <c r="I27" s="634"/>
      <c r="J27" s="634"/>
      <c r="K27" s="634"/>
      <c r="L27" s="634"/>
      <c r="M27" s="634"/>
      <c r="N27" s="634"/>
      <c r="O27" s="634"/>
      <c r="P27" s="634"/>
      <c r="Q27" s="635"/>
      <c r="R27" s="636">
        <v>51417</v>
      </c>
      <c r="S27" s="637"/>
      <c r="T27" s="637"/>
      <c r="U27" s="637"/>
      <c r="V27" s="637"/>
      <c r="W27" s="637"/>
      <c r="X27" s="637"/>
      <c r="Y27" s="638"/>
      <c r="Z27" s="639">
        <v>0.7</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453755</v>
      </c>
      <c r="BH27" s="637"/>
      <c r="BI27" s="637"/>
      <c r="BJ27" s="637"/>
      <c r="BK27" s="637"/>
      <c r="BL27" s="637"/>
      <c r="BM27" s="637"/>
      <c r="BN27" s="638"/>
      <c r="BO27" s="639">
        <v>100</v>
      </c>
      <c r="BP27" s="639"/>
      <c r="BQ27" s="639"/>
      <c r="BR27" s="639"/>
      <c r="BS27" s="640">
        <v>4005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277316</v>
      </c>
      <c r="CS27" s="669"/>
      <c r="CT27" s="669"/>
      <c r="CU27" s="669"/>
      <c r="CV27" s="669"/>
      <c r="CW27" s="669"/>
      <c r="CX27" s="669"/>
      <c r="CY27" s="670"/>
      <c r="CZ27" s="641">
        <v>4.0999999999999996</v>
      </c>
      <c r="DA27" s="667"/>
      <c r="DB27" s="667"/>
      <c r="DC27" s="671"/>
      <c r="DD27" s="645">
        <v>112249</v>
      </c>
      <c r="DE27" s="669"/>
      <c r="DF27" s="669"/>
      <c r="DG27" s="669"/>
      <c r="DH27" s="669"/>
      <c r="DI27" s="669"/>
      <c r="DJ27" s="669"/>
      <c r="DK27" s="670"/>
      <c r="DL27" s="645">
        <v>50337</v>
      </c>
      <c r="DM27" s="669"/>
      <c r="DN27" s="669"/>
      <c r="DO27" s="669"/>
      <c r="DP27" s="669"/>
      <c r="DQ27" s="669"/>
      <c r="DR27" s="669"/>
      <c r="DS27" s="669"/>
      <c r="DT27" s="669"/>
      <c r="DU27" s="669"/>
      <c r="DV27" s="670"/>
      <c r="DW27" s="641">
        <v>1.7</v>
      </c>
      <c r="DX27" s="667"/>
      <c r="DY27" s="667"/>
      <c r="DZ27" s="667"/>
      <c r="EA27" s="667"/>
      <c r="EB27" s="667"/>
      <c r="EC27" s="668"/>
    </row>
    <row r="28" spans="2:133" ht="11.25" customHeight="1">
      <c r="B28" s="633" t="s">
        <v>289</v>
      </c>
      <c r="C28" s="634"/>
      <c r="D28" s="634"/>
      <c r="E28" s="634"/>
      <c r="F28" s="634"/>
      <c r="G28" s="634"/>
      <c r="H28" s="634"/>
      <c r="I28" s="634"/>
      <c r="J28" s="634"/>
      <c r="K28" s="634"/>
      <c r="L28" s="634"/>
      <c r="M28" s="634"/>
      <c r="N28" s="634"/>
      <c r="O28" s="634"/>
      <c r="P28" s="634"/>
      <c r="Q28" s="635"/>
      <c r="R28" s="636">
        <v>26177</v>
      </c>
      <c r="S28" s="637"/>
      <c r="T28" s="637"/>
      <c r="U28" s="637"/>
      <c r="V28" s="637"/>
      <c r="W28" s="637"/>
      <c r="X28" s="637"/>
      <c r="Y28" s="638"/>
      <c r="Z28" s="639">
        <v>0.4</v>
      </c>
      <c r="AA28" s="639"/>
      <c r="AB28" s="639"/>
      <c r="AC28" s="639"/>
      <c r="AD28" s="640">
        <v>1062</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547300</v>
      </c>
      <c r="CS28" s="637"/>
      <c r="CT28" s="637"/>
      <c r="CU28" s="637"/>
      <c r="CV28" s="637"/>
      <c r="CW28" s="637"/>
      <c r="CX28" s="637"/>
      <c r="CY28" s="638"/>
      <c r="CZ28" s="641">
        <v>8</v>
      </c>
      <c r="DA28" s="667"/>
      <c r="DB28" s="667"/>
      <c r="DC28" s="671"/>
      <c r="DD28" s="645">
        <v>539187</v>
      </c>
      <c r="DE28" s="637"/>
      <c r="DF28" s="637"/>
      <c r="DG28" s="637"/>
      <c r="DH28" s="637"/>
      <c r="DI28" s="637"/>
      <c r="DJ28" s="637"/>
      <c r="DK28" s="638"/>
      <c r="DL28" s="645">
        <v>539187</v>
      </c>
      <c r="DM28" s="637"/>
      <c r="DN28" s="637"/>
      <c r="DO28" s="637"/>
      <c r="DP28" s="637"/>
      <c r="DQ28" s="637"/>
      <c r="DR28" s="637"/>
      <c r="DS28" s="637"/>
      <c r="DT28" s="637"/>
      <c r="DU28" s="637"/>
      <c r="DV28" s="638"/>
      <c r="DW28" s="641">
        <v>18.3</v>
      </c>
      <c r="DX28" s="667"/>
      <c r="DY28" s="667"/>
      <c r="DZ28" s="667"/>
      <c r="EA28" s="667"/>
      <c r="EB28" s="667"/>
      <c r="EC28" s="668"/>
    </row>
    <row r="29" spans="2:133" ht="11.25" customHeight="1">
      <c r="B29" s="633" t="s">
        <v>291</v>
      </c>
      <c r="C29" s="634"/>
      <c r="D29" s="634"/>
      <c r="E29" s="634"/>
      <c r="F29" s="634"/>
      <c r="G29" s="634"/>
      <c r="H29" s="634"/>
      <c r="I29" s="634"/>
      <c r="J29" s="634"/>
      <c r="K29" s="634"/>
      <c r="L29" s="634"/>
      <c r="M29" s="634"/>
      <c r="N29" s="634"/>
      <c r="O29" s="634"/>
      <c r="P29" s="634"/>
      <c r="Q29" s="635"/>
      <c r="R29" s="636">
        <v>10179</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547199</v>
      </c>
      <c r="CS29" s="669"/>
      <c r="CT29" s="669"/>
      <c r="CU29" s="669"/>
      <c r="CV29" s="669"/>
      <c r="CW29" s="669"/>
      <c r="CX29" s="669"/>
      <c r="CY29" s="670"/>
      <c r="CZ29" s="641">
        <v>8</v>
      </c>
      <c r="DA29" s="667"/>
      <c r="DB29" s="667"/>
      <c r="DC29" s="671"/>
      <c r="DD29" s="645">
        <v>539086</v>
      </c>
      <c r="DE29" s="669"/>
      <c r="DF29" s="669"/>
      <c r="DG29" s="669"/>
      <c r="DH29" s="669"/>
      <c r="DI29" s="669"/>
      <c r="DJ29" s="669"/>
      <c r="DK29" s="670"/>
      <c r="DL29" s="645">
        <v>539086</v>
      </c>
      <c r="DM29" s="669"/>
      <c r="DN29" s="669"/>
      <c r="DO29" s="669"/>
      <c r="DP29" s="669"/>
      <c r="DQ29" s="669"/>
      <c r="DR29" s="669"/>
      <c r="DS29" s="669"/>
      <c r="DT29" s="669"/>
      <c r="DU29" s="669"/>
      <c r="DV29" s="670"/>
      <c r="DW29" s="641">
        <v>18.3</v>
      </c>
      <c r="DX29" s="667"/>
      <c r="DY29" s="667"/>
      <c r="DZ29" s="667"/>
      <c r="EA29" s="667"/>
      <c r="EB29" s="667"/>
      <c r="EC29" s="668"/>
    </row>
    <row r="30" spans="2:133" ht="11.25" customHeight="1">
      <c r="B30" s="633" t="s">
        <v>293</v>
      </c>
      <c r="C30" s="634"/>
      <c r="D30" s="634"/>
      <c r="E30" s="634"/>
      <c r="F30" s="634"/>
      <c r="G30" s="634"/>
      <c r="H30" s="634"/>
      <c r="I30" s="634"/>
      <c r="J30" s="634"/>
      <c r="K30" s="634"/>
      <c r="L30" s="634"/>
      <c r="M30" s="634"/>
      <c r="N30" s="634"/>
      <c r="O30" s="634"/>
      <c r="P30" s="634"/>
      <c r="Q30" s="635"/>
      <c r="R30" s="636">
        <v>716723</v>
      </c>
      <c r="S30" s="637"/>
      <c r="T30" s="637"/>
      <c r="U30" s="637"/>
      <c r="V30" s="637"/>
      <c r="W30" s="637"/>
      <c r="X30" s="637"/>
      <c r="Y30" s="638"/>
      <c r="Z30" s="639">
        <v>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537932</v>
      </c>
      <c r="CS30" s="637"/>
      <c r="CT30" s="637"/>
      <c r="CU30" s="637"/>
      <c r="CV30" s="637"/>
      <c r="CW30" s="637"/>
      <c r="CX30" s="637"/>
      <c r="CY30" s="638"/>
      <c r="CZ30" s="641">
        <v>7.9</v>
      </c>
      <c r="DA30" s="667"/>
      <c r="DB30" s="667"/>
      <c r="DC30" s="671"/>
      <c r="DD30" s="645">
        <v>529846</v>
      </c>
      <c r="DE30" s="637"/>
      <c r="DF30" s="637"/>
      <c r="DG30" s="637"/>
      <c r="DH30" s="637"/>
      <c r="DI30" s="637"/>
      <c r="DJ30" s="637"/>
      <c r="DK30" s="638"/>
      <c r="DL30" s="645">
        <v>529846</v>
      </c>
      <c r="DM30" s="637"/>
      <c r="DN30" s="637"/>
      <c r="DO30" s="637"/>
      <c r="DP30" s="637"/>
      <c r="DQ30" s="637"/>
      <c r="DR30" s="637"/>
      <c r="DS30" s="637"/>
      <c r="DT30" s="637"/>
      <c r="DU30" s="637"/>
      <c r="DV30" s="638"/>
      <c r="DW30" s="641">
        <v>18</v>
      </c>
      <c r="DX30" s="667"/>
      <c r="DY30" s="667"/>
      <c r="DZ30" s="667"/>
      <c r="EA30" s="667"/>
      <c r="EB30" s="667"/>
      <c r="EC30" s="668"/>
    </row>
    <row r="31" spans="2:133" ht="11.25" customHeight="1">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99.8</v>
      </c>
      <c r="BH31" s="680"/>
      <c r="BI31" s="680"/>
      <c r="BJ31" s="680"/>
      <c r="BK31" s="680"/>
      <c r="BL31" s="680"/>
      <c r="BM31" s="631">
        <v>99.6</v>
      </c>
      <c r="BN31" s="680"/>
      <c r="BO31" s="680"/>
      <c r="BP31" s="680"/>
      <c r="BQ31" s="681"/>
      <c r="BR31" s="692">
        <v>99.9</v>
      </c>
      <c r="BS31" s="680"/>
      <c r="BT31" s="680"/>
      <c r="BU31" s="680"/>
      <c r="BV31" s="680"/>
      <c r="BW31" s="680"/>
      <c r="BX31" s="631">
        <v>99.7</v>
      </c>
      <c r="BY31" s="680"/>
      <c r="BZ31" s="680"/>
      <c r="CA31" s="680"/>
      <c r="CB31" s="681"/>
      <c r="CD31" s="674"/>
      <c r="CE31" s="675"/>
      <c r="CF31" s="633" t="s">
        <v>300</v>
      </c>
      <c r="CG31" s="634"/>
      <c r="CH31" s="634"/>
      <c r="CI31" s="634"/>
      <c r="CJ31" s="634"/>
      <c r="CK31" s="634"/>
      <c r="CL31" s="634"/>
      <c r="CM31" s="634"/>
      <c r="CN31" s="634"/>
      <c r="CO31" s="634"/>
      <c r="CP31" s="634"/>
      <c r="CQ31" s="635"/>
      <c r="CR31" s="636">
        <v>9267</v>
      </c>
      <c r="CS31" s="669"/>
      <c r="CT31" s="669"/>
      <c r="CU31" s="669"/>
      <c r="CV31" s="669"/>
      <c r="CW31" s="669"/>
      <c r="CX31" s="669"/>
      <c r="CY31" s="670"/>
      <c r="CZ31" s="641">
        <v>0.1</v>
      </c>
      <c r="DA31" s="667"/>
      <c r="DB31" s="667"/>
      <c r="DC31" s="671"/>
      <c r="DD31" s="645">
        <v>9240</v>
      </c>
      <c r="DE31" s="669"/>
      <c r="DF31" s="669"/>
      <c r="DG31" s="669"/>
      <c r="DH31" s="669"/>
      <c r="DI31" s="669"/>
      <c r="DJ31" s="669"/>
      <c r="DK31" s="670"/>
      <c r="DL31" s="645">
        <v>9240</v>
      </c>
      <c r="DM31" s="669"/>
      <c r="DN31" s="669"/>
      <c r="DO31" s="669"/>
      <c r="DP31" s="669"/>
      <c r="DQ31" s="669"/>
      <c r="DR31" s="669"/>
      <c r="DS31" s="669"/>
      <c r="DT31" s="669"/>
      <c r="DU31" s="669"/>
      <c r="DV31" s="670"/>
      <c r="DW31" s="641">
        <v>0.3</v>
      </c>
      <c r="DX31" s="667"/>
      <c r="DY31" s="667"/>
      <c r="DZ31" s="667"/>
      <c r="EA31" s="667"/>
      <c r="EB31" s="667"/>
      <c r="EC31" s="668"/>
    </row>
    <row r="32" spans="2:133" ht="11.25" customHeight="1">
      <c r="B32" s="633" t="s">
        <v>301</v>
      </c>
      <c r="C32" s="634"/>
      <c r="D32" s="634"/>
      <c r="E32" s="634"/>
      <c r="F32" s="634"/>
      <c r="G32" s="634"/>
      <c r="H32" s="634"/>
      <c r="I32" s="634"/>
      <c r="J32" s="634"/>
      <c r="K32" s="634"/>
      <c r="L32" s="634"/>
      <c r="M32" s="634"/>
      <c r="N32" s="634"/>
      <c r="O32" s="634"/>
      <c r="P32" s="634"/>
      <c r="Q32" s="635"/>
      <c r="R32" s="636">
        <v>628648</v>
      </c>
      <c r="S32" s="637"/>
      <c r="T32" s="637"/>
      <c r="U32" s="637"/>
      <c r="V32" s="637"/>
      <c r="W32" s="637"/>
      <c r="X32" s="637"/>
      <c r="Y32" s="638"/>
      <c r="Z32" s="639">
        <v>8.6999999999999993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99.9</v>
      </c>
      <c r="BH32" s="669"/>
      <c r="BI32" s="669"/>
      <c r="BJ32" s="669"/>
      <c r="BK32" s="669"/>
      <c r="BL32" s="669"/>
      <c r="BM32" s="642">
        <v>99.7</v>
      </c>
      <c r="BN32" s="669"/>
      <c r="BO32" s="669"/>
      <c r="BP32" s="669"/>
      <c r="BQ32" s="691"/>
      <c r="BR32" s="693">
        <v>99.8</v>
      </c>
      <c r="BS32" s="669"/>
      <c r="BT32" s="669"/>
      <c r="BU32" s="669"/>
      <c r="BV32" s="669"/>
      <c r="BW32" s="669"/>
      <c r="BX32" s="642">
        <v>99.8</v>
      </c>
      <c r="BY32" s="669"/>
      <c r="BZ32" s="669"/>
      <c r="CA32" s="669"/>
      <c r="CB32" s="691"/>
      <c r="CD32" s="676"/>
      <c r="CE32" s="677"/>
      <c r="CF32" s="633" t="s">
        <v>304</v>
      </c>
      <c r="CG32" s="634"/>
      <c r="CH32" s="634"/>
      <c r="CI32" s="634"/>
      <c r="CJ32" s="634"/>
      <c r="CK32" s="634"/>
      <c r="CL32" s="634"/>
      <c r="CM32" s="634"/>
      <c r="CN32" s="634"/>
      <c r="CO32" s="634"/>
      <c r="CP32" s="634"/>
      <c r="CQ32" s="635"/>
      <c r="CR32" s="636">
        <v>101</v>
      </c>
      <c r="CS32" s="637"/>
      <c r="CT32" s="637"/>
      <c r="CU32" s="637"/>
      <c r="CV32" s="637"/>
      <c r="CW32" s="637"/>
      <c r="CX32" s="637"/>
      <c r="CY32" s="638"/>
      <c r="CZ32" s="641">
        <v>0</v>
      </c>
      <c r="DA32" s="667"/>
      <c r="DB32" s="667"/>
      <c r="DC32" s="671"/>
      <c r="DD32" s="645">
        <v>101</v>
      </c>
      <c r="DE32" s="637"/>
      <c r="DF32" s="637"/>
      <c r="DG32" s="637"/>
      <c r="DH32" s="637"/>
      <c r="DI32" s="637"/>
      <c r="DJ32" s="637"/>
      <c r="DK32" s="638"/>
      <c r="DL32" s="645">
        <v>101</v>
      </c>
      <c r="DM32" s="637"/>
      <c r="DN32" s="637"/>
      <c r="DO32" s="637"/>
      <c r="DP32" s="637"/>
      <c r="DQ32" s="637"/>
      <c r="DR32" s="637"/>
      <c r="DS32" s="637"/>
      <c r="DT32" s="637"/>
      <c r="DU32" s="637"/>
      <c r="DV32" s="638"/>
      <c r="DW32" s="641">
        <v>0</v>
      </c>
      <c r="DX32" s="667"/>
      <c r="DY32" s="667"/>
      <c r="DZ32" s="667"/>
      <c r="EA32" s="667"/>
      <c r="EB32" s="667"/>
      <c r="EC32" s="668"/>
    </row>
    <row r="33" spans="2:133" ht="11.25" customHeight="1">
      <c r="B33" s="633" t="s">
        <v>305</v>
      </c>
      <c r="C33" s="634"/>
      <c r="D33" s="634"/>
      <c r="E33" s="634"/>
      <c r="F33" s="634"/>
      <c r="G33" s="634"/>
      <c r="H33" s="634"/>
      <c r="I33" s="634"/>
      <c r="J33" s="634"/>
      <c r="K33" s="634"/>
      <c r="L33" s="634"/>
      <c r="M33" s="634"/>
      <c r="N33" s="634"/>
      <c r="O33" s="634"/>
      <c r="P33" s="634"/>
      <c r="Q33" s="635"/>
      <c r="R33" s="636">
        <v>19953</v>
      </c>
      <c r="S33" s="637"/>
      <c r="T33" s="637"/>
      <c r="U33" s="637"/>
      <c r="V33" s="637"/>
      <c r="W33" s="637"/>
      <c r="X33" s="637"/>
      <c r="Y33" s="638"/>
      <c r="Z33" s="639">
        <v>0.3</v>
      </c>
      <c r="AA33" s="639"/>
      <c r="AB33" s="639"/>
      <c r="AC33" s="639"/>
      <c r="AD33" s="640">
        <v>1572</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99.8</v>
      </c>
      <c r="BH33" s="695"/>
      <c r="BI33" s="695"/>
      <c r="BJ33" s="695"/>
      <c r="BK33" s="695"/>
      <c r="BL33" s="695"/>
      <c r="BM33" s="696">
        <v>99.5</v>
      </c>
      <c r="BN33" s="695"/>
      <c r="BO33" s="695"/>
      <c r="BP33" s="695"/>
      <c r="BQ33" s="697"/>
      <c r="BR33" s="694">
        <v>99.9</v>
      </c>
      <c r="BS33" s="695"/>
      <c r="BT33" s="695"/>
      <c r="BU33" s="695"/>
      <c r="BV33" s="695"/>
      <c r="BW33" s="695"/>
      <c r="BX33" s="696">
        <v>99.5</v>
      </c>
      <c r="BY33" s="695"/>
      <c r="BZ33" s="695"/>
      <c r="CA33" s="695"/>
      <c r="CB33" s="697"/>
      <c r="CD33" s="633" t="s">
        <v>307</v>
      </c>
      <c r="CE33" s="634"/>
      <c r="CF33" s="634"/>
      <c r="CG33" s="634"/>
      <c r="CH33" s="634"/>
      <c r="CI33" s="634"/>
      <c r="CJ33" s="634"/>
      <c r="CK33" s="634"/>
      <c r="CL33" s="634"/>
      <c r="CM33" s="634"/>
      <c r="CN33" s="634"/>
      <c r="CO33" s="634"/>
      <c r="CP33" s="634"/>
      <c r="CQ33" s="635"/>
      <c r="CR33" s="636">
        <v>3555646</v>
      </c>
      <c r="CS33" s="669"/>
      <c r="CT33" s="669"/>
      <c r="CU33" s="669"/>
      <c r="CV33" s="669"/>
      <c r="CW33" s="669"/>
      <c r="CX33" s="669"/>
      <c r="CY33" s="670"/>
      <c r="CZ33" s="641">
        <v>52.2</v>
      </c>
      <c r="DA33" s="667"/>
      <c r="DB33" s="667"/>
      <c r="DC33" s="671"/>
      <c r="DD33" s="645">
        <v>2097245</v>
      </c>
      <c r="DE33" s="669"/>
      <c r="DF33" s="669"/>
      <c r="DG33" s="669"/>
      <c r="DH33" s="669"/>
      <c r="DI33" s="669"/>
      <c r="DJ33" s="669"/>
      <c r="DK33" s="670"/>
      <c r="DL33" s="645">
        <v>1258312</v>
      </c>
      <c r="DM33" s="669"/>
      <c r="DN33" s="669"/>
      <c r="DO33" s="669"/>
      <c r="DP33" s="669"/>
      <c r="DQ33" s="669"/>
      <c r="DR33" s="669"/>
      <c r="DS33" s="669"/>
      <c r="DT33" s="669"/>
      <c r="DU33" s="669"/>
      <c r="DV33" s="670"/>
      <c r="DW33" s="641">
        <v>42.8</v>
      </c>
      <c r="DX33" s="667"/>
      <c r="DY33" s="667"/>
      <c r="DZ33" s="667"/>
      <c r="EA33" s="667"/>
      <c r="EB33" s="667"/>
      <c r="EC33" s="668"/>
    </row>
    <row r="34" spans="2:133" ht="11.25" customHeight="1">
      <c r="B34" s="633" t="s">
        <v>308</v>
      </c>
      <c r="C34" s="634"/>
      <c r="D34" s="634"/>
      <c r="E34" s="634"/>
      <c r="F34" s="634"/>
      <c r="G34" s="634"/>
      <c r="H34" s="634"/>
      <c r="I34" s="634"/>
      <c r="J34" s="634"/>
      <c r="K34" s="634"/>
      <c r="L34" s="634"/>
      <c r="M34" s="634"/>
      <c r="N34" s="634"/>
      <c r="O34" s="634"/>
      <c r="P34" s="634"/>
      <c r="Q34" s="635"/>
      <c r="R34" s="636">
        <v>817497</v>
      </c>
      <c r="S34" s="637"/>
      <c r="T34" s="637"/>
      <c r="U34" s="637"/>
      <c r="V34" s="637"/>
      <c r="W34" s="637"/>
      <c r="X34" s="637"/>
      <c r="Y34" s="638"/>
      <c r="Z34" s="639">
        <v>11.3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1014737</v>
      </c>
      <c r="CS34" s="637"/>
      <c r="CT34" s="637"/>
      <c r="CU34" s="637"/>
      <c r="CV34" s="637"/>
      <c r="CW34" s="637"/>
      <c r="CX34" s="637"/>
      <c r="CY34" s="638"/>
      <c r="CZ34" s="641">
        <v>14.9</v>
      </c>
      <c r="DA34" s="667"/>
      <c r="DB34" s="667"/>
      <c r="DC34" s="671"/>
      <c r="DD34" s="645">
        <v>590192</v>
      </c>
      <c r="DE34" s="637"/>
      <c r="DF34" s="637"/>
      <c r="DG34" s="637"/>
      <c r="DH34" s="637"/>
      <c r="DI34" s="637"/>
      <c r="DJ34" s="637"/>
      <c r="DK34" s="638"/>
      <c r="DL34" s="645">
        <v>477742</v>
      </c>
      <c r="DM34" s="637"/>
      <c r="DN34" s="637"/>
      <c r="DO34" s="637"/>
      <c r="DP34" s="637"/>
      <c r="DQ34" s="637"/>
      <c r="DR34" s="637"/>
      <c r="DS34" s="637"/>
      <c r="DT34" s="637"/>
      <c r="DU34" s="637"/>
      <c r="DV34" s="638"/>
      <c r="DW34" s="641">
        <v>16.3</v>
      </c>
      <c r="DX34" s="667"/>
      <c r="DY34" s="667"/>
      <c r="DZ34" s="667"/>
      <c r="EA34" s="667"/>
      <c r="EB34" s="667"/>
      <c r="EC34" s="668"/>
    </row>
    <row r="35" spans="2:133" ht="11.25" customHeight="1">
      <c r="B35" s="633" t="s">
        <v>310</v>
      </c>
      <c r="C35" s="634"/>
      <c r="D35" s="634"/>
      <c r="E35" s="634"/>
      <c r="F35" s="634"/>
      <c r="G35" s="634"/>
      <c r="H35" s="634"/>
      <c r="I35" s="634"/>
      <c r="J35" s="634"/>
      <c r="K35" s="634"/>
      <c r="L35" s="634"/>
      <c r="M35" s="634"/>
      <c r="N35" s="634"/>
      <c r="O35" s="634"/>
      <c r="P35" s="634"/>
      <c r="Q35" s="635"/>
      <c r="R35" s="636">
        <v>669050</v>
      </c>
      <c r="S35" s="637"/>
      <c r="T35" s="637"/>
      <c r="U35" s="637"/>
      <c r="V35" s="637"/>
      <c r="W35" s="637"/>
      <c r="X35" s="637"/>
      <c r="Y35" s="638"/>
      <c r="Z35" s="639">
        <v>9.1999999999999993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283566</v>
      </c>
      <c r="CS35" s="669"/>
      <c r="CT35" s="669"/>
      <c r="CU35" s="669"/>
      <c r="CV35" s="669"/>
      <c r="CW35" s="669"/>
      <c r="CX35" s="669"/>
      <c r="CY35" s="670"/>
      <c r="CZ35" s="641">
        <v>4.2</v>
      </c>
      <c r="DA35" s="667"/>
      <c r="DB35" s="667"/>
      <c r="DC35" s="671"/>
      <c r="DD35" s="645">
        <v>162836</v>
      </c>
      <c r="DE35" s="669"/>
      <c r="DF35" s="669"/>
      <c r="DG35" s="669"/>
      <c r="DH35" s="669"/>
      <c r="DI35" s="669"/>
      <c r="DJ35" s="669"/>
      <c r="DK35" s="670"/>
      <c r="DL35" s="645">
        <v>122171</v>
      </c>
      <c r="DM35" s="669"/>
      <c r="DN35" s="669"/>
      <c r="DO35" s="669"/>
      <c r="DP35" s="669"/>
      <c r="DQ35" s="669"/>
      <c r="DR35" s="669"/>
      <c r="DS35" s="669"/>
      <c r="DT35" s="669"/>
      <c r="DU35" s="669"/>
      <c r="DV35" s="670"/>
      <c r="DW35" s="641">
        <v>4.2</v>
      </c>
      <c r="DX35" s="667"/>
      <c r="DY35" s="667"/>
      <c r="DZ35" s="667"/>
      <c r="EA35" s="667"/>
      <c r="EB35" s="667"/>
      <c r="EC35" s="668"/>
    </row>
    <row r="36" spans="2:133" ht="11.25" customHeight="1">
      <c r="B36" s="633" t="s">
        <v>314</v>
      </c>
      <c r="C36" s="634"/>
      <c r="D36" s="634"/>
      <c r="E36" s="634"/>
      <c r="F36" s="634"/>
      <c r="G36" s="634"/>
      <c r="H36" s="634"/>
      <c r="I36" s="634"/>
      <c r="J36" s="634"/>
      <c r="K36" s="634"/>
      <c r="L36" s="634"/>
      <c r="M36" s="634"/>
      <c r="N36" s="634"/>
      <c r="O36" s="634"/>
      <c r="P36" s="634"/>
      <c r="Q36" s="635"/>
      <c r="R36" s="636">
        <v>223878</v>
      </c>
      <c r="S36" s="637"/>
      <c r="T36" s="637"/>
      <c r="U36" s="637"/>
      <c r="V36" s="637"/>
      <c r="W36" s="637"/>
      <c r="X36" s="637"/>
      <c r="Y36" s="638"/>
      <c r="Z36" s="639">
        <v>3.1</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571544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33320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1138397</v>
      </c>
      <c r="CS36" s="637"/>
      <c r="CT36" s="637"/>
      <c r="CU36" s="637"/>
      <c r="CV36" s="637"/>
      <c r="CW36" s="637"/>
      <c r="CX36" s="637"/>
      <c r="CY36" s="638"/>
      <c r="CZ36" s="641">
        <v>16.7</v>
      </c>
      <c r="DA36" s="667"/>
      <c r="DB36" s="667"/>
      <c r="DC36" s="671"/>
      <c r="DD36" s="645">
        <v>692457</v>
      </c>
      <c r="DE36" s="637"/>
      <c r="DF36" s="637"/>
      <c r="DG36" s="637"/>
      <c r="DH36" s="637"/>
      <c r="DI36" s="637"/>
      <c r="DJ36" s="637"/>
      <c r="DK36" s="638"/>
      <c r="DL36" s="645">
        <v>438851</v>
      </c>
      <c r="DM36" s="637"/>
      <c r="DN36" s="637"/>
      <c r="DO36" s="637"/>
      <c r="DP36" s="637"/>
      <c r="DQ36" s="637"/>
      <c r="DR36" s="637"/>
      <c r="DS36" s="637"/>
      <c r="DT36" s="637"/>
      <c r="DU36" s="637"/>
      <c r="DV36" s="638"/>
      <c r="DW36" s="641">
        <v>14.9</v>
      </c>
      <c r="DX36" s="667"/>
      <c r="DY36" s="667"/>
      <c r="DZ36" s="667"/>
      <c r="EA36" s="667"/>
      <c r="EB36" s="667"/>
      <c r="EC36" s="668"/>
    </row>
    <row r="37" spans="2:133" ht="11.25" customHeight="1">
      <c r="B37" s="633" t="s">
        <v>318</v>
      </c>
      <c r="C37" s="634"/>
      <c r="D37" s="634"/>
      <c r="E37" s="634"/>
      <c r="F37" s="634"/>
      <c r="G37" s="634"/>
      <c r="H37" s="634"/>
      <c r="I37" s="634"/>
      <c r="J37" s="634"/>
      <c r="K37" s="634"/>
      <c r="L37" s="634"/>
      <c r="M37" s="634"/>
      <c r="N37" s="634"/>
      <c r="O37" s="634"/>
      <c r="P37" s="634"/>
      <c r="Q37" s="635"/>
      <c r="R37" s="636">
        <v>62499</v>
      </c>
      <c r="S37" s="637"/>
      <c r="T37" s="637"/>
      <c r="U37" s="637"/>
      <c r="V37" s="637"/>
      <c r="W37" s="637"/>
      <c r="X37" s="637"/>
      <c r="Y37" s="638"/>
      <c r="Z37" s="639">
        <v>0.9</v>
      </c>
      <c r="AA37" s="639"/>
      <c r="AB37" s="639"/>
      <c r="AC37" s="639"/>
      <c r="AD37" s="640">
        <v>138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236112</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27177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206694</v>
      </c>
      <c r="CS37" s="669"/>
      <c r="CT37" s="669"/>
      <c r="CU37" s="669"/>
      <c r="CV37" s="669"/>
      <c r="CW37" s="669"/>
      <c r="CX37" s="669"/>
      <c r="CY37" s="670"/>
      <c r="CZ37" s="641">
        <v>3</v>
      </c>
      <c r="DA37" s="667"/>
      <c r="DB37" s="667"/>
      <c r="DC37" s="671"/>
      <c r="DD37" s="645">
        <v>199694</v>
      </c>
      <c r="DE37" s="669"/>
      <c r="DF37" s="669"/>
      <c r="DG37" s="669"/>
      <c r="DH37" s="669"/>
      <c r="DI37" s="669"/>
      <c r="DJ37" s="669"/>
      <c r="DK37" s="670"/>
      <c r="DL37" s="645">
        <v>172810</v>
      </c>
      <c r="DM37" s="669"/>
      <c r="DN37" s="669"/>
      <c r="DO37" s="669"/>
      <c r="DP37" s="669"/>
      <c r="DQ37" s="669"/>
      <c r="DR37" s="669"/>
      <c r="DS37" s="669"/>
      <c r="DT37" s="669"/>
      <c r="DU37" s="669"/>
      <c r="DV37" s="670"/>
      <c r="DW37" s="641">
        <v>5.9</v>
      </c>
      <c r="DX37" s="667"/>
      <c r="DY37" s="667"/>
      <c r="DZ37" s="667"/>
      <c r="EA37" s="667"/>
      <c r="EB37" s="667"/>
      <c r="EC37" s="668"/>
    </row>
    <row r="38" spans="2:133" ht="11.25" customHeight="1">
      <c r="B38" s="633" t="s">
        <v>322</v>
      </c>
      <c r="C38" s="634"/>
      <c r="D38" s="634"/>
      <c r="E38" s="634"/>
      <c r="F38" s="634"/>
      <c r="G38" s="634"/>
      <c r="H38" s="634"/>
      <c r="I38" s="634"/>
      <c r="J38" s="634"/>
      <c r="K38" s="634"/>
      <c r="L38" s="634"/>
      <c r="M38" s="634"/>
      <c r="N38" s="634"/>
      <c r="O38" s="634"/>
      <c r="P38" s="634"/>
      <c r="Q38" s="635"/>
      <c r="R38" s="636">
        <v>626100</v>
      </c>
      <c r="S38" s="637"/>
      <c r="T38" s="637"/>
      <c r="U38" s="637"/>
      <c r="V38" s="637"/>
      <c r="W38" s="637"/>
      <c r="X38" s="637"/>
      <c r="Y38" s="638"/>
      <c r="Z38" s="639">
        <v>8.6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66313</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668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269119</v>
      </c>
      <c r="CS38" s="637"/>
      <c r="CT38" s="637"/>
      <c r="CU38" s="637"/>
      <c r="CV38" s="637"/>
      <c r="CW38" s="637"/>
      <c r="CX38" s="637"/>
      <c r="CY38" s="638"/>
      <c r="CZ38" s="641">
        <v>3.9</v>
      </c>
      <c r="DA38" s="667"/>
      <c r="DB38" s="667"/>
      <c r="DC38" s="671"/>
      <c r="DD38" s="645">
        <v>228566</v>
      </c>
      <c r="DE38" s="637"/>
      <c r="DF38" s="637"/>
      <c r="DG38" s="637"/>
      <c r="DH38" s="637"/>
      <c r="DI38" s="637"/>
      <c r="DJ38" s="637"/>
      <c r="DK38" s="638"/>
      <c r="DL38" s="645">
        <v>219548</v>
      </c>
      <c r="DM38" s="637"/>
      <c r="DN38" s="637"/>
      <c r="DO38" s="637"/>
      <c r="DP38" s="637"/>
      <c r="DQ38" s="637"/>
      <c r="DR38" s="637"/>
      <c r="DS38" s="637"/>
      <c r="DT38" s="637"/>
      <c r="DU38" s="637"/>
      <c r="DV38" s="638"/>
      <c r="DW38" s="641">
        <v>7.5</v>
      </c>
      <c r="DX38" s="667"/>
      <c r="DY38" s="667"/>
      <c r="DZ38" s="667"/>
      <c r="EA38" s="667"/>
      <c r="EB38" s="667"/>
      <c r="EC38" s="668"/>
    </row>
    <row r="39" spans="2:133" ht="11.25" customHeight="1">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1022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841827</v>
      </c>
      <c r="CS39" s="669"/>
      <c r="CT39" s="669"/>
      <c r="CU39" s="669"/>
      <c r="CV39" s="669"/>
      <c r="CW39" s="669"/>
      <c r="CX39" s="669"/>
      <c r="CY39" s="670"/>
      <c r="CZ39" s="641">
        <v>12.4</v>
      </c>
      <c r="DA39" s="667"/>
      <c r="DB39" s="667"/>
      <c r="DC39" s="671"/>
      <c r="DD39" s="645">
        <v>423194</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c r="B40" s="633" t="s">
        <v>330</v>
      </c>
      <c r="C40" s="634"/>
      <c r="D40" s="634"/>
      <c r="E40" s="634"/>
      <c r="F40" s="634"/>
      <c r="G40" s="634"/>
      <c r="H40" s="634"/>
      <c r="I40" s="634"/>
      <c r="J40" s="634"/>
      <c r="K40" s="634"/>
      <c r="L40" s="634"/>
      <c r="M40" s="634"/>
      <c r="N40" s="634"/>
      <c r="O40" s="634"/>
      <c r="P40" s="634"/>
      <c r="Q40" s="635"/>
      <c r="R40" s="636">
        <v>5200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92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8000</v>
      </c>
      <c r="CS40" s="637"/>
      <c r="CT40" s="637"/>
      <c r="CU40" s="637"/>
      <c r="CV40" s="637"/>
      <c r="CW40" s="637"/>
      <c r="CX40" s="637"/>
      <c r="CY40" s="638"/>
      <c r="CZ40" s="641">
        <v>0.1</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c r="B41" s="657" t="s">
        <v>335</v>
      </c>
      <c r="C41" s="658"/>
      <c r="D41" s="658"/>
      <c r="E41" s="658"/>
      <c r="F41" s="658"/>
      <c r="G41" s="658"/>
      <c r="H41" s="658"/>
      <c r="I41" s="658"/>
      <c r="J41" s="658"/>
      <c r="K41" s="658"/>
      <c r="L41" s="658"/>
      <c r="M41" s="658"/>
      <c r="N41" s="658"/>
      <c r="O41" s="658"/>
      <c r="P41" s="658"/>
      <c r="Q41" s="659"/>
      <c r="R41" s="708">
        <v>7251416</v>
      </c>
      <c r="S41" s="709"/>
      <c r="T41" s="709"/>
      <c r="U41" s="709"/>
      <c r="V41" s="709"/>
      <c r="W41" s="709"/>
      <c r="X41" s="709"/>
      <c r="Y41" s="713"/>
      <c r="Z41" s="714">
        <v>100</v>
      </c>
      <c r="AA41" s="714"/>
      <c r="AB41" s="714"/>
      <c r="AC41" s="714"/>
      <c r="AD41" s="715">
        <v>2933606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51806</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v>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339</v>
      </c>
      <c r="AR42" s="706"/>
      <c r="AS42" s="706"/>
      <c r="AT42" s="706"/>
      <c r="AU42" s="706"/>
      <c r="AV42" s="706"/>
      <c r="AW42" s="706"/>
      <c r="AX42" s="706"/>
      <c r="AY42" s="707"/>
      <c r="AZ42" s="708">
        <v>217313</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369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1674079</v>
      </c>
      <c r="CS42" s="669"/>
      <c r="CT42" s="669"/>
      <c r="CU42" s="669"/>
      <c r="CV42" s="669"/>
      <c r="CW42" s="669"/>
      <c r="CX42" s="669"/>
      <c r="CY42" s="670"/>
      <c r="CZ42" s="641">
        <v>24.6</v>
      </c>
      <c r="DA42" s="667"/>
      <c r="DB42" s="667"/>
      <c r="DC42" s="671"/>
      <c r="DD42" s="645">
        <v>198687</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342</v>
      </c>
      <c r="CD43" s="633" t="s">
        <v>343</v>
      </c>
      <c r="CE43" s="634"/>
      <c r="CF43" s="634"/>
      <c r="CG43" s="634"/>
      <c r="CH43" s="634"/>
      <c r="CI43" s="634"/>
      <c r="CJ43" s="634"/>
      <c r="CK43" s="634"/>
      <c r="CL43" s="634"/>
      <c r="CM43" s="634"/>
      <c r="CN43" s="634"/>
      <c r="CO43" s="634"/>
      <c r="CP43" s="634"/>
      <c r="CQ43" s="635"/>
      <c r="CR43" s="636">
        <v>48756</v>
      </c>
      <c r="CS43" s="669"/>
      <c r="CT43" s="669"/>
      <c r="CU43" s="669"/>
      <c r="CV43" s="669"/>
      <c r="CW43" s="669"/>
      <c r="CX43" s="669"/>
      <c r="CY43" s="670"/>
      <c r="CZ43" s="641">
        <v>0.7</v>
      </c>
      <c r="DA43" s="667"/>
      <c r="DB43" s="667"/>
      <c r="DC43" s="671"/>
      <c r="DD43" s="645">
        <v>44456</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972493</v>
      </c>
      <c r="CS44" s="637"/>
      <c r="CT44" s="637"/>
      <c r="CU44" s="637"/>
      <c r="CV44" s="637"/>
      <c r="CW44" s="637"/>
      <c r="CX44" s="637"/>
      <c r="CY44" s="638"/>
      <c r="CZ44" s="641">
        <v>14.3</v>
      </c>
      <c r="DA44" s="642"/>
      <c r="DB44" s="642"/>
      <c r="DC44" s="648"/>
      <c r="DD44" s="645">
        <v>129568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366515</v>
      </c>
      <c r="CS45" s="669"/>
      <c r="CT45" s="669"/>
      <c r="CU45" s="669"/>
      <c r="CV45" s="669"/>
      <c r="CW45" s="669"/>
      <c r="CX45" s="669"/>
      <c r="CY45" s="670"/>
      <c r="CZ45" s="641">
        <v>5.4</v>
      </c>
      <c r="DA45" s="667"/>
      <c r="DB45" s="667"/>
      <c r="DC45" s="671"/>
      <c r="DD45" s="645">
        <v>30241</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348</v>
      </c>
      <c r="CG46" s="634"/>
      <c r="CH46" s="634"/>
      <c r="CI46" s="634"/>
      <c r="CJ46" s="634"/>
      <c r="CK46" s="634"/>
      <c r="CL46" s="634"/>
      <c r="CM46" s="634"/>
      <c r="CN46" s="634"/>
      <c r="CO46" s="634"/>
      <c r="CP46" s="634"/>
      <c r="CQ46" s="635"/>
      <c r="CR46" s="636">
        <v>440403</v>
      </c>
      <c r="CS46" s="637"/>
      <c r="CT46" s="637"/>
      <c r="CU46" s="637"/>
      <c r="CV46" s="637"/>
      <c r="CW46" s="637"/>
      <c r="CX46" s="637"/>
      <c r="CY46" s="638"/>
      <c r="CZ46" s="641">
        <v>6.5</v>
      </c>
      <c r="DA46" s="642"/>
      <c r="DB46" s="642"/>
      <c r="DC46" s="648"/>
      <c r="DD46" s="645">
        <v>95602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349</v>
      </c>
      <c r="CG47" s="634"/>
      <c r="CH47" s="634"/>
      <c r="CI47" s="634"/>
      <c r="CJ47" s="634"/>
      <c r="CK47" s="634"/>
      <c r="CL47" s="634"/>
      <c r="CM47" s="634"/>
      <c r="CN47" s="634"/>
      <c r="CO47" s="634"/>
      <c r="CP47" s="634"/>
      <c r="CQ47" s="635"/>
      <c r="CR47" s="636">
        <v>701586</v>
      </c>
      <c r="CS47" s="669"/>
      <c r="CT47" s="669"/>
      <c r="CU47" s="669"/>
      <c r="CV47" s="669"/>
      <c r="CW47" s="669"/>
      <c r="CX47" s="669"/>
      <c r="CY47" s="670"/>
      <c r="CZ47" s="641">
        <v>10.3</v>
      </c>
      <c r="DA47" s="667"/>
      <c r="DB47" s="667"/>
      <c r="DC47" s="671"/>
      <c r="DD47" s="645">
        <v>69119</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351</v>
      </c>
      <c r="CE49" s="658"/>
      <c r="CF49" s="658"/>
      <c r="CG49" s="658"/>
      <c r="CH49" s="658"/>
      <c r="CI49" s="658"/>
      <c r="CJ49" s="658"/>
      <c r="CK49" s="658"/>
      <c r="CL49" s="658"/>
      <c r="CM49" s="658"/>
      <c r="CN49" s="658"/>
      <c r="CO49" s="658"/>
      <c r="CP49" s="658"/>
      <c r="CQ49" s="659"/>
      <c r="CR49" s="708">
        <v>6814413</v>
      </c>
      <c r="CS49" s="695"/>
      <c r="CT49" s="695"/>
      <c r="CU49" s="695"/>
      <c r="CV49" s="695"/>
      <c r="CW49" s="695"/>
      <c r="CX49" s="695"/>
      <c r="CY49" s="724"/>
      <c r="CZ49" s="716">
        <v>100</v>
      </c>
      <c r="DA49" s="725"/>
      <c r="DB49" s="725"/>
      <c r="DC49" s="726"/>
      <c r="DD49" s="727">
        <v>3627230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kcYk4ON4rf8vukJRionTl6o5a6tntbxjv6evBLr4F2ZukOlfTt4v4zaaAnalDZ2NpxNLb28DuXgVYABiM+QNQ==" saltValue="9b7LimznxCdszkTdnnVls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c r="A7" s="219">
        <v>1</v>
      </c>
      <c r="B7" s="762" t="s">
        <v>374</v>
      </c>
      <c r="C7" s="763"/>
      <c r="D7" s="763"/>
      <c r="E7" s="763"/>
      <c r="F7" s="763"/>
      <c r="G7" s="763"/>
      <c r="H7" s="763"/>
      <c r="I7" s="763"/>
      <c r="J7" s="763"/>
      <c r="K7" s="763"/>
      <c r="L7" s="763"/>
      <c r="M7" s="763"/>
      <c r="N7" s="763"/>
      <c r="O7" s="763"/>
      <c r="P7" s="764"/>
      <c r="Q7" s="765">
        <v>7251</v>
      </c>
      <c r="R7" s="766"/>
      <c r="S7" s="766"/>
      <c r="T7" s="766"/>
      <c r="U7" s="766"/>
      <c r="V7" s="766">
        <v>6814</v>
      </c>
      <c r="W7" s="766"/>
      <c r="X7" s="766"/>
      <c r="Y7" s="766"/>
      <c r="Z7" s="766"/>
      <c r="AA7" s="766">
        <v>437</v>
      </c>
      <c r="AB7" s="766"/>
      <c r="AC7" s="766"/>
      <c r="AD7" s="766"/>
      <c r="AE7" s="767"/>
      <c r="AF7" s="768">
        <v>251</v>
      </c>
      <c r="AG7" s="769"/>
      <c r="AH7" s="769"/>
      <c r="AI7" s="769"/>
      <c r="AJ7" s="770"/>
      <c r="AK7" s="771">
        <v>669</v>
      </c>
      <c r="AL7" s="772"/>
      <c r="AM7" s="772"/>
      <c r="AN7" s="772"/>
      <c r="AO7" s="772"/>
      <c r="AP7" s="772">
        <v>5533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552</v>
      </c>
      <c r="BT7" s="760"/>
      <c r="BU7" s="760"/>
      <c r="BV7" s="760"/>
      <c r="BW7" s="760"/>
      <c r="BX7" s="760"/>
      <c r="BY7" s="760"/>
      <c r="BZ7" s="760"/>
      <c r="CA7" s="760"/>
      <c r="CB7" s="760"/>
      <c r="CC7" s="760"/>
      <c r="CD7" s="760"/>
      <c r="CE7" s="760"/>
      <c r="CF7" s="760"/>
      <c r="CG7" s="775"/>
      <c r="CH7" s="756">
        <v>7</v>
      </c>
      <c r="CI7" s="757"/>
      <c r="CJ7" s="757"/>
      <c r="CK7" s="757"/>
      <c r="CL7" s="758"/>
      <c r="CM7" s="756">
        <v>20</v>
      </c>
      <c r="CN7" s="757"/>
      <c r="CO7" s="757"/>
      <c r="CP7" s="757"/>
      <c r="CQ7" s="758"/>
      <c r="CR7" s="756">
        <v>10</v>
      </c>
      <c r="CS7" s="757"/>
      <c r="CT7" s="757"/>
      <c r="CU7" s="757"/>
      <c r="CV7" s="758"/>
      <c r="CW7" s="756">
        <v>52</v>
      </c>
      <c r="CX7" s="757"/>
      <c r="CY7" s="757"/>
      <c r="CZ7" s="757"/>
      <c r="DA7" s="758"/>
      <c r="DB7" s="756" t="s">
        <v>544</v>
      </c>
      <c r="DC7" s="757"/>
      <c r="DD7" s="757"/>
      <c r="DE7" s="757"/>
      <c r="DF7" s="758"/>
      <c r="DG7" s="756" t="s">
        <v>544</v>
      </c>
      <c r="DH7" s="757"/>
      <c r="DI7" s="757"/>
      <c r="DJ7" s="757"/>
      <c r="DK7" s="758"/>
      <c r="DL7" s="756" t="s">
        <v>544</v>
      </c>
      <c r="DM7" s="757"/>
      <c r="DN7" s="757"/>
      <c r="DO7" s="757"/>
      <c r="DP7" s="758"/>
      <c r="DQ7" s="756" t="s">
        <v>544</v>
      </c>
      <c r="DR7" s="757"/>
      <c r="DS7" s="757"/>
      <c r="DT7" s="757"/>
      <c r="DU7" s="758"/>
      <c r="DV7" s="759"/>
      <c r="DW7" s="760"/>
      <c r="DX7" s="760"/>
      <c r="DY7" s="760"/>
      <c r="DZ7" s="761"/>
      <c r="EA7" s="217"/>
    </row>
    <row r="8" spans="1:131" s="218" customFormat="1" ht="26.25" customHeight="1">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c r="A23" s="223" t="s">
        <v>376</v>
      </c>
      <c r="B23" s="802" t="s">
        <v>377</v>
      </c>
      <c r="C23" s="803"/>
      <c r="D23" s="803"/>
      <c r="E23" s="803"/>
      <c r="F23" s="803"/>
      <c r="G23" s="803"/>
      <c r="H23" s="803"/>
      <c r="I23" s="803"/>
      <c r="J23" s="803"/>
      <c r="K23" s="803"/>
      <c r="L23" s="803"/>
      <c r="M23" s="803"/>
      <c r="N23" s="803"/>
      <c r="O23" s="803"/>
      <c r="P23" s="804"/>
      <c r="Q23" s="805">
        <f>SUM(Q7:U22)</f>
        <v>7251</v>
      </c>
      <c r="R23" s="806"/>
      <c r="S23" s="806"/>
      <c r="T23" s="806"/>
      <c r="U23" s="806"/>
      <c r="V23" s="806">
        <f t="shared" ref="V23" si="0">SUM(V7:Z22)</f>
        <v>6814</v>
      </c>
      <c r="W23" s="806"/>
      <c r="X23" s="806"/>
      <c r="Y23" s="806"/>
      <c r="Z23" s="806"/>
      <c r="AA23" s="806">
        <f t="shared" ref="AA23" si="1">SUM(AA7:AE22)</f>
        <v>437</v>
      </c>
      <c r="AB23" s="806"/>
      <c r="AC23" s="806"/>
      <c r="AD23" s="806"/>
      <c r="AE23" s="807"/>
      <c r="AF23" s="808">
        <f t="shared" ref="AF23" si="2">SUM(AF7:AJ22)</f>
        <v>251</v>
      </c>
      <c r="AG23" s="806"/>
      <c r="AH23" s="806"/>
      <c r="AI23" s="806"/>
      <c r="AJ23" s="809"/>
      <c r="AK23" s="810"/>
      <c r="AL23" s="811"/>
      <c r="AM23" s="811"/>
      <c r="AN23" s="811"/>
      <c r="AO23" s="811"/>
      <c r="AP23" s="806">
        <f t="shared" ref="AP23" si="3">SUM(AP7:AT22)</f>
        <v>5533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5">
        <v>1</v>
      </c>
      <c r="B28" s="762" t="s">
        <v>388</v>
      </c>
      <c r="C28" s="763"/>
      <c r="D28" s="763"/>
      <c r="E28" s="763"/>
      <c r="F28" s="763"/>
      <c r="G28" s="763"/>
      <c r="H28" s="763"/>
      <c r="I28" s="763"/>
      <c r="J28" s="763"/>
      <c r="K28" s="763"/>
      <c r="L28" s="763"/>
      <c r="M28" s="763"/>
      <c r="N28" s="763"/>
      <c r="O28" s="763"/>
      <c r="P28" s="764"/>
      <c r="Q28" s="835">
        <v>588</v>
      </c>
      <c r="R28" s="836"/>
      <c r="S28" s="836"/>
      <c r="T28" s="836"/>
      <c r="U28" s="836"/>
      <c r="V28" s="836">
        <v>555</v>
      </c>
      <c r="W28" s="836"/>
      <c r="X28" s="836"/>
      <c r="Y28" s="836"/>
      <c r="Z28" s="836"/>
      <c r="AA28" s="836">
        <v>33</v>
      </c>
      <c r="AB28" s="836"/>
      <c r="AC28" s="836"/>
      <c r="AD28" s="836"/>
      <c r="AE28" s="837"/>
      <c r="AF28" s="838">
        <v>33</v>
      </c>
      <c r="AG28" s="836"/>
      <c r="AH28" s="836"/>
      <c r="AI28" s="836"/>
      <c r="AJ28" s="839"/>
      <c r="AK28" s="840">
        <v>71</v>
      </c>
      <c r="AL28" s="841"/>
      <c r="AM28" s="841"/>
      <c r="AN28" s="841"/>
      <c r="AO28" s="841"/>
      <c r="AP28" s="841" t="s">
        <v>544</v>
      </c>
      <c r="AQ28" s="841"/>
      <c r="AR28" s="841"/>
      <c r="AS28" s="841"/>
      <c r="AT28" s="841"/>
      <c r="AU28" s="841" t="s">
        <v>544</v>
      </c>
      <c r="AV28" s="841"/>
      <c r="AW28" s="841"/>
      <c r="AX28" s="841"/>
      <c r="AY28" s="841"/>
      <c r="AZ28" s="842" t="s">
        <v>544</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5">
        <v>2</v>
      </c>
      <c r="B29" s="793" t="s">
        <v>389</v>
      </c>
      <c r="C29" s="794"/>
      <c r="D29" s="794"/>
      <c r="E29" s="794"/>
      <c r="F29" s="794"/>
      <c r="G29" s="794"/>
      <c r="H29" s="794"/>
      <c r="I29" s="794"/>
      <c r="J29" s="794"/>
      <c r="K29" s="794"/>
      <c r="L29" s="794"/>
      <c r="M29" s="794"/>
      <c r="N29" s="794"/>
      <c r="O29" s="794"/>
      <c r="P29" s="795"/>
      <c r="Q29" s="796">
        <v>800</v>
      </c>
      <c r="R29" s="797"/>
      <c r="S29" s="797"/>
      <c r="T29" s="797"/>
      <c r="U29" s="797"/>
      <c r="V29" s="797">
        <v>771</v>
      </c>
      <c r="W29" s="797"/>
      <c r="X29" s="797"/>
      <c r="Y29" s="797"/>
      <c r="Z29" s="797"/>
      <c r="AA29" s="797">
        <v>29</v>
      </c>
      <c r="AB29" s="797"/>
      <c r="AC29" s="797"/>
      <c r="AD29" s="797"/>
      <c r="AE29" s="798"/>
      <c r="AF29" s="799">
        <v>29</v>
      </c>
      <c r="AG29" s="800"/>
      <c r="AH29" s="800"/>
      <c r="AI29" s="800"/>
      <c r="AJ29" s="801"/>
      <c r="AK29" s="847">
        <v>120</v>
      </c>
      <c r="AL29" s="843"/>
      <c r="AM29" s="843"/>
      <c r="AN29" s="843"/>
      <c r="AO29" s="843"/>
      <c r="AP29" s="843" t="s">
        <v>544</v>
      </c>
      <c r="AQ29" s="843"/>
      <c r="AR29" s="843"/>
      <c r="AS29" s="843"/>
      <c r="AT29" s="843"/>
      <c r="AU29" s="843" t="s">
        <v>544</v>
      </c>
      <c r="AV29" s="843"/>
      <c r="AW29" s="843"/>
      <c r="AX29" s="843"/>
      <c r="AY29" s="843"/>
      <c r="AZ29" s="844" t="s">
        <v>544</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5">
        <v>3</v>
      </c>
      <c r="B30" s="793" t="s">
        <v>390</v>
      </c>
      <c r="C30" s="794"/>
      <c r="D30" s="794"/>
      <c r="E30" s="794"/>
      <c r="F30" s="794"/>
      <c r="G30" s="794"/>
      <c r="H30" s="794"/>
      <c r="I30" s="794"/>
      <c r="J30" s="794"/>
      <c r="K30" s="794"/>
      <c r="L30" s="794"/>
      <c r="M30" s="794"/>
      <c r="N30" s="794"/>
      <c r="O30" s="794"/>
      <c r="P30" s="795"/>
      <c r="Q30" s="796">
        <v>81</v>
      </c>
      <c r="R30" s="797"/>
      <c r="S30" s="797"/>
      <c r="T30" s="797"/>
      <c r="U30" s="797"/>
      <c r="V30" s="797">
        <v>80</v>
      </c>
      <c r="W30" s="797"/>
      <c r="X30" s="797"/>
      <c r="Y30" s="797"/>
      <c r="Z30" s="797"/>
      <c r="AA30" s="797">
        <v>1</v>
      </c>
      <c r="AB30" s="797"/>
      <c r="AC30" s="797"/>
      <c r="AD30" s="797"/>
      <c r="AE30" s="798"/>
      <c r="AF30" s="799">
        <v>1</v>
      </c>
      <c r="AG30" s="800"/>
      <c r="AH30" s="800"/>
      <c r="AI30" s="800"/>
      <c r="AJ30" s="801"/>
      <c r="AK30" s="847">
        <v>29</v>
      </c>
      <c r="AL30" s="843"/>
      <c r="AM30" s="843"/>
      <c r="AN30" s="843"/>
      <c r="AO30" s="843"/>
      <c r="AP30" s="843" t="s">
        <v>544</v>
      </c>
      <c r="AQ30" s="843"/>
      <c r="AR30" s="843"/>
      <c r="AS30" s="843"/>
      <c r="AT30" s="843"/>
      <c r="AU30" s="843" t="s">
        <v>544</v>
      </c>
      <c r="AV30" s="843"/>
      <c r="AW30" s="843"/>
      <c r="AX30" s="843"/>
      <c r="AY30" s="843"/>
      <c r="AZ30" s="844" t="s">
        <v>544</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5">
        <v>4</v>
      </c>
      <c r="B31" s="793" t="s">
        <v>391</v>
      </c>
      <c r="C31" s="794"/>
      <c r="D31" s="794"/>
      <c r="E31" s="794"/>
      <c r="F31" s="794"/>
      <c r="G31" s="794"/>
      <c r="H31" s="794"/>
      <c r="I31" s="794"/>
      <c r="J31" s="794"/>
      <c r="K31" s="794"/>
      <c r="L31" s="794"/>
      <c r="M31" s="794"/>
      <c r="N31" s="794"/>
      <c r="O31" s="794"/>
      <c r="P31" s="795"/>
      <c r="Q31" s="796">
        <v>191</v>
      </c>
      <c r="R31" s="797"/>
      <c r="S31" s="797"/>
      <c r="T31" s="797"/>
      <c r="U31" s="797"/>
      <c r="V31" s="797">
        <v>194</v>
      </c>
      <c r="W31" s="797"/>
      <c r="X31" s="797"/>
      <c r="Y31" s="797"/>
      <c r="Z31" s="797"/>
      <c r="AA31" s="797">
        <v>-3</v>
      </c>
      <c r="AB31" s="797"/>
      <c r="AC31" s="797"/>
      <c r="AD31" s="797"/>
      <c r="AE31" s="798"/>
      <c r="AF31" s="799">
        <v>2</v>
      </c>
      <c r="AG31" s="800"/>
      <c r="AH31" s="800"/>
      <c r="AI31" s="800"/>
      <c r="AJ31" s="801"/>
      <c r="AK31" s="847">
        <v>66</v>
      </c>
      <c r="AL31" s="843"/>
      <c r="AM31" s="843"/>
      <c r="AN31" s="843"/>
      <c r="AO31" s="843"/>
      <c r="AP31" s="843">
        <v>801</v>
      </c>
      <c r="AQ31" s="843"/>
      <c r="AR31" s="843"/>
      <c r="AS31" s="843"/>
      <c r="AT31" s="843"/>
      <c r="AU31" s="843">
        <v>422</v>
      </c>
      <c r="AV31" s="843"/>
      <c r="AW31" s="843"/>
      <c r="AX31" s="843"/>
      <c r="AY31" s="843"/>
      <c r="AZ31" s="844" t="s">
        <v>544</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5">
        <v>5</v>
      </c>
      <c r="B32" s="793" t="s">
        <v>393</v>
      </c>
      <c r="C32" s="794"/>
      <c r="D32" s="794"/>
      <c r="E32" s="794"/>
      <c r="F32" s="794"/>
      <c r="G32" s="794"/>
      <c r="H32" s="794"/>
      <c r="I32" s="794"/>
      <c r="J32" s="794"/>
      <c r="K32" s="794"/>
      <c r="L32" s="794"/>
      <c r="M32" s="794"/>
      <c r="N32" s="794"/>
      <c r="O32" s="794"/>
      <c r="P32" s="795"/>
      <c r="Q32" s="796">
        <v>328</v>
      </c>
      <c r="R32" s="797"/>
      <c r="S32" s="797"/>
      <c r="T32" s="797"/>
      <c r="U32" s="797"/>
      <c r="V32" s="797">
        <v>305</v>
      </c>
      <c r="W32" s="797"/>
      <c r="X32" s="797"/>
      <c r="Y32" s="797"/>
      <c r="Z32" s="797"/>
      <c r="AA32" s="797">
        <v>23</v>
      </c>
      <c r="AB32" s="797"/>
      <c r="AC32" s="797"/>
      <c r="AD32" s="797"/>
      <c r="AE32" s="798"/>
      <c r="AF32" s="799">
        <v>56</v>
      </c>
      <c r="AG32" s="800"/>
      <c r="AH32" s="800"/>
      <c r="AI32" s="800"/>
      <c r="AJ32" s="801"/>
      <c r="AK32" s="847">
        <v>236</v>
      </c>
      <c r="AL32" s="843"/>
      <c r="AM32" s="843"/>
      <c r="AN32" s="843"/>
      <c r="AO32" s="843"/>
      <c r="AP32" s="843">
        <v>1621</v>
      </c>
      <c r="AQ32" s="843"/>
      <c r="AR32" s="843"/>
      <c r="AS32" s="843"/>
      <c r="AT32" s="843"/>
      <c r="AU32" s="843">
        <v>1422</v>
      </c>
      <c r="AV32" s="843"/>
      <c r="AW32" s="843"/>
      <c r="AX32" s="843"/>
      <c r="AY32" s="843"/>
      <c r="AZ32" s="844" t="s">
        <v>544</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f>SUM(AF28:AJ62)</f>
        <v>121</v>
      </c>
      <c r="AG63" s="857"/>
      <c r="AH63" s="857"/>
      <c r="AI63" s="857"/>
      <c r="AJ63" s="858"/>
      <c r="AK63" s="859"/>
      <c r="AL63" s="854"/>
      <c r="AM63" s="854"/>
      <c r="AN63" s="854"/>
      <c r="AO63" s="854"/>
      <c r="AP63" s="857">
        <f t="shared" ref="AP63" si="4">SUM(AP28:AT62)</f>
        <v>2422</v>
      </c>
      <c r="AQ63" s="857"/>
      <c r="AR63" s="857"/>
      <c r="AS63" s="857"/>
      <c r="AT63" s="857"/>
      <c r="AU63" s="857">
        <f t="shared" ref="AU63" si="5">SUM(AU28:AY62)</f>
        <v>1844</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9">
        <v>1</v>
      </c>
      <c r="B68" s="882" t="s">
        <v>545</v>
      </c>
      <c r="C68" s="883"/>
      <c r="D68" s="883"/>
      <c r="E68" s="883"/>
      <c r="F68" s="883"/>
      <c r="G68" s="883"/>
      <c r="H68" s="883"/>
      <c r="I68" s="883"/>
      <c r="J68" s="883"/>
      <c r="K68" s="883"/>
      <c r="L68" s="883"/>
      <c r="M68" s="883"/>
      <c r="N68" s="883"/>
      <c r="O68" s="883"/>
      <c r="P68" s="884"/>
      <c r="Q68" s="885">
        <v>1046</v>
      </c>
      <c r="R68" s="879"/>
      <c r="S68" s="879"/>
      <c r="T68" s="879"/>
      <c r="U68" s="879"/>
      <c r="V68" s="879">
        <v>1043</v>
      </c>
      <c r="W68" s="879"/>
      <c r="X68" s="879"/>
      <c r="Y68" s="879"/>
      <c r="Z68" s="879"/>
      <c r="AA68" s="879">
        <v>3</v>
      </c>
      <c r="AB68" s="879"/>
      <c r="AC68" s="879"/>
      <c r="AD68" s="879"/>
      <c r="AE68" s="879"/>
      <c r="AF68" s="879">
        <v>3</v>
      </c>
      <c r="AG68" s="879"/>
      <c r="AH68" s="879"/>
      <c r="AI68" s="879"/>
      <c r="AJ68" s="879"/>
      <c r="AK68" s="879" t="s">
        <v>544</v>
      </c>
      <c r="AL68" s="879"/>
      <c r="AM68" s="879"/>
      <c r="AN68" s="879"/>
      <c r="AO68" s="879"/>
      <c r="AP68" s="879" t="s">
        <v>544</v>
      </c>
      <c r="AQ68" s="879"/>
      <c r="AR68" s="879"/>
      <c r="AS68" s="879"/>
      <c r="AT68" s="879"/>
      <c r="AU68" s="879" t="s">
        <v>544</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1">
        <v>2</v>
      </c>
      <c r="B69" s="886" t="s">
        <v>546</v>
      </c>
      <c r="C69" s="887"/>
      <c r="D69" s="887"/>
      <c r="E69" s="887"/>
      <c r="F69" s="887"/>
      <c r="G69" s="887"/>
      <c r="H69" s="887"/>
      <c r="I69" s="887"/>
      <c r="J69" s="887"/>
      <c r="K69" s="887"/>
      <c r="L69" s="887"/>
      <c r="M69" s="887"/>
      <c r="N69" s="887"/>
      <c r="O69" s="887"/>
      <c r="P69" s="888"/>
      <c r="Q69" s="889">
        <v>127</v>
      </c>
      <c r="R69" s="843"/>
      <c r="S69" s="843"/>
      <c r="T69" s="843"/>
      <c r="U69" s="843"/>
      <c r="V69" s="843">
        <v>112</v>
      </c>
      <c r="W69" s="843"/>
      <c r="X69" s="843"/>
      <c r="Y69" s="843"/>
      <c r="Z69" s="843"/>
      <c r="AA69" s="843">
        <v>15</v>
      </c>
      <c r="AB69" s="843"/>
      <c r="AC69" s="843"/>
      <c r="AD69" s="843"/>
      <c r="AE69" s="843"/>
      <c r="AF69" s="843">
        <v>15</v>
      </c>
      <c r="AG69" s="843"/>
      <c r="AH69" s="843"/>
      <c r="AI69" s="843"/>
      <c r="AJ69" s="843"/>
      <c r="AK69" s="843">
        <v>48</v>
      </c>
      <c r="AL69" s="843"/>
      <c r="AM69" s="843"/>
      <c r="AN69" s="843"/>
      <c r="AO69" s="843"/>
      <c r="AP69" s="843" t="s">
        <v>544</v>
      </c>
      <c r="AQ69" s="843"/>
      <c r="AR69" s="843"/>
      <c r="AS69" s="843"/>
      <c r="AT69" s="843"/>
      <c r="AU69" s="843" t="s">
        <v>544</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1">
        <v>3</v>
      </c>
      <c r="B70" s="886" t="s">
        <v>547</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544</v>
      </c>
      <c r="AL70" s="843"/>
      <c r="AM70" s="843"/>
      <c r="AN70" s="843"/>
      <c r="AO70" s="843"/>
      <c r="AP70" s="843" t="s">
        <v>544</v>
      </c>
      <c r="AQ70" s="843"/>
      <c r="AR70" s="843"/>
      <c r="AS70" s="843"/>
      <c r="AT70" s="843"/>
      <c r="AU70" s="843" t="s">
        <v>544</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1">
        <v>4</v>
      </c>
      <c r="B71" s="886" t="s">
        <v>548</v>
      </c>
      <c r="C71" s="887"/>
      <c r="D71" s="887"/>
      <c r="E71" s="887"/>
      <c r="F71" s="887"/>
      <c r="G71" s="887"/>
      <c r="H71" s="887"/>
      <c r="I71" s="887"/>
      <c r="J71" s="887"/>
      <c r="K71" s="887"/>
      <c r="L71" s="887"/>
      <c r="M71" s="887"/>
      <c r="N71" s="887"/>
      <c r="O71" s="887"/>
      <c r="P71" s="888"/>
      <c r="Q71" s="889">
        <v>30</v>
      </c>
      <c r="R71" s="843"/>
      <c r="S71" s="843"/>
      <c r="T71" s="843"/>
      <c r="U71" s="843"/>
      <c r="V71" s="843">
        <v>25</v>
      </c>
      <c r="W71" s="843"/>
      <c r="X71" s="843"/>
      <c r="Y71" s="843"/>
      <c r="Z71" s="843"/>
      <c r="AA71" s="843">
        <v>4</v>
      </c>
      <c r="AB71" s="843"/>
      <c r="AC71" s="843"/>
      <c r="AD71" s="843"/>
      <c r="AE71" s="843"/>
      <c r="AF71" s="843">
        <v>4</v>
      </c>
      <c r="AG71" s="843"/>
      <c r="AH71" s="843"/>
      <c r="AI71" s="843"/>
      <c r="AJ71" s="843"/>
      <c r="AK71" s="843">
        <v>8</v>
      </c>
      <c r="AL71" s="843"/>
      <c r="AM71" s="843"/>
      <c r="AN71" s="843"/>
      <c r="AO71" s="843"/>
      <c r="AP71" s="843" t="s">
        <v>544</v>
      </c>
      <c r="AQ71" s="843"/>
      <c r="AR71" s="843"/>
      <c r="AS71" s="843"/>
      <c r="AT71" s="843"/>
      <c r="AU71" s="843" t="s">
        <v>544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1">
        <v>5</v>
      </c>
      <c r="B72" s="886" t="s">
        <v>549</v>
      </c>
      <c r="C72" s="887"/>
      <c r="D72" s="887"/>
      <c r="E72" s="887"/>
      <c r="F72" s="887"/>
      <c r="G72" s="887"/>
      <c r="H72" s="887"/>
      <c r="I72" s="887"/>
      <c r="J72" s="887"/>
      <c r="K72" s="887"/>
      <c r="L72" s="887"/>
      <c r="M72" s="887"/>
      <c r="N72" s="887"/>
      <c r="O72" s="887"/>
      <c r="P72" s="888"/>
      <c r="Q72" s="889">
        <v>4538</v>
      </c>
      <c r="R72" s="843"/>
      <c r="S72" s="843"/>
      <c r="T72" s="843"/>
      <c r="U72" s="843"/>
      <c r="V72" s="843">
        <v>4385</v>
      </c>
      <c r="W72" s="843"/>
      <c r="X72" s="843"/>
      <c r="Y72" s="843"/>
      <c r="Z72" s="843"/>
      <c r="AA72" s="843">
        <v>153</v>
      </c>
      <c r="AB72" s="843"/>
      <c r="AC72" s="843"/>
      <c r="AD72" s="843"/>
      <c r="AE72" s="843"/>
      <c r="AF72" s="843">
        <v>153</v>
      </c>
      <c r="AG72" s="843"/>
      <c r="AH72" s="843"/>
      <c r="AI72" s="843"/>
      <c r="AJ72" s="843"/>
      <c r="AK72" s="843">
        <v>257</v>
      </c>
      <c r="AL72" s="843"/>
      <c r="AM72" s="843"/>
      <c r="AN72" s="843"/>
      <c r="AO72" s="843"/>
      <c r="AP72" s="843">
        <v>1192</v>
      </c>
      <c r="AQ72" s="843"/>
      <c r="AR72" s="843"/>
      <c r="AS72" s="843"/>
      <c r="AT72" s="843"/>
      <c r="AU72" s="843">
        <v>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1">
        <v>6</v>
      </c>
      <c r="B73" s="886" t="s">
        <v>550</v>
      </c>
      <c r="C73" s="887"/>
      <c r="D73" s="887"/>
      <c r="E73" s="887"/>
      <c r="F73" s="887"/>
      <c r="G73" s="887"/>
      <c r="H73" s="887"/>
      <c r="I73" s="887"/>
      <c r="J73" s="887"/>
      <c r="K73" s="887"/>
      <c r="L73" s="887"/>
      <c r="M73" s="887"/>
      <c r="N73" s="887"/>
      <c r="O73" s="887"/>
      <c r="P73" s="888"/>
      <c r="Q73" s="889">
        <v>335</v>
      </c>
      <c r="R73" s="843"/>
      <c r="S73" s="843"/>
      <c r="T73" s="843"/>
      <c r="U73" s="843"/>
      <c r="V73" s="843">
        <v>181</v>
      </c>
      <c r="W73" s="843"/>
      <c r="X73" s="843"/>
      <c r="Y73" s="843"/>
      <c r="Z73" s="843"/>
      <c r="AA73" s="843">
        <v>154</v>
      </c>
      <c r="AB73" s="843"/>
      <c r="AC73" s="843"/>
      <c r="AD73" s="843"/>
      <c r="AE73" s="843"/>
      <c r="AF73" s="843">
        <v>154</v>
      </c>
      <c r="AG73" s="843"/>
      <c r="AH73" s="843"/>
      <c r="AI73" s="843"/>
      <c r="AJ73" s="843"/>
      <c r="AK73" s="843">
        <v>162</v>
      </c>
      <c r="AL73" s="843"/>
      <c r="AM73" s="843"/>
      <c r="AN73" s="843"/>
      <c r="AO73" s="843"/>
      <c r="AP73" s="843" t="s">
        <v>544</v>
      </c>
      <c r="AQ73" s="843"/>
      <c r="AR73" s="843"/>
      <c r="AS73" s="843"/>
      <c r="AT73" s="843"/>
      <c r="AU73" s="843" t="s">
        <v>544</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1">
        <v>7</v>
      </c>
      <c r="B74" s="886" t="s">
        <v>551</v>
      </c>
      <c r="C74" s="887"/>
      <c r="D74" s="887"/>
      <c r="E74" s="887"/>
      <c r="F74" s="887"/>
      <c r="G74" s="887"/>
      <c r="H74" s="887"/>
      <c r="I74" s="887"/>
      <c r="J74" s="887"/>
      <c r="K74" s="887"/>
      <c r="L74" s="887"/>
      <c r="M74" s="887"/>
      <c r="N74" s="887"/>
      <c r="O74" s="887"/>
      <c r="P74" s="888"/>
      <c r="Q74" s="889">
        <v>166278</v>
      </c>
      <c r="R74" s="843"/>
      <c r="S74" s="843"/>
      <c r="T74" s="843"/>
      <c r="U74" s="843"/>
      <c r="V74" s="843">
        <v>162373</v>
      </c>
      <c r="W74" s="843"/>
      <c r="X74" s="843"/>
      <c r="Y74" s="843"/>
      <c r="Z74" s="843"/>
      <c r="AA74" s="843">
        <v>3905</v>
      </c>
      <c r="AB74" s="843"/>
      <c r="AC74" s="843"/>
      <c r="AD74" s="843"/>
      <c r="AE74" s="843"/>
      <c r="AF74" s="843">
        <v>3905</v>
      </c>
      <c r="AG74" s="843"/>
      <c r="AH74" s="843"/>
      <c r="AI74" s="843"/>
      <c r="AJ74" s="843"/>
      <c r="AK74" s="843">
        <v>1502</v>
      </c>
      <c r="AL74" s="843"/>
      <c r="AM74" s="843"/>
      <c r="AN74" s="843"/>
      <c r="AO74" s="843"/>
      <c r="AP74" s="843" t="s">
        <v>544</v>
      </c>
      <c r="AQ74" s="843"/>
      <c r="AR74" s="843"/>
      <c r="AS74" s="843"/>
      <c r="AT74" s="843"/>
      <c r="AU74" s="843" t="s">
        <v>544</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SUM(AF68:AJ87)</f>
        <v>4493</v>
      </c>
      <c r="AG88" s="857"/>
      <c r="AH88" s="857"/>
      <c r="AI88" s="857"/>
      <c r="AJ88" s="857"/>
      <c r="AK88" s="854"/>
      <c r="AL88" s="854"/>
      <c r="AM88" s="854"/>
      <c r="AN88" s="854"/>
      <c r="AO88" s="854"/>
      <c r="AP88" s="857">
        <f t="shared" ref="AP88" si="6">SUM(AP68:AT87)</f>
        <v>1192</v>
      </c>
      <c r="AQ88" s="857"/>
      <c r="AR88" s="857"/>
      <c r="AS88" s="857"/>
      <c r="AT88" s="857"/>
      <c r="AU88" s="857">
        <f t="shared" ref="AU88" si="7">SUM(AU68:AY87)</f>
        <v>7</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SUM(CR7:CV88)</f>
        <v>10</v>
      </c>
      <c r="CS102" s="865"/>
      <c r="CT102" s="865"/>
      <c r="CU102" s="865"/>
      <c r="CV102" s="904"/>
      <c r="CW102" s="903">
        <f t="shared" ref="CW102" si="8">SUM(CW7:DA88)</f>
        <v>52</v>
      </c>
      <c r="CX102" s="865"/>
      <c r="CY102" s="865"/>
      <c r="CZ102" s="865"/>
      <c r="DA102" s="904"/>
      <c r="DB102" s="903" t="s">
        <v>544</v>
      </c>
      <c r="DC102" s="865"/>
      <c r="DD102" s="865"/>
      <c r="DE102" s="865"/>
      <c r="DF102" s="904"/>
      <c r="DG102" s="903" t="s">
        <v>544</v>
      </c>
      <c r="DH102" s="865"/>
      <c r="DI102" s="865"/>
      <c r="DJ102" s="865"/>
      <c r="DK102" s="904"/>
      <c r="DL102" s="903" t="s">
        <v>544</v>
      </c>
      <c r="DM102" s="865"/>
      <c r="DN102" s="865"/>
      <c r="DO102" s="865"/>
      <c r="DP102" s="904"/>
      <c r="DQ102" s="903" t="s">
        <v>544</v>
      </c>
      <c r="DR102" s="865"/>
      <c r="DS102" s="865"/>
      <c r="DT102" s="865"/>
      <c r="DU102" s="904"/>
      <c r="DV102" s="802"/>
      <c r="DW102" s="803"/>
      <c r="DX102" s="803"/>
      <c r="DY102" s="803"/>
      <c r="DZ102" s="927"/>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526162</v>
      </c>
      <c r="AB110" s="913"/>
      <c r="AC110" s="913"/>
      <c r="AD110" s="913"/>
      <c r="AE110" s="914"/>
      <c r="AF110" s="915">
        <v>527263</v>
      </c>
      <c r="AG110" s="913"/>
      <c r="AH110" s="913"/>
      <c r="AI110" s="913"/>
      <c r="AJ110" s="914"/>
      <c r="AK110" s="915">
        <v>547199</v>
      </c>
      <c r="AL110" s="913"/>
      <c r="AM110" s="913"/>
      <c r="AN110" s="913"/>
      <c r="AO110" s="914"/>
      <c r="AP110" s="916">
        <v>22.8</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5488970</v>
      </c>
      <c r="BR110" s="944"/>
      <c r="BS110" s="944"/>
      <c r="BT110" s="944"/>
      <c r="BU110" s="944"/>
      <c r="BV110" s="944">
        <v>5445090</v>
      </c>
      <c r="BW110" s="944"/>
      <c r="BX110" s="944"/>
      <c r="BY110" s="944"/>
      <c r="BZ110" s="944"/>
      <c r="CA110" s="944">
        <v>5533258</v>
      </c>
      <c r="CB110" s="944"/>
      <c r="CC110" s="944"/>
      <c r="CD110" s="944"/>
      <c r="CE110" s="944"/>
      <c r="CF110" s="957">
        <v>230.1</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36000</v>
      </c>
      <c r="BR111" s="939"/>
      <c r="BS111" s="939"/>
      <c r="BT111" s="939"/>
      <c r="BU111" s="939"/>
      <c r="BV111" s="939">
        <v>34000</v>
      </c>
      <c r="BW111" s="939"/>
      <c r="BX111" s="939"/>
      <c r="BY111" s="939"/>
      <c r="BZ111" s="939"/>
      <c r="CA111" s="939">
        <v>32000</v>
      </c>
      <c r="CB111" s="939"/>
      <c r="CC111" s="939"/>
      <c r="CD111" s="939"/>
      <c r="CE111" s="939"/>
      <c r="CF111" s="933">
        <v>1.3</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2318874</v>
      </c>
      <c r="BR112" s="939"/>
      <c r="BS112" s="939"/>
      <c r="BT112" s="939"/>
      <c r="BU112" s="939"/>
      <c r="BV112" s="939">
        <v>2181428</v>
      </c>
      <c r="BW112" s="939"/>
      <c r="BX112" s="939"/>
      <c r="BY112" s="939"/>
      <c r="BZ112" s="939"/>
      <c r="CA112" s="939">
        <v>1844067</v>
      </c>
      <c r="CB112" s="939"/>
      <c r="CC112" s="939"/>
      <c r="CD112" s="939"/>
      <c r="CE112" s="939"/>
      <c r="CF112" s="933">
        <v>76.7</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264944</v>
      </c>
      <c r="AB113" s="951"/>
      <c r="AC113" s="951"/>
      <c r="AD113" s="951"/>
      <c r="AE113" s="952"/>
      <c r="AF113" s="953">
        <v>255479</v>
      </c>
      <c r="AG113" s="951"/>
      <c r="AH113" s="951"/>
      <c r="AI113" s="951"/>
      <c r="AJ113" s="952"/>
      <c r="AK113" s="953">
        <v>218293</v>
      </c>
      <c r="AL113" s="951"/>
      <c r="AM113" s="951"/>
      <c r="AN113" s="951"/>
      <c r="AO113" s="952"/>
      <c r="AP113" s="954">
        <v>9.1</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v>6962</v>
      </c>
      <c r="CB113" s="939"/>
      <c r="CC113" s="939"/>
      <c r="CD113" s="939"/>
      <c r="CE113" s="939"/>
      <c r="CF113" s="933">
        <v>0.3</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7269</v>
      </c>
      <c r="AB114" s="972"/>
      <c r="AC114" s="972"/>
      <c r="AD114" s="972"/>
      <c r="AE114" s="973"/>
      <c r="AF114" s="974">
        <v>7197</v>
      </c>
      <c r="AG114" s="972"/>
      <c r="AH114" s="972"/>
      <c r="AI114" s="972"/>
      <c r="AJ114" s="973"/>
      <c r="AK114" s="974">
        <v>5021</v>
      </c>
      <c r="AL114" s="972"/>
      <c r="AM114" s="972"/>
      <c r="AN114" s="972"/>
      <c r="AO114" s="973"/>
      <c r="AP114" s="975">
        <v>0.2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443286</v>
      </c>
      <c r="BR114" s="939"/>
      <c r="BS114" s="939"/>
      <c r="BT114" s="939"/>
      <c r="BU114" s="939"/>
      <c r="BV114" s="939">
        <v>428230</v>
      </c>
      <c r="BW114" s="939"/>
      <c r="BX114" s="939"/>
      <c r="BY114" s="939"/>
      <c r="BZ114" s="939"/>
      <c r="CA114" s="939">
        <v>428607</v>
      </c>
      <c r="CB114" s="939"/>
      <c r="CC114" s="939"/>
      <c r="CD114" s="939"/>
      <c r="CE114" s="939"/>
      <c r="CF114" s="933">
        <v>17.8</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2000</v>
      </c>
      <c r="AB115" s="951"/>
      <c r="AC115" s="951"/>
      <c r="AD115" s="951"/>
      <c r="AE115" s="952"/>
      <c r="AF115" s="953">
        <v>2000</v>
      </c>
      <c r="AG115" s="951"/>
      <c r="AH115" s="951"/>
      <c r="AI115" s="951"/>
      <c r="AJ115" s="952"/>
      <c r="AK115" s="953">
        <v>2000</v>
      </c>
      <c r="AL115" s="951"/>
      <c r="AM115" s="951"/>
      <c r="AN115" s="951"/>
      <c r="AO115" s="952"/>
      <c r="AP115" s="954">
        <v>0.1</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92</v>
      </c>
      <c r="AL116" s="972"/>
      <c r="AM116" s="972"/>
      <c r="AN116" s="972"/>
      <c r="AO116" s="973"/>
      <c r="AP116" s="975">
        <v>0</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36000</v>
      </c>
      <c r="DH116" s="972"/>
      <c r="DI116" s="972"/>
      <c r="DJ116" s="972"/>
      <c r="DK116" s="973"/>
      <c r="DL116" s="974">
        <v>34000</v>
      </c>
      <c r="DM116" s="972"/>
      <c r="DN116" s="972"/>
      <c r="DO116" s="972"/>
      <c r="DP116" s="973"/>
      <c r="DQ116" s="974">
        <v>32000</v>
      </c>
      <c r="DR116" s="972"/>
      <c r="DS116" s="972"/>
      <c r="DT116" s="972"/>
      <c r="DU116" s="973"/>
      <c r="DV116" s="975">
        <v>1.3</v>
      </c>
      <c r="DW116" s="976"/>
      <c r="DX116" s="976"/>
      <c r="DY116" s="976"/>
      <c r="DZ116" s="977"/>
    </row>
    <row r="117" spans="1:130" s="212" customFormat="1" ht="26.25" customHeight="1">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800375</v>
      </c>
      <c r="AB117" s="992"/>
      <c r="AC117" s="992"/>
      <c r="AD117" s="992"/>
      <c r="AE117" s="993"/>
      <c r="AF117" s="994">
        <v>791939</v>
      </c>
      <c r="AG117" s="992"/>
      <c r="AH117" s="992"/>
      <c r="AI117" s="992"/>
      <c r="AJ117" s="993"/>
      <c r="AK117" s="994">
        <v>772605</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8287130</v>
      </c>
      <c r="BR119" s="1013"/>
      <c r="BS119" s="1013"/>
      <c r="BT119" s="1013"/>
      <c r="BU119" s="1013"/>
      <c r="BV119" s="1013">
        <v>8088748</v>
      </c>
      <c r="BW119" s="1013"/>
      <c r="BX119" s="1013"/>
      <c r="BY119" s="1013"/>
      <c r="BZ119" s="1013"/>
      <c r="CA119" s="1013">
        <v>7844894</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3709111</v>
      </c>
      <c r="BR120" s="944"/>
      <c r="BS120" s="944"/>
      <c r="BT120" s="944"/>
      <c r="BU120" s="944"/>
      <c r="BV120" s="944">
        <v>4189312</v>
      </c>
      <c r="BW120" s="944"/>
      <c r="BX120" s="944"/>
      <c r="BY120" s="944"/>
      <c r="BZ120" s="944"/>
      <c r="CA120" s="944">
        <v>4376371</v>
      </c>
      <c r="CB120" s="944"/>
      <c r="CC120" s="944"/>
      <c r="CD120" s="944"/>
      <c r="CE120" s="944"/>
      <c r="CF120" s="957">
        <v>182</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1422024</v>
      </c>
      <c r="DR120" s="944"/>
      <c r="DS120" s="944"/>
      <c r="DT120" s="944"/>
      <c r="DU120" s="944"/>
      <c r="DV120" s="945">
        <v>59.1</v>
      </c>
      <c r="DW120" s="945"/>
      <c r="DX120" s="945"/>
      <c r="DY120" s="945"/>
      <c r="DZ120" s="946"/>
    </row>
    <row r="121" spans="1:130" s="212" customFormat="1" ht="26.25" customHeight="1">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73275</v>
      </c>
      <c r="BR121" s="939"/>
      <c r="BS121" s="939"/>
      <c r="BT121" s="939"/>
      <c r="BU121" s="939"/>
      <c r="BV121" s="939">
        <v>67624</v>
      </c>
      <c r="BW121" s="939"/>
      <c r="BX121" s="939"/>
      <c r="BY121" s="939"/>
      <c r="BZ121" s="939"/>
      <c r="CA121" s="939">
        <v>51542</v>
      </c>
      <c r="CB121" s="939"/>
      <c r="CC121" s="939"/>
      <c r="CD121" s="939"/>
      <c r="CE121" s="939"/>
      <c r="CF121" s="933">
        <v>2.1</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485860</v>
      </c>
      <c r="DH121" s="939"/>
      <c r="DI121" s="939"/>
      <c r="DJ121" s="939"/>
      <c r="DK121" s="939"/>
      <c r="DL121" s="939">
        <v>446275</v>
      </c>
      <c r="DM121" s="939"/>
      <c r="DN121" s="939"/>
      <c r="DO121" s="939"/>
      <c r="DP121" s="939"/>
      <c r="DQ121" s="939">
        <v>422043</v>
      </c>
      <c r="DR121" s="939"/>
      <c r="DS121" s="939"/>
      <c r="DT121" s="939"/>
      <c r="DU121" s="939"/>
      <c r="DV121" s="940">
        <v>17.5</v>
      </c>
      <c r="DW121" s="940"/>
      <c r="DX121" s="940"/>
      <c r="DY121" s="940"/>
      <c r="DZ121" s="941"/>
    </row>
    <row r="122" spans="1:130" s="212" customFormat="1" ht="26.25" customHeight="1">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5918844</v>
      </c>
      <c r="BR122" s="1013"/>
      <c r="BS122" s="1013"/>
      <c r="BT122" s="1013"/>
      <c r="BU122" s="1013"/>
      <c r="BV122" s="1013">
        <v>6718370</v>
      </c>
      <c r="BW122" s="1013"/>
      <c r="BX122" s="1013"/>
      <c r="BY122" s="1013"/>
      <c r="BZ122" s="1013"/>
      <c r="CA122" s="1013">
        <v>5751151</v>
      </c>
      <c r="CB122" s="1013"/>
      <c r="CC122" s="1013"/>
      <c r="CD122" s="1013"/>
      <c r="CE122" s="1013"/>
      <c r="CF122" s="1030">
        <v>239.1</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2000</v>
      </c>
      <c r="AB123" s="972"/>
      <c r="AC123" s="972"/>
      <c r="AD123" s="972"/>
      <c r="AE123" s="973"/>
      <c r="AF123" s="974">
        <v>2000</v>
      </c>
      <c r="AG123" s="972"/>
      <c r="AH123" s="972"/>
      <c r="AI123" s="972"/>
      <c r="AJ123" s="973"/>
      <c r="AK123" s="974">
        <v>2000</v>
      </c>
      <c r="AL123" s="972"/>
      <c r="AM123" s="972"/>
      <c r="AN123" s="972"/>
      <c r="AO123" s="973"/>
      <c r="AP123" s="975">
        <v>0.1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9701230</v>
      </c>
      <c r="BR123" s="1077"/>
      <c r="BS123" s="1077"/>
      <c r="BT123" s="1077"/>
      <c r="BU123" s="1077"/>
      <c r="BV123" s="1077">
        <v>10975306</v>
      </c>
      <c r="BW123" s="1077"/>
      <c r="BX123" s="1077"/>
      <c r="BY123" s="1077"/>
      <c r="BZ123" s="1077"/>
      <c r="CA123" s="1077">
        <v>10179064</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1833014</v>
      </c>
      <c r="DH124" s="999"/>
      <c r="DI124" s="999"/>
      <c r="DJ124" s="999"/>
      <c r="DK124" s="1000"/>
      <c r="DL124" s="998">
        <v>1735153</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4724</v>
      </c>
      <c r="AB128" s="1059"/>
      <c r="AC128" s="1059"/>
      <c r="AD128" s="1059"/>
      <c r="AE128" s="1060"/>
      <c r="AF128" s="1061">
        <v>7497</v>
      </c>
      <c r="AG128" s="1059"/>
      <c r="AH128" s="1059"/>
      <c r="AI128" s="1059"/>
      <c r="AJ128" s="1060"/>
      <c r="AK128" s="1061">
        <v>8113</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2880303</v>
      </c>
      <c r="AB129" s="972"/>
      <c r="AC129" s="972"/>
      <c r="AD129" s="972"/>
      <c r="AE129" s="973"/>
      <c r="AF129" s="974">
        <v>2871482</v>
      </c>
      <c r="AG129" s="972"/>
      <c r="AH129" s="972"/>
      <c r="AI129" s="972"/>
      <c r="AJ129" s="973"/>
      <c r="AK129" s="974">
        <v>2929883</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532474</v>
      </c>
      <c r="AB130" s="972"/>
      <c r="AC130" s="972"/>
      <c r="AD130" s="972"/>
      <c r="AE130" s="973"/>
      <c r="AF130" s="974">
        <v>510893</v>
      </c>
      <c r="AG130" s="972"/>
      <c r="AH130" s="972"/>
      <c r="AI130" s="972"/>
      <c r="AJ130" s="973"/>
      <c r="AK130" s="974">
        <v>524826</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10.9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2347829</v>
      </c>
      <c r="AB131" s="999"/>
      <c r="AC131" s="999"/>
      <c r="AD131" s="999"/>
      <c r="AE131" s="1000"/>
      <c r="AF131" s="998">
        <v>2360589</v>
      </c>
      <c r="AG131" s="999"/>
      <c r="AH131" s="999"/>
      <c r="AI131" s="999"/>
      <c r="AJ131" s="1000"/>
      <c r="AK131" s="998">
        <v>2405057</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11.20937683</v>
      </c>
      <c r="AB132" s="1110"/>
      <c r="AC132" s="1110"/>
      <c r="AD132" s="1110"/>
      <c r="AE132" s="1111"/>
      <c r="AF132" s="1112">
        <v>11.58816719</v>
      </c>
      <c r="AG132" s="1110"/>
      <c r="AH132" s="1110"/>
      <c r="AI132" s="1110"/>
      <c r="AJ132" s="1111"/>
      <c r="AK132" s="1112">
        <v>9.9650860669999997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11.5</v>
      </c>
      <c r="AB133" s="1093"/>
      <c r="AC133" s="1093"/>
      <c r="AD133" s="1093"/>
      <c r="AE133" s="1094"/>
      <c r="AF133" s="1092">
        <v>11.1</v>
      </c>
      <c r="AG133" s="1093"/>
      <c r="AH133" s="1093"/>
      <c r="AI133" s="1093"/>
      <c r="AJ133" s="1094"/>
      <c r="AK133" s="1092">
        <v>10.9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WP4SAkUBKAkNwjEr4eWlQCvIiV+Y7Tp63QXqtmriGHTjE2llSXUTOCz2Rk6bZ7OuovMwloqSudNard5v1UCIw==" saltValue="6kmZKbTOctU06GYriYVE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474</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M5KPcnVmR+sDayRqH2ojJ7/9EqhV6eVkS4YRL1S754ABWockQEofLz4b2jfKWLdH3LNNdshEBqCmyCHhzrgnmg==" saltValue="akqlQoYtnvw6A7y4cAdcE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ijHCvkNFk7k7mKInM5k5ZlWDyCUceO9tTH3psgg76DpZbOuRbSk2D1g1i+145Fcxyin59n6LaD8+m5PeRBmkA==" saltValue="pYMWsHqJcxw3NEDXqL6M5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476</v>
      </c>
      <c r="AL6" s="248"/>
      <c r="AM6" s="248"/>
      <c r="AN6" s="248"/>
    </row>
    <row r="7" spans="1:46" ht="13.5" customHeight="1">
      <c r="A7" s="247"/>
      <c r="AK7" s="250"/>
      <c r="AL7" s="251"/>
      <c r="AM7" s="251"/>
      <c r="AN7" s="252"/>
      <c r="AO7" s="1127" t="s">
        <v>477</v>
      </c>
      <c r="AP7" s="253"/>
      <c r="AQ7" s="254" t="s">
        <v>478</v>
      </c>
      <c r="AR7" s="255"/>
    </row>
    <row r="8" spans="1:46">
      <c r="A8" s="247"/>
      <c r="AK8" s="256"/>
      <c r="AL8" s="257"/>
      <c r="AM8" s="257"/>
      <c r="AN8" s="258"/>
      <c r="AO8" s="1128"/>
      <c r="AP8" s="259" t="s">
        <v>479</v>
      </c>
      <c r="AQ8" s="260" t="s">
        <v>480</v>
      </c>
      <c r="AR8" s="261" t="s">
        <v>481</v>
      </c>
    </row>
    <row r="9" spans="1:46">
      <c r="A9" s="247"/>
      <c r="AK9" s="1129" t="s">
        <v>482</v>
      </c>
      <c r="AL9" s="1130"/>
      <c r="AM9" s="1130"/>
      <c r="AN9" s="1131"/>
      <c r="AO9" s="262">
        <v>760072</v>
      </c>
      <c r="AP9" s="262">
        <v>163036</v>
      </c>
      <c r="AQ9" s="263">
        <v>154424</v>
      </c>
      <c r="AR9" s="264">
        <v>5.6</v>
      </c>
    </row>
    <row r="10" spans="1:46" ht="13.5" customHeight="1">
      <c r="A10" s="247"/>
      <c r="AK10" s="1129" t="s">
        <v>483</v>
      </c>
      <c r="AL10" s="1130"/>
      <c r="AM10" s="1130"/>
      <c r="AN10" s="1131"/>
      <c r="AO10" s="265">
        <v>70624</v>
      </c>
      <c r="AP10" s="265">
        <v>15149</v>
      </c>
      <c r="AQ10" s="266">
        <v>18194</v>
      </c>
      <c r="AR10" s="267">
        <v>-16.7</v>
      </c>
    </row>
    <row r="11" spans="1:46" ht="13.5" customHeight="1">
      <c r="A11" s="247"/>
      <c r="AK11" s="1129" t="s">
        <v>484</v>
      </c>
      <c r="AL11" s="1130"/>
      <c r="AM11" s="1130"/>
      <c r="AN11" s="1131"/>
      <c r="AO11" s="265" t="s">
        <v>485</v>
      </c>
      <c r="AP11" s="265" t="s">
        <v>485</v>
      </c>
      <c r="AQ11" s="266">
        <v>1285</v>
      </c>
      <c r="AR11" s="267" t="s">
        <v>485</v>
      </c>
    </row>
    <row r="12" spans="1:46" ht="13.5" customHeight="1">
      <c r="A12" s="247"/>
      <c r="AK12" s="1129" t="s">
        <v>486</v>
      </c>
      <c r="AL12" s="1130"/>
      <c r="AM12" s="1130"/>
      <c r="AN12" s="1131"/>
      <c r="AO12" s="265" t="s">
        <v>485</v>
      </c>
      <c r="AP12" s="265" t="s">
        <v>485</v>
      </c>
      <c r="AQ12" s="266" t="s">
        <v>485</v>
      </c>
      <c r="AR12" s="267" t="s">
        <v>485</v>
      </c>
    </row>
    <row r="13" spans="1:46" ht="13.5" customHeight="1">
      <c r="A13" s="247"/>
      <c r="AK13" s="1129" t="s">
        <v>487</v>
      </c>
      <c r="AL13" s="1130"/>
      <c r="AM13" s="1130"/>
      <c r="AN13" s="1131"/>
      <c r="AO13" s="265">
        <v>40913</v>
      </c>
      <c r="AP13" s="265">
        <v>8776</v>
      </c>
      <c r="AQ13" s="266">
        <v>5735</v>
      </c>
      <c r="AR13" s="267">
        <v>53</v>
      </c>
    </row>
    <row r="14" spans="1:46" ht="13.5" customHeight="1">
      <c r="A14" s="247"/>
      <c r="AK14" s="1129" t="s">
        <v>488</v>
      </c>
      <c r="AL14" s="1130"/>
      <c r="AM14" s="1130"/>
      <c r="AN14" s="1131"/>
      <c r="AO14" s="265">
        <v>48756</v>
      </c>
      <c r="AP14" s="265">
        <v>10458</v>
      </c>
      <c r="AQ14" s="266">
        <v>2950</v>
      </c>
      <c r="AR14" s="267">
        <v>254.5</v>
      </c>
    </row>
    <row r="15" spans="1:46" ht="13.5" customHeight="1">
      <c r="A15" s="247"/>
      <c r="AK15" s="1132" t="s">
        <v>489</v>
      </c>
      <c r="AL15" s="1133"/>
      <c r="AM15" s="1133"/>
      <c r="AN15" s="1134"/>
      <c r="AO15" s="265">
        <v>-47617</v>
      </c>
      <c r="AP15" s="265">
        <v>-10214</v>
      </c>
      <c r="AQ15" s="266">
        <v>-9110</v>
      </c>
      <c r="AR15" s="267">
        <v>12.1</v>
      </c>
    </row>
    <row r="16" spans="1:46">
      <c r="A16" s="247"/>
      <c r="AK16" s="1132" t="s">
        <v>177</v>
      </c>
      <c r="AL16" s="1133"/>
      <c r="AM16" s="1133"/>
      <c r="AN16" s="1134"/>
      <c r="AO16" s="265">
        <v>872748</v>
      </c>
      <c r="AP16" s="265">
        <v>187205</v>
      </c>
      <c r="AQ16" s="266">
        <v>173477</v>
      </c>
      <c r="AR16" s="267">
        <v>7.9</v>
      </c>
    </row>
    <row r="17" spans="1:46">
      <c r="A17" s="247"/>
    </row>
    <row r="18" spans="1:46">
      <c r="A18" s="247"/>
      <c r="AQ18" s="268"/>
      <c r="AR18" s="268"/>
    </row>
    <row r="19" spans="1:46">
      <c r="A19" s="247"/>
      <c r="AK19" s="243" t="s">
        <v>490</v>
      </c>
    </row>
    <row r="20" spans="1:46">
      <c r="A20" s="247"/>
      <c r="AK20" s="269"/>
      <c r="AL20" s="270"/>
      <c r="AM20" s="270"/>
      <c r="AN20" s="271"/>
      <c r="AO20" s="272" t="s">
        <v>491</v>
      </c>
      <c r="AP20" s="273" t="s">
        <v>492</v>
      </c>
      <c r="AQ20" s="274" t="s">
        <v>493</v>
      </c>
      <c r="AR20" s="275"/>
    </row>
    <row r="21" spans="1:46" s="248" customFormat="1">
      <c r="A21" s="276"/>
      <c r="AK21" s="1135" t="s">
        <v>494</v>
      </c>
      <c r="AL21" s="1136"/>
      <c r="AM21" s="1136"/>
      <c r="AN21" s="1137"/>
      <c r="AO21" s="277">
        <v>15.66</v>
      </c>
      <c r="AP21" s="278">
        <v>14.28</v>
      </c>
      <c r="AQ21" s="279">
        <v>1.38</v>
      </c>
      <c r="AS21" s="280"/>
      <c r="AT21" s="276"/>
    </row>
    <row r="22" spans="1:46" s="248" customFormat="1">
      <c r="A22" s="276"/>
      <c r="AK22" s="1135" t="s">
        <v>495</v>
      </c>
      <c r="AL22" s="1136"/>
      <c r="AM22" s="1136"/>
      <c r="AN22" s="1137"/>
      <c r="AO22" s="281">
        <v>100.4</v>
      </c>
      <c r="AP22" s="282">
        <v>96</v>
      </c>
      <c r="AQ22" s="283">
        <v>4.4000000000000004</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c r="A27" s="288"/>
      <c r="AS27" s="243"/>
      <c r="AT27" s="243"/>
    </row>
    <row r="28" spans="1:46" ht="17.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498</v>
      </c>
      <c r="AL29" s="248"/>
      <c r="AM29" s="248"/>
      <c r="AN29" s="248"/>
      <c r="AS29" s="290"/>
    </row>
    <row r="30" spans="1:46" ht="13.5" customHeight="1">
      <c r="A30" s="247"/>
      <c r="AK30" s="250"/>
      <c r="AL30" s="251"/>
      <c r="AM30" s="251"/>
      <c r="AN30" s="252"/>
      <c r="AO30" s="1127" t="s">
        <v>477</v>
      </c>
      <c r="AP30" s="253"/>
      <c r="AQ30" s="254" t="s">
        <v>478</v>
      </c>
      <c r="AR30" s="255"/>
    </row>
    <row r="31" spans="1:46">
      <c r="A31" s="247"/>
      <c r="AK31" s="256"/>
      <c r="AL31" s="257"/>
      <c r="AM31" s="257"/>
      <c r="AN31" s="258"/>
      <c r="AO31" s="1128"/>
      <c r="AP31" s="259" t="s">
        <v>479</v>
      </c>
      <c r="AQ31" s="260" t="s">
        <v>480</v>
      </c>
      <c r="AR31" s="261" t="s">
        <v>481</v>
      </c>
    </row>
    <row r="32" spans="1:46" ht="27" customHeight="1">
      <c r="A32" s="247"/>
      <c r="AK32" s="1143" t="s">
        <v>499</v>
      </c>
      <c r="AL32" s="1144"/>
      <c r="AM32" s="1144"/>
      <c r="AN32" s="1145"/>
      <c r="AO32" s="291">
        <v>547199</v>
      </c>
      <c r="AP32" s="291">
        <v>117374</v>
      </c>
      <c r="AQ32" s="292">
        <v>83140</v>
      </c>
      <c r="AR32" s="293">
        <v>41.2</v>
      </c>
    </row>
    <row r="33" spans="1:46" ht="13.5" customHeight="1">
      <c r="A33" s="247"/>
      <c r="AK33" s="1143" t="s">
        <v>500</v>
      </c>
      <c r="AL33" s="1144"/>
      <c r="AM33" s="1144"/>
      <c r="AN33" s="1145"/>
      <c r="AO33" s="291" t="s">
        <v>485</v>
      </c>
      <c r="AP33" s="291" t="s">
        <v>485</v>
      </c>
      <c r="AQ33" s="292" t="s">
        <v>485</v>
      </c>
      <c r="AR33" s="293" t="s">
        <v>485</v>
      </c>
    </row>
    <row r="34" spans="1:46" ht="27" customHeight="1">
      <c r="A34" s="247"/>
      <c r="AK34" s="1143" t="s">
        <v>501</v>
      </c>
      <c r="AL34" s="1144"/>
      <c r="AM34" s="1144"/>
      <c r="AN34" s="1145"/>
      <c r="AO34" s="291" t="s">
        <v>485</v>
      </c>
      <c r="AP34" s="291" t="s">
        <v>485</v>
      </c>
      <c r="AQ34" s="292" t="s">
        <v>485</v>
      </c>
      <c r="AR34" s="293" t="s">
        <v>485</v>
      </c>
    </row>
    <row r="35" spans="1:46" ht="27" customHeight="1">
      <c r="A35" s="247"/>
      <c r="AK35" s="1143" t="s">
        <v>502</v>
      </c>
      <c r="AL35" s="1144"/>
      <c r="AM35" s="1144"/>
      <c r="AN35" s="1145"/>
      <c r="AO35" s="291">
        <v>218293</v>
      </c>
      <c r="AP35" s="291">
        <v>46824</v>
      </c>
      <c r="AQ35" s="292">
        <v>26106</v>
      </c>
      <c r="AR35" s="293">
        <v>79.400000000000006</v>
      </c>
    </row>
    <row r="36" spans="1:46" ht="27" customHeight="1">
      <c r="A36" s="247"/>
      <c r="AK36" s="1143" t="s">
        <v>503</v>
      </c>
      <c r="AL36" s="1144"/>
      <c r="AM36" s="1144"/>
      <c r="AN36" s="1145"/>
      <c r="AO36" s="291">
        <v>5021</v>
      </c>
      <c r="AP36" s="291">
        <v>1077</v>
      </c>
      <c r="AQ36" s="292">
        <v>4689</v>
      </c>
      <c r="AR36" s="293">
        <v>-77</v>
      </c>
    </row>
    <row r="37" spans="1:46" ht="13.5" customHeight="1">
      <c r="A37" s="247"/>
      <c r="AK37" s="1143" t="s">
        <v>504</v>
      </c>
      <c r="AL37" s="1144"/>
      <c r="AM37" s="1144"/>
      <c r="AN37" s="1145"/>
      <c r="AO37" s="291">
        <v>2000</v>
      </c>
      <c r="AP37" s="291">
        <v>429</v>
      </c>
      <c r="AQ37" s="292">
        <v>554</v>
      </c>
      <c r="AR37" s="293">
        <v>-22.6</v>
      </c>
    </row>
    <row r="38" spans="1:46" ht="27" customHeight="1">
      <c r="A38" s="247"/>
      <c r="AK38" s="1146" t="s">
        <v>505</v>
      </c>
      <c r="AL38" s="1147"/>
      <c r="AM38" s="1147"/>
      <c r="AN38" s="1148"/>
      <c r="AO38" s="294">
        <v>92</v>
      </c>
      <c r="AP38" s="294">
        <v>20</v>
      </c>
      <c r="AQ38" s="295">
        <v>7</v>
      </c>
      <c r="AR38" s="283">
        <v>185.7</v>
      </c>
      <c r="AS38" s="290"/>
    </row>
    <row r="39" spans="1:46">
      <c r="A39" s="247"/>
      <c r="AK39" s="1146" t="s">
        <v>506</v>
      </c>
      <c r="AL39" s="1147"/>
      <c r="AM39" s="1147"/>
      <c r="AN39" s="1148"/>
      <c r="AO39" s="291">
        <v>-8113</v>
      </c>
      <c r="AP39" s="291">
        <v>-1740</v>
      </c>
      <c r="AQ39" s="292">
        <v>-2038</v>
      </c>
      <c r="AR39" s="293">
        <v>-14.6</v>
      </c>
      <c r="AS39" s="290"/>
    </row>
    <row r="40" spans="1:46" ht="27" customHeight="1">
      <c r="A40" s="247"/>
      <c r="AK40" s="1143" t="s">
        <v>507</v>
      </c>
      <c r="AL40" s="1144"/>
      <c r="AM40" s="1144"/>
      <c r="AN40" s="1145"/>
      <c r="AO40" s="291">
        <v>-524826</v>
      </c>
      <c r="AP40" s="291">
        <v>-112575</v>
      </c>
      <c r="AQ40" s="292">
        <v>-74354</v>
      </c>
      <c r="AR40" s="293">
        <v>51.4</v>
      </c>
      <c r="AS40" s="290"/>
    </row>
    <row r="41" spans="1:46">
      <c r="A41" s="247"/>
      <c r="AK41" s="1149" t="s">
        <v>287</v>
      </c>
      <c r="AL41" s="1150"/>
      <c r="AM41" s="1150"/>
      <c r="AN41" s="1151"/>
      <c r="AO41" s="291">
        <v>239666</v>
      </c>
      <c r="AP41" s="291">
        <v>51408</v>
      </c>
      <c r="AQ41" s="292">
        <v>38106</v>
      </c>
      <c r="AR41" s="293">
        <v>34.9</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508</v>
      </c>
    </row>
    <row r="48" spans="1:46">
      <c r="A48" s="247"/>
      <c r="AK48" s="301" t="s">
        <v>509</v>
      </c>
      <c r="AL48" s="301"/>
      <c r="AM48" s="301"/>
      <c r="AN48" s="301"/>
      <c r="AO48" s="301"/>
      <c r="AP48" s="301"/>
      <c r="AQ48" s="302"/>
      <c r="AR48" s="301"/>
    </row>
    <row r="49" spans="1:44" ht="13.5" customHeight="1">
      <c r="A49" s="247"/>
      <c r="AK49" s="303"/>
      <c r="AL49" s="304"/>
      <c r="AM49" s="1138" t="s">
        <v>477</v>
      </c>
      <c r="AN49" s="1140" t="s">
        <v>510</v>
      </c>
      <c r="AO49" s="1141"/>
      <c r="AP49" s="1141"/>
      <c r="AQ49" s="1141"/>
      <c r="AR49" s="1142"/>
    </row>
    <row r="50" spans="1:44">
      <c r="A50" s="247"/>
      <c r="AK50" s="305"/>
      <c r="AL50" s="306"/>
      <c r="AM50" s="1139"/>
      <c r="AN50" s="307" t="s">
        <v>511</v>
      </c>
      <c r="AO50" s="308" t="s">
        <v>512</v>
      </c>
      <c r="AP50" s="309" t="s">
        <v>513</v>
      </c>
      <c r="AQ50" s="310" t="s">
        <v>514</v>
      </c>
      <c r="AR50" s="311" t="s">
        <v>515</v>
      </c>
    </row>
    <row r="51" spans="1:44">
      <c r="A51" s="247"/>
      <c r="AK51" s="303" t="s">
        <v>516</v>
      </c>
      <c r="AL51" s="304"/>
      <c r="AM51" s="312">
        <v>1623535</v>
      </c>
      <c r="AN51" s="313">
        <v>316109</v>
      </c>
      <c r="AO51" s="314">
        <v>26.2</v>
      </c>
      <c r="AP51" s="315">
        <v>126525</v>
      </c>
      <c r="AQ51" s="316">
        <v>0.2</v>
      </c>
      <c r="AR51" s="317">
        <v>26</v>
      </c>
    </row>
    <row r="52" spans="1:44">
      <c r="A52" s="247"/>
      <c r="AK52" s="318"/>
      <c r="AL52" s="319" t="s">
        <v>517</v>
      </c>
      <c r="AM52" s="320">
        <v>351162</v>
      </c>
      <c r="AN52" s="321">
        <v>68373</v>
      </c>
      <c r="AO52" s="322">
        <v>-50.3</v>
      </c>
      <c r="AP52" s="323">
        <v>67052</v>
      </c>
      <c r="AQ52" s="324">
        <v>18.100000000000001</v>
      </c>
      <c r="AR52" s="325">
        <v>-68.400000000000006</v>
      </c>
    </row>
    <row r="53" spans="1:44">
      <c r="A53" s="247"/>
      <c r="AK53" s="303" t="s">
        <v>518</v>
      </c>
      <c r="AL53" s="304"/>
      <c r="AM53" s="312">
        <v>1040899</v>
      </c>
      <c r="AN53" s="313">
        <v>207516</v>
      </c>
      <c r="AO53" s="314">
        <v>-34.4</v>
      </c>
      <c r="AP53" s="315">
        <v>122054</v>
      </c>
      <c r="AQ53" s="316">
        <v>-3.5</v>
      </c>
      <c r="AR53" s="317">
        <v>-30.9</v>
      </c>
    </row>
    <row r="54" spans="1:44">
      <c r="A54" s="247"/>
      <c r="AK54" s="318"/>
      <c r="AL54" s="319" t="s">
        <v>517</v>
      </c>
      <c r="AM54" s="320">
        <v>536842</v>
      </c>
      <c r="AN54" s="321">
        <v>107026</v>
      </c>
      <c r="AO54" s="322">
        <v>56.5</v>
      </c>
      <c r="AP54" s="323">
        <v>68298</v>
      </c>
      <c r="AQ54" s="324">
        <v>1.9</v>
      </c>
      <c r="AR54" s="325">
        <v>54.6</v>
      </c>
    </row>
    <row r="55" spans="1:44">
      <c r="A55" s="247"/>
      <c r="AK55" s="303" t="s">
        <v>519</v>
      </c>
      <c r="AL55" s="304"/>
      <c r="AM55" s="312">
        <v>820911</v>
      </c>
      <c r="AN55" s="313">
        <v>167979</v>
      </c>
      <c r="AO55" s="314">
        <v>-19.100000000000001</v>
      </c>
      <c r="AP55" s="315">
        <v>111644</v>
      </c>
      <c r="AQ55" s="316">
        <v>-8.5</v>
      </c>
      <c r="AR55" s="317">
        <v>-10.6</v>
      </c>
    </row>
    <row r="56" spans="1:44">
      <c r="A56" s="247"/>
      <c r="AK56" s="318"/>
      <c r="AL56" s="319" t="s">
        <v>517</v>
      </c>
      <c r="AM56" s="320">
        <v>468121</v>
      </c>
      <c r="AN56" s="321">
        <v>95789</v>
      </c>
      <c r="AO56" s="322">
        <v>-10.5</v>
      </c>
      <c r="AP56" s="323">
        <v>66606</v>
      </c>
      <c r="AQ56" s="324">
        <v>-2.5</v>
      </c>
      <c r="AR56" s="325">
        <v>-8</v>
      </c>
    </row>
    <row r="57" spans="1:44">
      <c r="A57" s="247"/>
      <c r="AK57" s="303" t="s">
        <v>520</v>
      </c>
      <c r="AL57" s="304"/>
      <c r="AM57" s="312">
        <v>910301</v>
      </c>
      <c r="AN57" s="313">
        <v>190799</v>
      </c>
      <c r="AO57" s="314">
        <v>13.6</v>
      </c>
      <c r="AP57" s="315">
        <v>127917</v>
      </c>
      <c r="AQ57" s="316">
        <v>14.6</v>
      </c>
      <c r="AR57" s="317">
        <v>-1</v>
      </c>
    </row>
    <row r="58" spans="1:44">
      <c r="A58" s="247"/>
      <c r="AK58" s="318"/>
      <c r="AL58" s="319" t="s">
        <v>517</v>
      </c>
      <c r="AM58" s="320">
        <v>474298</v>
      </c>
      <c r="AN58" s="321">
        <v>99413</v>
      </c>
      <c r="AO58" s="322">
        <v>3.8</v>
      </c>
      <c r="AP58" s="323">
        <v>69746</v>
      </c>
      <c r="AQ58" s="324">
        <v>4.7</v>
      </c>
      <c r="AR58" s="325">
        <v>-0.9</v>
      </c>
    </row>
    <row r="59" spans="1:44">
      <c r="A59" s="247"/>
      <c r="AK59" s="303" t="s">
        <v>521</v>
      </c>
      <c r="AL59" s="304"/>
      <c r="AM59" s="312">
        <v>972493</v>
      </c>
      <c r="AN59" s="313">
        <v>208600</v>
      </c>
      <c r="AO59" s="314">
        <v>9.3000000000000007</v>
      </c>
      <c r="AP59" s="315">
        <v>135931</v>
      </c>
      <c r="AQ59" s="316">
        <v>6.3</v>
      </c>
      <c r="AR59" s="317">
        <v>3</v>
      </c>
    </row>
    <row r="60" spans="1:44">
      <c r="A60" s="247"/>
      <c r="AK60" s="318"/>
      <c r="AL60" s="319" t="s">
        <v>517</v>
      </c>
      <c r="AM60" s="320">
        <v>440403</v>
      </c>
      <c r="AN60" s="321">
        <v>94467</v>
      </c>
      <c r="AO60" s="322">
        <v>-5</v>
      </c>
      <c r="AP60" s="323">
        <v>75320</v>
      </c>
      <c r="AQ60" s="324">
        <v>8</v>
      </c>
      <c r="AR60" s="325">
        <v>-13</v>
      </c>
    </row>
    <row r="61" spans="1:44">
      <c r="A61" s="247"/>
      <c r="AK61" s="303" t="s">
        <v>522</v>
      </c>
      <c r="AL61" s="326"/>
      <c r="AM61" s="312">
        <v>1073628</v>
      </c>
      <c r="AN61" s="313">
        <v>218201</v>
      </c>
      <c r="AO61" s="314">
        <v>-0.9</v>
      </c>
      <c r="AP61" s="315">
        <v>124814</v>
      </c>
      <c r="AQ61" s="327">
        <v>1.8</v>
      </c>
      <c r="AR61" s="317">
        <v>-2.7</v>
      </c>
    </row>
    <row r="62" spans="1:44">
      <c r="A62" s="247"/>
      <c r="AK62" s="318"/>
      <c r="AL62" s="319" t="s">
        <v>517</v>
      </c>
      <c r="AM62" s="320">
        <v>454165</v>
      </c>
      <c r="AN62" s="321">
        <v>93014</v>
      </c>
      <c r="AO62" s="322">
        <v>-1.1000000000000001</v>
      </c>
      <c r="AP62" s="323">
        <v>69404</v>
      </c>
      <c r="AQ62" s="324">
        <v>6</v>
      </c>
      <c r="AR62" s="325">
        <v>-7.1</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UHZ6b7brty7MmH+x4sjPcs2AiXY62O4k81gAz1gWJ/sf9JImXNrPOkIrUD0dBDtxsMOx1xMxnXW30LhGpdumg==" saltValue="jsp53CETi+WKBIroh16rh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474</v>
      </c>
    </row>
    <row r="121" spans="125:125" ht="13.5" hidden="1" customHeight="1">
      <c r="DU121" s="241"/>
    </row>
  </sheetData>
  <sheetProtection algorithmName="SHA-512" hashValue="EsKWqTbRKsmSvXIrfNtUOWoFie8kgIhmp6EGzR80eK7aV/wj94P2f+LAmrEztQ52PKhsi0M98UbUJvJLK+RMwQ==" saltValue="TpsC+ie4nzyKLuUIYzB1q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474</v>
      </c>
    </row>
  </sheetData>
  <sheetProtection algorithmName="SHA-512" hashValue="PC5j8UeCb1OzfLp4NxTnhCg1hAPuhrOhoV46v3Tn7Ip/NN4xEFXdDzuBdBCHPgIjyy+DpG2Q7Jj4MRHm+8c/Sw==" saltValue="UglOdKjMUiyn0i0G4wtL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524</v>
      </c>
      <c r="G46" s="8" t="s">
        <v>525</v>
      </c>
      <c r="H46" s="8" t="s">
        <v>526</v>
      </c>
      <c r="I46" s="8" t="s">
        <v>527</v>
      </c>
      <c r="J46" s="9" t="s">
        <v>528</v>
      </c>
    </row>
    <row r="47" spans="2:10" ht="57.75" customHeight="1">
      <c r="B47" s="10"/>
      <c r="C47" s="1152" t="s">
        <v>3</v>
      </c>
      <c r="D47" s="1152"/>
      <c r="E47" s="1153"/>
      <c r="F47" s="11">
        <v>18.77</v>
      </c>
      <c r="G47" s="12">
        <v>21.09</v>
      </c>
      <c r="H47" s="12">
        <v>20.79</v>
      </c>
      <c r="I47" s="12">
        <v>20.9</v>
      </c>
      <c r="J47" s="13">
        <v>24.29</v>
      </c>
    </row>
    <row r="48" spans="2:10" ht="57.75" customHeight="1">
      <c r="B48" s="14"/>
      <c r="C48" s="1154" t="s">
        <v>4</v>
      </c>
      <c r="D48" s="1154"/>
      <c r="E48" s="1155"/>
      <c r="F48" s="15">
        <v>9.7799999999999994</v>
      </c>
      <c r="G48" s="16">
        <v>8.59</v>
      </c>
      <c r="H48" s="16">
        <v>8.48</v>
      </c>
      <c r="I48" s="16">
        <v>6.06</v>
      </c>
      <c r="J48" s="17">
        <v>8.5500000000000007</v>
      </c>
    </row>
    <row r="49" spans="2:10" ht="57.75" customHeight="1" thickBot="1">
      <c r="B49" s="18"/>
      <c r="C49" s="1156" t="s">
        <v>5</v>
      </c>
      <c r="D49" s="1156"/>
      <c r="E49" s="1157"/>
      <c r="F49" s="19">
        <v>3.34</v>
      </c>
      <c r="G49" s="20">
        <v>3.19</v>
      </c>
      <c r="H49" s="20" t="s">
        <v>529</v>
      </c>
      <c r="I49" s="20" t="s">
        <v>530</v>
      </c>
      <c r="J49" s="21">
        <v>6.42</v>
      </c>
    </row>
    <row r="50" spans="2:10"/>
  </sheetData>
  <sheetProtection algorithmName="SHA-512" hashValue="vOA3XN/8bTby1i/YmC0KxsihyGyBPhgm8X/7dzCizFlKJe8tdy8hS0LmxuUMpv+b8XWqBBDILvJ0PyxbFKUhGw==" saltValue="gVWDxP86Je3MgP2jVopK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c r="A34" s="22"/>
      <c r="B34" s="31"/>
      <c r="C34" s="1162" t="s">
        <v>531</v>
      </c>
      <c r="D34" s="1162"/>
      <c r="E34" s="1163"/>
      <c r="F34" s="32">
        <v>9.77</v>
      </c>
      <c r="G34" s="33">
        <v>8.59</v>
      </c>
      <c r="H34" s="33">
        <v>8.48</v>
      </c>
      <c r="I34" s="33">
        <v>6.06</v>
      </c>
      <c r="J34" s="34">
        <v>8.5500000000000007</v>
      </c>
      <c r="K34" s="22"/>
      <c r="L34" s="22"/>
      <c r="M34" s="22"/>
      <c r="N34" s="22"/>
      <c r="O34" s="22"/>
      <c r="P34" s="22"/>
    </row>
    <row r="35" spans="1:16" ht="39" customHeight="1">
      <c r="A35" s="22"/>
      <c r="B35" s="35"/>
      <c r="C35" s="1158" t="s">
        <v>532</v>
      </c>
      <c r="D35" s="1158"/>
      <c r="E35" s="1159"/>
      <c r="F35" s="36" t="s">
        <v>485</v>
      </c>
      <c r="G35" s="37" t="s">
        <v>485</v>
      </c>
      <c r="H35" s="37" t="s">
        <v>485</v>
      </c>
      <c r="I35" s="37" t="s">
        <v>485</v>
      </c>
      <c r="J35" s="38">
        <v>1.9</v>
      </c>
      <c r="K35" s="22"/>
      <c r="L35" s="22"/>
      <c r="M35" s="22"/>
      <c r="N35" s="22"/>
      <c r="O35" s="22"/>
      <c r="P35" s="22"/>
    </row>
    <row r="36" spans="1:16" ht="39" customHeight="1">
      <c r="A36" s="22"/>
      <c r="B36" s="35"/>
      <c r="C36" s="1158" t="s">
        <v>533</v>
      </c>
      <c r="D36" s="1158"/>
      <c r="E36" s="1159"/>
      <c r="F36" s="36">
        <v>1.27</v>
      </c>
      <c r="G36" s="37">
        <v>1.22</v>
      </c>
      <c r="H36" s="37">
        <v>0.6</v>
      </c>
      <c r="I36" s="37">
        <v>0.84</v>
      </c>
      <c r="J36" s="38">
        <v>1.1299999999999999</v>
      </c>
      <c r="K36" s="22"/>
      <c r="L36" s="22"/>
      <c r="M36" s="22"/>
      <c r="N36" s="22"/>
      <c r="O36" s="22"/>
      <c r="P36" s="22"/>
    </row>
    <row r="37" spans="1:16" ht="39" customHeight="1">
      <c r="A37" s="22"/>
      <c r="B37" s="35"/>
      <c r="C37" s="1158" t="s">
        <v>534</v>
      </c>
      <c r="D37" s="1158"/>
      <c r="E37" s="1159"/>
      <c r="F37" s="36">
        <v>1.03</v>
      </c>
      <c r="G37" s="37">
        <v>0.79</v>
      </c>
      <c r="H37" s="37">
        <v>1.08</v>
      </c>
      <c r="I37" s="37">
        <v>1.54</v>
      </c>
      <c r="J37" s="38">
        <v>0.97</v>
      </c>
      <c r="K37" s="22"/>
      <c r="L37" s="22"/>
      <c r="M37" s="22"/>
      <c r="N37" s="22"/>
      <c r="O37" s="22"/>
      <c r="P37" s="22"/>
    </row>
    <row r="38" spans="1:16" ht="39" customHeight="1">
      <c r="A38" s="22"/>
      <c r="B38" s="35"/>
      <c r="C38" s="1158" t="s">
        <v>535</v>
      </c>
      <c r="D38" s="1158"/>
      <c r="E38" s="1159"/>
      <c r="F38" s="36">
        <v>2.97</v>
      </c>
      <c r="G38" s="37">
        <v>2.37</v>
      </c>
      <c r="H38" s="37">
        <v>1.35</v>
      </c>
      <c r="I38" s="37">
        <v>0.69</v>
      </c>
      <c r="J38" s="38">
        <v>0.08</v>
      </c>
      <c r="K38" s="22"/>
      <c r="L38" s="22"/>
      <c r="M38" s="22"/>
      <c r="N38" s="22"/>
      <c r="O38" s="22"/>
      <c r="P38" s="22"/>
    </row>
    <row r="39" spans="1:16" ht="39" customHeight="1">
      <c r="A39" s="22"/>
      <c r="B39" s="35"/>
      <c r="C39" s="1158" t="s">
        <v>536</v>
      </c>
      <c r="D39" s="1158"/>
      <c r="E39" s="1159"/>
      <c r="F39" s="36">
        <v>7.0000000000000007E-2</v>
      </c>
      <c r="G39" s="37">
        <v>0.02</v>
      </c>
      <c r="H39" s="37">
        <v>0.01</v>
      </c>
      <c r="I39" s="37">
        <v>0.02</v>
      </c>
      <c r="J39" s="38">
        <v>0.02</v>
      </c>
      <c r="K39" s="22"/>
      <c r="L39" s="22"/>
      <c r="M39" s="22"/>
      <c r="N39" s="22"/>
      <c r="O39" s="22"/>
      <c r="P39" s="22"/>
    </row>
    <row r="40" spans="1:16" ht="39" customHeight="1">
      <c r="A40" s="22"/>
      <c r="B40" s="35"/>
      <c r="C40" s="1158"/>
      <c r="D40" s="1158"/>
      <c r="E40" s="1159"/>
      <c r="F40" s="36"/>
      <c r="G40" s="37"/>
      <c r="H40" s="37"/>
      <c r="I40" s="37"/>
      <c r="J40" s="38"/>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537</v>
      </c>
      <c r="D42" s="1158"/>
      <c r="E42" s="1159"/>
      <c r="F42" s="36" t="s">
        <v>485</v>
      </c>
      <c r="G42" s="37" t="s">
        <v>485</v>
      </c>
      <c r="H42" s="37" t="s">
        <v>485</v>
      </c>
      <c r="I42" s="37" t="s">
        <v>485</v>
      </c>
      <c r="J42" s="38" t="s">
        <v>485</v>
      </c>
      <c r="K42" s="22"/>
      <c r="L42" s="22"/>
      <c r="M42" s="22"/>
      <c r="N42" s="22"/>
      <c r="O42" s="22"/>
      <c r="P42" s="22"/>
    </row>
    <row r="43" spans="1:16" ht="39" customHeight="1" thickBot="1">
      <c r="A43" s="22"/>
      <c r="B43" s="40"/>
      <c r="C43" s="1160" t="s">
        <v>538</v>
      </c>
      <c r="D43" s="1160"/>
      <c r="E43" s="1161"/>
      <c r="F43" s="41">
        <v>0.26</v>
      </c>
      <c r="G43" s="42">
        <v>0.19</v>
      </c>
      <c r="H43" s="42">
        <v>0.28999999999999998</v>
      </c>
      <c r="I43" s="42">
        <v>1.49</v>
      </c>
      <c r="J43" s="43" t="s">
        <v>485</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6mpSSRZgioh2wV/doXQcp8548u4SM+q6qdk91O+35BPLoo+irnJ9V6b3TOtAyUx2/RnuPZEJz2ZrDjPi7cjr4A==" saltValue="oQndOPYinxp6uMJXc72m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c r="A45" s="46"/>
      <c r="B45" s="1164" t="s">
        <v>9</v>
      </c>
      <c r="C45" s="1165"/>
      <c r="D45" s="56"/>
      <c r="E45" s="1170" t="s">
        <v>10</v>
      </c>
      <c r="F45" s="1170"/>
      <c r="G45" s="1170"/>
      <c r="H45" s="1170"/>
      <c r="I45" s="1170"/>
      <c r="J45" s="1171"/>
      <c r="K45" s="57">
        <v>475</v>
      </c>
      <c r="L45" s="58">
        <v>447</v>
      </c>
      <c r="M45" s="58">
        <v>526</v>
      </c>
      <c r="N45" s="58">
        <v>527</v>
      </c>
      <c r="O45" s="59">
        <v>547</v>
      </c>
      <c r="P45" s="46"/>
      <c r="Q45" s="46"/>
      <c r="R45" s="46"/>
      <c r="S45" s="46"/>
      <c r="T45" s="46"/>
      <c r="U45" s="46"/>
    </row>
    <row r="46" spans="1:21" ht="30.75" customHeight="1">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c r="A48" s="46"/>
      <c r="B48" s="1166"/>
      <c r="C48" s="1167"/>
      <c r="D48" s="60"/>
      <c r="E48" s="1172" t="s">
        <v>13</v>
      </c>
      <c r="F48" s="1172"/>
      <c r="G48" s="1172"/>
      <c r="H48" s="1172"/>
      <c r="I48" s="1172"/>
      <c r="J48" s="1173"/>
      <c r="K48" s="61">
        <v>284</v>
      </c>
      <c r="L48" s="62">
        <v>273</v>
      </c>
      <c r="M48" s="62">
        <v>265</v>
      </c>
      <c r="N48" s="62">
        <v>255</v>
      </c>
      <c r="O48" s="63">
        <v>218</v>
      </c>
      <c r="P48" s="46"/>
      <c r="Q48" s="46"/>
      <c r="R48" s="46"/>
      <c r="S48" s="46"/>
      <c r="T48" s="46"/>
      <c r="U48" s="46"/>
    </row>
    <row r="49" spans="1:21" ht="30.75" customHeight="1">
      <c r="A49" s="46"/>
      <c r="B49" s="1166"/>
      <c r="C49" s="1167"/>
      <c r="D49" s="60"/>
      <c r="E49" s="1172" t="s">
        <v>14</v>
      </c>
      <c r="F49" s="1172"/>
      <c r="G49" s="1172"/>
      <c r="H49" s="1172"/>
      <c r="I49" s="1172"/>
      <c r="J49" s="1173"/>
      <c r="K49" s="61">
        <v>6</v>
      </c>
      <c r="L49" s="62">
        <v>6</v>
      </c>
      <c r="M49" s="62">
        <v>7</v>
      </c>
      <c r="N49" s="62">
        <v>7</v>
      </c>
      <c r="O49" s="63">
        <v>5</v>
      </c>
      <c r="P49" s="46"/>
      <c r="Q49" s="46"/>
      <c r="R49" s="46"/>
      <c r="S49" s="46"/>
      <c r="T49" s="46"/>
      <c r="U49" s="46"/>
    </row>
    <row r="50" spans="1:21" ht="30.75" customHeight="1">
      <c r="A50" s="46"/>
      <c r="B50" s="1166"/>
      <c r="C50" s="1167"/>
      <c r="D50" s="60"/>
      <c r="E50" s="1172" t="s">
        <v>15</v>
      </c>
      <c r="F50" s="1172"/>
      <c r="G50" s="1172"/>
      <c r="H50" s="1172"/>
      <c r="I50" s="1172"/>
      <c r="J50" s="1173"/>
      <c r="K50" s="61">
        <v>2</v>
      </c>
      <c r="L50" s="62">
        <v>2</v>
      </c>
      <c r="M50" s="62">
        <v>2</v>
      </c>
      <c r="N50" s="62">
        <v>2</v>
      </c>
      <c r="O50" s="63">
        <v>2</v>
      </c>
      <c r="P50" s="46"/>
      <c r="Q50" s="46"/>
      <c r="R50" s="46"/>
      <c r="S50" s="46"/>
      <c r="T50" s="46"/>
      <c r="U50" s="46"/>
    </row>
    <row r="51" spans="1:21" ht="30.75" customHeight="1">
      <c r="A51" s="46"/>
      <c r="B51" s="1168"/>
      <c r="C51" s="1169"/>
      <c r="D51" s="64"/>
      <c r="E51" s="1172" t="s">
        <v>16</v>
      </c>
      <c r="F51" s="1172"/>
      <c r="G51" s="1172"/>
      <c r="H51" s="1172"/>
      <c r="I51" s="1172"/>
      <c r="J51" s="1173"/>
      <c r="K51" s="61">
        <v>0</v>
      </c>
      <c r="L51" s="62">
        <v>0</v>
      </c>
      <c r="M51" s="62" t="s">
        <v>485</v>
      </c>
      <c r="N51" s="62" t="s">
        <v>485</v>
      </c>
      <c r="O51" s="63">
        <v>0</v>
      </c>
      <c r="P51" s="46"/>
      <c r="Q51" s="46"/>
      <c r="R51" s="46"/>
      <c r="S51" s="46"/>
      <c r="T51" s="46"/>
      <c r="U51" s="46"/>
    </row>
    <row r="52" spans="1:21" ht="30.75" customHeight="1">
      <c r="A52" s="46"/>
      <c r="B52" s="1174" t="s">
        <v>17</v>
      </c>
      <c r="C52" s="1175"/>
      <c r="D52" s="64"/>
      <c r="E52" s="1172" t="s">
        <v>18</v>
      </c>
      <c r="F52" s="1172"/>
      <c r="G52" s="1172"/>
      <c r="H52" s="1172"/>
      <c r="I52" s="1172"/>
      <c r="J52" s="1173"/>
      <c r="K52" s="61">
        <v>484</v>
      </c>
      <c r="L52" s="62">
        <v>472</v>
      </c>
      <c r="M52" s="62">
        <v>538</v>
      </c>
      <c r="N52" s="62">
        <v>518</v>
      </c>
      <c r="O52" s="63">
        <v>533</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283</v>
      </c>
      <c r="L53" s="67">
        <v>256</v>
      </c>
      <c r="M53" s="67">
        <v>262</v>
      </c>
      <c r="N53" s="67">
        <v>273</v>
      </c>
      <c r="O53" s="68">
        <v>239</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c r="B58" s="1180" t="s">
        <v>24</v>
      </c>
      <c r="C58" s="1181"/>
      <c r="D58" s="1186" t="s">
        <v>25</v>
      </c>
      <c r="E58" s="1187"/>
      <c r="F58" s="1187"/>
      <c r="G58" s="1187"/>
      <c r="H58" s="1187"/>
      <c r="I58" s="1187"/>
      <c r="J58" s="1188"/>
      <c r="K58" s="81" t="s">
        <v>544</v>
      </c>
      <c r="L58" s="82" t="s">
        <v>544</v>
      </c>
      <c r="M58" s="82" t="s">
        <v>544</v>
      </c>
      <c r="N58" s="82" t="s">
        <v>544</v>
      </c>
      <c r="O58" s="83" t="s">
        <v>544</v>
      </c>
    </row>
    <row r="59" spans="1:21" ht="31.5" customHeight="1">
      <c r="B59" s="1182"/>
      <c r="C59" s="1183"/>
      <c r="D59" s="1189" t="s">
        <v>26</v>
      </c>
      <c r="E59" s="1190"/>
      <c r="F59" s="1190"/>
      <c r="G59" s="1190"/>
      <c r="H59" s="1190"/>
      <c r="I59" s="1190"/>
      <c r="J59" s="1191"/>
      <c r="K59" s="84" t="s">
        <v>544</v>
      </c>
      <c r="L59" s="85" t="s">
        <v>544</v>
      </c>
      <c r="M59" s="85" t="s">
        <v>544</v>
      </c>
      <c r="N59" s="85" t="s">
        <v>544</v>
      </c>
      <c r="O59" s="86" t="s">
        <v>544</v>
      </c>
    </row>
    <row r="60" spans="1:21" ht="31.5" customHeight="1" thickBot="1">
      <c r="B60" s="1184"/>
      <c r="C60" s="1185"/>
      <c r="D60" s="1192" t="s">
        <v>27</v>
      </c>
      <c r="E60" s="1193"/>
      <c r="F60" s="1193"/>
      <c r="G60" s="1193"/>
      <c r="H60" s="1193"/>
      <c r="I60" s="1193"/>
      <c r="J60" s="1194"/>
      <c r="K60" s="87" t="s">
        <v>544</v>
      </c>
      <c r="L60" s="88" t="s">
        <v>544</v>
      </c>
      <c r="M60" s="88" t="s">
        <v>544</v>
      </c>
      <c r="N60" s="88" t="s">
        <v>544</v>
      </c>
      <c r="O60" s="89" t="s">
        <v>544</v>
      </c>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yTVrF08cSG+vJxb6m0jByQU5vrYafR7mnHEBreT5k5jzSUDhAHqLB3eOOLlvQu8xcKyNlIWeVS5g2O4KItMfg==" saltValue="0M53G6a5CDWjX1z0Johr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524</v>
      </c>
      <c r="J40" s="101" t="s">
        <v>525</v>
      </c>
      <c r="K40" s="101" t="s">
        <v>526</v>
      </c>
      <c r="L40" s="101" t="s">
        <v>527</v>
      </c>
      <c r="M40" s="102" t="s">
        <v>528</v>
      </c>
    </row>
    <row r="41" spans="2:13" ht="27.75" customHeight="1">
      <c r="B41" s="1195" t="s">
        <v>30</v>
      </c>
      <c r="C41" s="1196"/>
      <c r="D41" s="103"/>
      <c r="E41" s="1201" t="s">
        <v>31</v>
      </c>
      <c r="F41" s="1201"/>
      <c r="G41" s="1201"/>
      <c r="H41" s="1202"/>
      <c r="I41" s="330">
        <v>5199</v>
      </c>
      <c r="J41" s="331">
        <v>5509</v>
      </c>
      <c r="K41" s="331">
        <v>5489</v>
      </c>
      <c r="L41" s="331">
        <v>5445</v>
      </c>
      <c r="M41" s="332">
        <v>5533</v>
      </c>
    </row>
    <row r="42" spans="2:13" ht="27.75" customHeight="1">
      <c r="B42" s="1197"/>
      <c r="C42" s="1198"/>
      <c r="D42" s="104"/>
      <c r="E42" s="1203" t="s">
        <v>32</v>
      </c>
      <c r="F42" s="1203"/>
      <c r="G42" s="1203"/>
      <c r="H42" s="1204"/>
      <c r="I42" s="333">
        <v>40</v>
      </c>
      <c r="J42" s="334">
        <v>38</v>
      </c>
      <c r="K42" s="334">
        <v>36</v>
      </c>
      <c r="L42" s="334">
        <v>34</v>
      </c>
      <c r="M42" s="335">
        <v>32</v>
      </c>
    </row>
    <row r="43" spans="2:13" ht="27.75" customHeight="1">
      <c r="B43" s="1197"/>
      <c r="C43" s="1198"/>
      <c r="D43" s="104"/>
      <c r="E43" s="1203" t="s">
        <v>33</v>
      </c>
      <c r="F43" s="1203"/>
      <c r="G43" s="1203"/>
      <c r="H43" s="1204"/>
      <c r="I43" s="333">
        <v>2716</v>
      </c>
      <c r="J43" s="334">
        <v>2506</v>
      </c>
      <c r="K43" s="334">
        <v>2319</v>
      </c>
      <c r="L43" s="334">
        <v>2181</v>
      </c>
      <c r="M43" s="335">
        <v>1844</v>
      </c>
    </row>
    <row r="44" spans="2:13" ht="27.75" customHeight="1">
      <c r="B44" s="1197"/>
      <c r="C44" s="1198"/>
      <c r="D44" s="104"/>
      <c r="E44" s="1203" t="s">
        <v>34</v>
      </c>
      <c r="F44" s="1203"/>
      <c r="G44" s="1203"/>
      <c r="H44" s="1204"/>
      <c r="I44" s="333">
        <v>7</v>
      </c>
      <c r="J44" s="334">
        <v>7</v>
      </c>
      <c r="K44" s="334" t="s">
        <v>485</v>
      </c>
      <c r="L44" s="334" t="s">
        <v>485</v>
      </c>
      <c r="M44" s="335">
        <v>7</v>
      </c>
    </row>
    <row r="45" spans="2:13" ht="27.75" customHeight="1">
      <c r="B45" s="1197"/>
      <c r="C45" s="1198"/>
      <c r="D45" s="104"/>
      <c r="E45" s="1203" t="s">
        <v>35</v>
      </c>
      <c r="F45" s="1203"/>
      <c r="G45" s="1203"/>
      <c r="H45" s="1204"/>
      <c r="I45" s="333">
        <v>465</v>
      </c>
      <c r="J45" s="334">
        <v>442</v>
      </c>
      <c r="K45" s="334">
        <v>443</v>
      </c>
      <c r="L45" s="334">
        <v>428</v>
      </c>
      <c r="M45" s="335">
        <v>429</v>
      </c>
    </row>
    <row r="46" spans="2:13" ht="27.75" customHeight="1">
      <c r="B46" s="1197"/>
      <c r="C46" s="1198"/>
      <c r="D46" s="105"/>
      <c r="E46" s="1203" t="s">
        <v>36</v>
      </c>
      <c r="F46" s="1203"/>
      <c r="G46" s="1203"/>
      <c r="H46" s="1204"/>
      <c r="I46" s="333" t="s">
        <v>485</v>
      </c>
      <c r="J46" s="334" t="s">
        <v>485</v>
      </c>
      <c r="K46" s="334" t="s">
        <v>485</v>
      </c>
      <c r="L46" s="334" t="s">
        <v>485</v>
      </c>
      <c r="M46" s="335" t="s">
        <v>485</v>
      </c>
    </row>
    <row r="47" spans="2:13" ht="27.75" customHeight="1">
      <c r="B47" s="1197"/>
      <c r="C47" s="1198"/>
      <c r="D47" s="106"/>
      <c r="E47" s="1205" t="s">
        <v>37</v>
      </c>
      <c r="F47" s="1206"/>
      <c r="G47" s="1206"/>
      <c r="H47" s="1207"/>
      <c r="I47" s="333" t="s">
        <v>485</v>
      </c>
      <c r="J47" s="334" t="s">
        <v>485</v>
      </c>
      <c r="K47" s="334" t="s">
        <v>485</v>
      </c>
      <c r="L47" s="334" t="s">
        <v>485</v>
      </c>
      <c r="M47" s="335" t="s">
        <v>485</v>
      </c>
    </row>
    <row r="48" spans="2:13" ht="27.75" customHeight="1">
      <c r="B48" s="1197"/>
      <c r="C48" s="1198"/>
      <c r="D48" s="104"/>
      <c r="E48" s="1203" t="s">
        <v>38</v>
      </c>
      <c r="F48" s="1203"/>
      <c r="G48" s="1203"/>
      <c r="H48" s="1204"/>
      <c r="I48" s="333" t="s">
        <v>485</v>
      </c>
      <c r="J48" s="334" t="s">
        <v>485</v>
      </c>
      <c r="K48" s="334" t="s">
        <v>485</v>
      </c>
      <c r="L48" s="334" t="s">
        <v>485</v>
      </c>
      <c r="M48" s="335" t="s">
        <v>485</v>
      </c>
    </row>
    <row r="49" spans="2:13" ht="27.75" customHeight="1">
      <c r="B49" s="1199"/>
      <c r="C49" s="1200"/>
      <c r="D49" s="104"/>
      <c r="E49" s="1203" t="s">
        <v>39</v>
      </c>
      <c r="F49" s="1203"/>
      <c r="G49" s="1203"/>
      <c r="H49" s="1204"/>
      <c r="I49" s="333" t="s">
        <v>485</v>
      </c>
      <c r="J49" s="334" t="s">
        <v>485</v>
      </c>
      <c r="K49" s="334" t="s">
        <v>485</v>
      </c>
      <c r="L49" s="334" t="s">
        <v>485</v>
      </c>
      <c r="M49" s="335" t="s">
        <v>485</v>
      </c>
    </row>
    <row r="50" spans="2:13" ht="27.75" customHeight="1">
      <c r="B50" s="1208" t="s">
        <v>40</v>
      </c>
      <c r="C50" s="1209"/>
      <c r="D50" s="107"/>
      <c r="E50" s="1203" t="s">
        <v>41</v>
      </c>
      <c r="F50" s="1203"/>
      <c r="G50" s="1203"/>
      <c r="H50" s="1204"/>
      <c r="I50" s="333">
        <v>2518</v>
      </c>
      <c r="J50" s="334">
        <v>3268</v>
      </c>
      <c r="K50" s="334">
        <v>3709</v>
      </c>
      <c r="L50" s="334">
        <v>4189</v>
      </c>
      <c r="M50" s="335">
        <v>4376</v>
      </c>
    </row>
    <row r="51" spans="2:13" ht="27.75" customHeight="1">
      <c r="B51" s="1197"/>
      <c r="C51" s="1198"/>
      <c r="D51" s="104"/>
      <c r="E51" s="1203" t="s">
        <v>42</v>
      </c>
      <c r="F51" s="1203"/>
      <c r="G51" s="1203"/>
      <c r="H51" s="1204"/>
      <c r="I51" s="333">
        <v>84</v>
      </c>
      <c r="J51" s="334">
        <v>76</v>
      </c>
      <c r="K51" s="334">
        <v>73</v>
      </c>
      <c r="L51" s="334">
        <v>68</v>
      </c>
      <c r="M51" s="335">
        <v>52</v>
      </c>
    </row>
    <row r="52" spans="2:13" ht="27.75" customHeight="1">
      <c r="B52" s="1199"/>
      <c r="C52" s="1200"/>
      <c r="D52" s="104"/>
      <c r="E52" s="1203" t="s">
        <v>43</v>
      </c>
      <c r="F52" s="1203"/>
      <c r="G52" s="1203"/>
      <c r="H52" s="1204"/>
      <c r="I52" s="333">
        <v>5794</v>
      </c>
      <c r="J52" s="334">
        <v>6078</v>
      </c>
      <c r="K52" s="334">
        <v>5919</v>
      </c>
      <c r="L52" s="334">
        <v>6718</v>
      </c>
      <c r="M52" s="335">
        <v>5751</v>
      </c>
    </row>
    <row r="53" spans="2:13" ht="27.75" customHeight="1" thickBot="1">
      <c r="B53" s="1210" t="s">
        <v>19</v>
      </c>
      <c r="C53" s="1211"/>
      <c r="D53" s="108"/>
      <c r="E53" s="1212" t="s">
        <v>44</v>
      </c>
      <c r="F53" s="1212"/>
      <c r="G53" s="1212"/>
      <c r="H53" s="1213"/>
      <c r="I53" s="336">
        <v>33</v>
      </c>
      <c r="J53" s="337">
        <v>-920</v>
      </c>
      <c r="K53" s="337">
        <v>-1414</v>
      </c>
      <c r="L53" s="337">
        <v>-2887</v>
      </c>
      <c r="M53" s="338">
        <v>-2334</v>
      </c>
    </row>
    <row r="54" spans="2:13" ht="27.75" customHeight="1">
      <c r="B54" s="109"/>
      <c r="C54" s="110"/>
      <c r="D54" s="110"/>
      <c r="E54" s="111"/>
      <c r="F54" s="111"/>
      <c r="G54" s="111"/>
      <c r="H54" s="111"/>
      <c r="I54" s="112"/>
      <c r="J54" s="112"/>
      <c r="K54" s="112"/>
      <c r="L54" s="112"/>
      <c r="M54" s="112"/>
    </row>
    <row r="55" spans="2:13"/>
  </sheetData>
  <sheetProtection algorithmName="SHA-512" hashValue="6IeN6vbppH/mAP+RHNnoxVELD2GiQ6MDAoEqfSPISoLMXmhSh1bre7sptaQblRmyxnfeElVnL0em7NxHE9yvQA==" saltValue="dUuC1fN0TWu5jqyAj10BH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526</v>
      </c>
      <c r="G54" s="117" t="s">
        <v>527</v>
      </c>
      <c r="H54" s="118" t="s">
        <v>528</v>
      </c>
    </row>
    <row r="55" spans="2:8" ht="52.5" customHeight="1">
      <c r="B55" s="119"/>
      <c r="C55" s="1222" t="s">
        <v>46</v>
      </c>
      <c r="D55" s="1222"/>
      <c r="E55" s="1223"/>
      <c r="F55" s="339">
        <v>599</v>
      </c>
      <c r="G55" s="339">
        <v>600</v>
      </c>
      <c r="H55" s="340">
        <v>712</v>
      </c>
    </row>
    <row r="56" spans="2:8" ht="52.5" customHeight="1">
      <c r="B56" s="120"/>
      <c r="C56" s="1224" t="s">
        <v>47</v>
      </c>
      <c r="D56" s="1224"/>
      <c r="E56" s="1225"/>
      <c r="F56" s="341">
        <v>569</v>
      </c>
      <c r="G56" s="341">
        <v>580</v>
      </c>
      <c r="H56" s="342">
        <v>593</v>
      </c>
    </row>
    <row r="57" spans="2:8" ht="53.25" customHeight="1">
      <c r="B57" s="120"/>
      <c r="C57" s="1226" t="s">
        <v>48</v>
      </c>
      <c r="D57" s="1226"/>
      <c r="E57" s="1227"/>
      <c r="F57" s="343">
        <v>1992</v>
      </c>
      <c r="G57" s="343">
        <v>2452</v>
      </c>
      <c r="H57" s="344">
        <v>2523</v>
      </c>
    </row>
    <row r="58" spans="2:8" ht="45.75" customHeight="1">
      <c r="B58" s="121"/>
      <c r="C58" s="1214" t="s">
        <v>553</v>
      </c>
      <c r="D58" s="1215"/>
      <c r="E58" s="1216"/>
      <c r="F58" s="345">
        <v>989</v>
      </c>
      <c r="G58" s="345">
        <v>1343</v>
      </c>
      <c r="H58" s="346">
        <v>1308</v>
      </c>
    </row>
    <row r="59" spans="2:8" ht="45.75" customHeight="1">
      <c r="B59" s="121"/>
      <c r="C59" s="1214" t="s">
        <v>554</v>
      </c>
      <c r="D59" s="1215"/>
      <c r="E59" s="1216"/>
      <c r="F59" s="345">
        <v>950</v>
      </c>
      <c r="G59" s="345">
        <v>1051</v>
      </c>
      <c r="H59" s="346">
        <v>1148</v>
      </c>
    </row>
    <row r="60" spans="2:8" ht="45.75" customHeight="1">
      <c r="B60" s="121"/>
      <c r="C60" s="1214" t="s">
        <v>555</v>
      </c>
      <c r="D60" s="1215"/>
      <c r="E60" s="1216"/>
      <c r="F60" s="345">
        <v>14</v>
      </c>
      <c r="G60" s="345">
        <v>22</v>
      </c>
      <c r="H60" s="346">
        <v>27</v>
      </c>
    </row>
    <row r="61" spans="2:8" ht="45.75" customHeight="1">
      <c r="B61" s="121"/>
      <c r="C61" s="1214" t="s">
        <v>556</v>
      </c>
      <c r="D61" s="1215"/>
      <c r="E61" s="1216"/>
      <c r="F61" s="345">
        <v>20</v>
      </c>
      <c r="G61" s="345">
        <v>20</v>
      </c>
      <c r="H61" s="346">
        <v>20</v>
      </c>
    </row>
    <row r="62" spans="2:8" ht="45.75" customHeight="1" thickBot="1">
      <c r="B62" s="122"/>
      <c r="C62" s="1217" t="s">
        <v>557</v>
      </c>
      <c r="D62" s="1218"/>
      <c r="E62" s="1219"/>
      <c r="F62" s="347">
        <v>9</v>
      </c>
      <c r="G62" s="347">
        <v>9</v>
      </c>
      <c r="H62" s="348">
        <v>9</v>
      </c>
    </row>
    <row r="63" spans="2:8" ht="52.5" customHeight="1" thickBot="1">
      <c r="B63" s="123"/>
      <c r="C63" s="1220" t="s">
        <v>49</v>
      </c>
      <c r="D63" s="1220"/>
      <c r="E63" s="1221"/>
      <c r="F63" s="349">
        <v>3160</v>
      </c>
      <c r="G63" s="349">
        <v>3632</v>
      </c>
      <c r="H63" s="350">
        <v>3828</v>
      </c>
    </row>
    <row r="64" spans="2:8"/>
  </sheetData>
  <sheetProtection algorithmName="SHA-512" hashValue="viv4v4ucGn13WlaRgkp3Op156jJjl9FtETYoaZLOyp8TqvSfVgWOx8sa++x28n9XVDfSA5dCmmseCCjplb8HaA==" saltValue="RtaM5QoW/E6EsioGRr9e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B8676-AE15-4C8A-B422-78D74E7D7D20}">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28" t="s">
        <v>560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561</v>
      </c>
    </row>
    <row r="50" spans="1:109">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c r="B51" s="247"/>
      <c r="G51" s="1247"/>
      <c r="H51" s="1247"/>
      <c r="I51" s="1245"/>
      <c r="J51" s="1245"/>
      <c r="K51" s="1243"/>
      <c r="L51" s="1243"/>
      <c r="M51" s="1243"/>
      <c r="N51" s="1243"/>
      <c r="AM51" s="359"/>
      <c r="AN51" s="1244" t="s">
        <v>562</v>
      </c>
      <c r="AO51" s="1244"/>
      <c r="AP51" s="1244"/>
      <c r="AQ51" s="1244"/>
      <c r="AR51" s="1244"/>
      <c r="AS51" s="1244"/>
      <c r="AT51" s="1244"/>
      <c r="AU51" s="1244"/>
      <c r="AV51" s="1244"/>
      <c r="AW51" s="1244"/>
      <c r="AX51" s="1244"/>
      <c r="AY51" s="1244"/>
      <c r="AZ51" s="1244"/>
      <c r="BA51" s="1244"/>
      <c r="BB51" s="1244" t="s">
        <v>563</v>
      </c>
      <c r="BC51" s="1244"/>
      <c r="BD51" s="1244"/>
      <c r="BE51" s="1244"/>
      <c r="BF51" s="1244"/>
      <c r="BG51" s="1244"/>
      <c r="BH51" s="1244"/>
      <c r="BI51" s="1244"/>
      <c r="BJ51" s="1244"/>
      <c r="BK51" s="1244"/>
      <c r="BL51" s="1244"/>
      <c r="BM51" s="1244"/>
      <c r="BN51" s="1244"/>
      <c r="BO51" s="1244"/>
      <c r="BP51" s="1242">
        <v>1.4</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564</v>
      </c>
      <c r="BC53" s="1244"/>
      <c r="BD53" s="1244"/>
      <c r="BE53" s="1244"/>
      <c r="BF53" s="1244"/>
      <c r="BG53" s="1244"/>
      <c r="BH53" s="1244"/>
      <c r="BI53" s="1244"/>
      <c r="BJ53" s="1244"/>
      <c r="BK53" s="1244"/>
      <c r="BL53" s="1244"/>
      <c r="BM53" s="1244"/>
      <c r="BN53" s="1244"/>
      <c r="BO53" s="1244"/>
      <c r="BP53" s="1242">
        <v>46.1</v>
      </c>
      <c r="BQ53" s="1242"/>
      <c r="BR53" s="1242"/>
      <c r="BS53" s="1242"/>
      <c r="BT53" s="1242"/>
      <c r="BU53" s="1242"/>
      <c r="BV53" s="1242"/>
      <c r="BW53" s="1242"/>
      <c r="BX53" s="1242">
        <v>47</v>
      </c>
      <c r="BY53" s="1242"/>
      <c r="BZ53" s="1242"/>
      <c r="CA53" s="1242"/>
      <c r="CB53" s="1242"/>
      <c r="CC53" s="1242"/>
      <c r="CD53" s="1242"/>
      <c r="CE53" s="1242"/>
      <c r="CF53" s="1242">
        <v>48.8</v>
      </c>
      <c r="CG53" s="1242"/>
      <c r="CH53" s="1242"/>
      <c r="CI53" s="1242"/>
      <c r="CJ53" s="1242"/>
      <c r="CK53" s="1242"/>
      <c r="CL53" s="1242"/>
      <c r="CM53" s="1242"/>
      <c r="CN53" s="1242">
        <v>50.3</v>
      </c>
      <c r="CO53" s="1242"/>
      <c r="CP53" s="1242"/>
      <c r="CQ53" s="1242"/>
      <c r="CR53" s="1242"/>
      <c r="CS53" s="1242"/>
      <c r="CT53" s="1242"/>
      <c r="CU53" s="1242"/>
      <c r="CV53" s="1242">
        <v>52.4</v>
      </c>
      <c r="CW53" s="1242"/>
      <c r="CX53" s="1242"/>
      <c r="CY53" s="1242"/>
      <c r="CZ53" s="1242"/>
      <c r="DA53" s="1242"/>
      <c r="DB53" s="1242"/>
      <c r="DC53" s="1242"/>
    </row>
    <row r="54" spans="1:109">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c r="A55" s="358"/>
      <c r="B55" s="247"/>
      <c r="G55" s="1237"/>
      <c r="H55" s="1237"/>
      <c r="I55" s="1237"/>
      <c r="J55" s="1237"/>
      <c r="K55" s="1243"/>
      <c r="L55" s="1243"/>
      <c r="M55" s="1243"/>
      <c r="N55" s="1243"/>
      <c r="AN55" s="1241" t="s">
        <v>565</v>
      </c>
      <c r="AO55" s="1241"/>
      <c r="AP55" s="1241"/>
      <c r="AQ55" s="1241"/>
      <c r="AR55" s="1241"/>
      <c r="AS55" s="1241"/>
      <c r="AT55" s="1241"/>
      <c r="AU55" s="1241"/>
      <c r="AV55" s="1241"/>
      <c r="AW55" s="1241"/>
      <c r="AX55" s="1241"/>
      <c r="AY55" s="1241"/>
      <c r="AZ55" s="1241"/>
      <c r="BA55" s="1241"/>
      <c r="BB55" s="1244" t="s">
        <v>563</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564</v>
      </c>
      <c r="BC57" s="1244"/>
      <c r="BD57" s="1244"/>
      <c r="BE57" s="1244"/>
      <c r="BF57" s="1244"/>
      <c r="BG57" s="1244"/>
      <c r="BH57" s="1244"/>
      <c r="BI57" s="1244"/>
      <c r="BJ57" s="1244"/>
      <c r="BK57" s="1244"/>
      <c r="BL57" s="1244"/>
      <c r="BM57" s="1244"/>
      <c r="BN57" s="1244"/>
      <c r="BO57" s="1244"/>
      <c r="BP57" s="1242">
        <v>64</v>
      </c>
      <c r="BQ57" s="1242"/>
      <c r="BR57" s="1242"/>
      <c r="BS57" s="1242"/>
      <c r="BT57" s="1242"/>
      <c r="BU57" s="1242"/>
      <c r="BV57" s="1242"/>
      <c r="BW57" s="1242"/>
      <c r="BX57" s="1242">
        <v>66.2</v>
      </c>
      <c r="BY57" s="1242"/>
      <c r="BZ57" s="1242"/>
      <c r="CA57" s="1242"/>
      <c r="CB57" s="1242"/>
      <c r="CC57" s="1242"/>
      <c r="CD57" s="1242"/>
      <c r="CE57" s="1242"/>
      <c r="CF57" s="1242">
        <v>67.099999999999994</v>
      </c>
      <c r="CG57" s="1242"/>
      <c r="CH57" s="1242"/>
      <c r="CI57" s="1242"/>
      <c r="CJ57" s="1242"/>
      <c r="CK57" s="1242"/>
      <c r="CL57" s="1242"/>
      <c r="CM57" s="1242"/>
      <c r="CN57" s="1242">
        <v>67</v>
      </c>
      <c r="CO57" s="1242"/>
      <c r="CP57" s="1242"/>
      <c r="CQ57" s="1242"/>
      <c r="CR57" s="1242"/>
      <c r="CS57" s="1242"/>
      <c r="CT57" s="1242"/>
      <c r="CU57" s="1242"/>
      <c r="CV57" s="1242">
        <v>68.2</v>
      </c>
      <c r="CW57" s="1242"/>
      <c r="CX57" s="1242"/>
      <c r="CY57" s="1242"/>
      <c r="CZ57" s="1242"/>
      <c r="DA57" s="1242"/>
      <c r="DB57" s="1242"/>
      <c r="DC57" s="1242"/>
      <c r="DD57" s="363"/>
      <c r="DE57" s="362"/>
    </row>
    <row r="58" spans="1:109" s="358" customFormat="1">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566</v>
      </c>
    </row>
    <row r="64" spans="1:109">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48" t="s">
        <v>567</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561</v>
      </c>
    </row>
    <row r="72" spans="2:107">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c r="B73" s="247"/>
      <c r="G73" s="1247"/>
      <c r="H73" s="1247"/>
      <c r="I73" s="1247"/>
      <c r="J73" s="1247"/>
      <c r="K73" s="1257"/>
      <c r="L73" s="1257"/>
      <c r="M73" s="1257"/>
      <c r="N73" s="1257"/>
      <c r="AM73" s="359"/>
      <c r="AN73" s="1244" t="s">
        <v>562</v>
      </c>
      <c r="AO73" s="1244"/>
      <c r="AP73" s="1244"/>
      <c r="AQ73" s="1244"/>
      <c r="AR73" s="1244"/>
      <c r="AS73" s="1244"/>
      <c r="AT73" s="1244"/>
      <c r="AU73" s="1244"/>
      <c r="AV73" s="1244"/>
      <c r="AW73" s="1244"/>
      <c r="AX73" s="1244"/>
      <c r="AY73" s="1244"/>
      <c r="AZ73" s="1244"/>
      <c r="BA73" s="1244"/>
      <c r="BB73" s="1244" t="s">
        <v>563</v>
      </c>
      <c r="BC73" s="1244"/>
      <c r="BD73" s="1244"/>
      <c r="BE73" s="1244"/>
      <c r="BF73" s="1244"/>
      <c r="BG73" s="1244"/>
      <c r="BH73" s="1244"/>
      <c r="BI73" s="1244"/>
      <c r="BJ73" s="1244"/>
      <c r="BK73" s="1244"/>
      <c r="BL73" s="1244"/>
      <c r="BM73" s="1244"/>
      <c r="BN73" s="1244"/>
      <c r="BO73" s="1244"/>
      <c r="BP73" s="1242">
        <v>1.4</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c r="B74" s="247"/>
      <c r="G74" s="1247"/>
      <c r="H74" s="1247"/>
      <c r="I74" s="1247"/>
      <c r="J74" s="1247"/>
      <c r="K74" s="1257"/>
      <c r="L74" s="1257"/>
      <c r="M74" s="1257"/>
      <c r="N74" s="125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568</v>
      </c>
      <c r="BC75" s="1244"/>
      <c r="BD75" s="1244"/>
      <c r="BE75" s="1244"/>
      <c r="BF75" s="1244"/>
      <c r="BG75" s="1244"/>
      <c r="BH75" s="1244"/>
      <c r="BI75" s="1244"/>
      <c r="BJ75" s="1244"/>
      <c r="BK75" s="1244"/>
      <c r="BL75" s="1244"/>
      <c r="BM75" s="1244"/>
      <c r="BN75" s="1244"/>
      <c r="BO75" s="1244"/>
      <c r="BP75" s="1242">
        <v>13.4</v>
      </c>
      <c r="BQ75" s="1242"/>
      <c r="BR75" s="1242"/>
      <c r="BS75" s="1242"/>
      <c r="BT75" s="1242"/>
      <c r="BU75" s="1242"/>
      <c r="BV75" s="1242"/>
      <c r="BW75" s="1242"/>
      <c r="BX75" s="1242">
        <v>12.6</v>
      </c>
      <c r="BY75" s="1242"/>
      <c r="BZ75" s="1242"/>
      <c r="CA75" s="1242"/>
      <c r="CB75" s="1242"/>
      <c r="CC75" s="1242"/>
      <c r="CD75" s="1242"/>
      <c r="CE75" s="1242"/>
      <c r="CF75" s="1242">
        <v>11.5</v>
      </c>
      <c r="CG75" s="1242"/>
      <c r="CH75" s="1242"/>
      <c r="CI75" s="1242"/>
      <c r="CJ75" s="1242"/>
      <c r="CK75" s="1242"/>
      <c r="CL75" s="1242"/>
      <c r="CM75" s="1242"/>
      <c r="CN75" s="1242">
        <v>11.1</v>
      </c>
      <c r="CO75" s="1242"/>
      <c r="CP75" s="1242"/>
      <c r="CQ75" s="1242"/>
      <c r="CR75" s="1242"/>
      <c r="CS75" s="1242"/>
      <c r="CT75" s="1242"/>
      <c r="CU75" s="1242"/>
      <c r="CV75" s="1242">
        <v>10.9</v>
      </c>
      <c r="CW75" s="1242"/>
      <c r="CX75" s="1242"/>
      <c r="CY75" s="1242"/>
      <c r="CZ75" s="1242"/>
      <c r="DA75" s="1242"/>
      <c r="DB75" s="1242"/>
      <c r="DC75" s="1242"/>
    </row>
    <row r="76" spans="2:107">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c r="B77" s="247"/>
      <c r="G77" s="1237"/>
      <c r="H77" s="1237"/>
      <c r="I77" s="1237"/>
      <c r="J77" s="1237"/>
      <c r="K77" s="1257"/>
      <c r="L77" s="1257"/>
      <c r="M77" s="1257"/>
      <c r="N77" s="1257"/>
      <c r="AN77" s="1241" t="s">
        <v>565</v>
      </c>
      <c r="AO77" s="1241"/>
      <c r="AP77" s="1241"/>
      <c r="AQ77" s="1241"/>
      <c r="AR77" s="1241"/>
      <c r="AS77" s="1241"/>
      <c r="AT77" s="1241"/>
      <c r="AU77" s="1241"/>
      <c r="AV77" s="1241"/>
      <c r="AW77" s="1241"/>
      <c r="AX77" s="1241"/>
      <c r="AY77" s="1241"/>
      <c r="AZ77" s="1241"/>
      <c r="BA77" s="1241"/>
      <c r="BB77" s="1244" t="s">
        <v>563</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c r="B78" s="247"/>
      <c r="G78" s="1237"/>
      <c r="H78" s="1237"/>
      <c r="I78" s="1237"/>
      <c r="J78" s="1237"/>
      <c r="K78" s="1257"/>
      <c r="L78" s="1257"/>
      <c r="M78" s="1257"/>
      <c r="N78" s="125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c r="B79" s="247"/>
      <c r="G79" s="1237"/>
      <c r="H79" s="1237"/>
      <c r="I79" s="1246"/>
      <c r="J79" s="1246"/>
      <c r="K79" s="1258"/>
      <c r="L79" s="1258"/>
      <c r="M79" s="1258"/>
      <c r="N79" s="1258"/>
      <c r="AN79" s="1241"/>
      <c r="AO79" s="1241"/>
      <c r="AP79" s="1241"/>
      <c r="AQ79" s="1241"/>
      <c r="AR79" s="1241"/>
      <c r="AS79" s="1241"/>
      <c r="AT79" s="1241"/>
      <c r="AU79" s="1241"/>
      <c r="AV79" s="1241"/>
      <c r="AW79" s="1241"/>
      <c r="AX79" s="1241"/>
      <c r="AY79" s="1241"/>
      <c r="AZ79" s="1241"/>
      <c r="BA79" s="1241"/>
      <c r="BB79" s="1244" t="s">
        <v>568</v>
      </c>
      <c r="BC79" s="1244"/>
      <c r="BD79" s="1244"/>
      <c r="BE79" s="1244"/>
      <c r="BF79" s="1244"/>
      <c r="BG79" s="1244"/>
      <c r="BH79" s="1244"/>
      <c r="BI79" s="1244"/>
      <c r="BJ79" s="1244"/>
      <c r="BK79" s="1244"/>
      <c r="BL79" s="1244"/>
      <c r="BM79" s="1244"/>
      <c r="BN79" s="1244"/>
      <c r="BO79" s="1244"/>
      <c r="BP79" s="1242">
        <v>8</v>
      </c>
      <c r="BQ79" s="1242"/>
      <c r="BR79" s="1242"/>
      <c r="BS79" s="1242"/>
      <c r="BT79" s="1242"/>
      <c r="BU79" s="1242"/>
      <c r="BV79" s="1242"/>
      <c r="BW79" s="1242"/>
      <c r="BX79" s="1242">
        <v>8</v>
      </c>
      <c r="BY79" s="1242"/>
      <c r="BZ79" s="1242"/>
      <c r="CA79" s="1242"/>
      <c r="CB79" s="1242"/>
      <c r="CC79" s="1242"/>
      <c r="CD79" s="1242"/>
      <c r="CE79" s="1242"/>
      <c r="CF79" s="1242">
        <v>8.3000000000000007</v>
      </c>
      <c r="CG79" s="1242"/>
      <c r="CH79" s="1242"/>
      <c r="CI79" s="1242"/>
      <c r="CJ79" s="1242"/>
      <c r="CK79" s="1242"/>
      <c r="CL79" s="1242"/>
      <c r="CM79" s="1242"/>
      <c r="CN79" s="1242">
        <v>8.4</v>
      </c>
      <c r="CO79" s="1242"/>
      <c r="CP79" s="1242"/>
      <c r="CQ79" s="1242"/>
      <c r="CR79" s="1242"/>
      <c r="CS79" s="1242"/>
      <c r="CT79" s="1242"/>
      <c r="CU79" s="1242"/>
      <c r="CV79" s="1242">
        <v>8.6999999999999993</v>
      </c>
      <c r="CW79" s="1242"/>
      <c r="CX79" s="1242"/>
      <c r="CY79" s="1242"/>
      <c r="CZ79" s="1242"/>
      <c r="DA79" s="1242"/>
      <c r="DB79" s="1242"/>
      <c r="DC79" s="1242"/>
    </row>
    <row r="80" spans="2:107">
      <c r="B80" s="247"/>
      <c r="G80" s="1237"/>
      <c r="H80" s="1237"/>
      <c r="I80" s="1246"/>
      <c r="J80" s="1246"/>
      <c r="K80" s="1258"/>
      <c r="L80" s="1258"/>
      <c r="M80" s="1258"/>
      <c r="N80" s="125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OCnU4C8HSn2NFq8aF1sXQp9ZRIIaGFhxVph2b+/3NY681SCw3DjN2bGS88V982fLyZeBOLQV8CjQOrdRsnhlBQ==" saltValue="/KUXaCC1rU/2bK60XTjIR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6E042-B98D-454A-8E1D-0D16D0E62852}">
  <sheetPr>
    <pageSetUpPr fitToPage="1"/>
  </sheetPr>
  <dimension ref="A1:DR125"/>
  <sheetViews>
    <sheetView showGridLines="0" zoomScale="85" zoomScaleNormal="85"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474</v>
      </c>
    </row>
  </sheetData>
  <sheetProtection algorithmName="SHA-512" hashValue="Jw2cE7TBjFy8lPB86Cdrfujiqm/yYgqWPRgFPwW688ZRPZBJNFxTN03567g8wujJG0B7/nwm7iQciECHY1H6eA==" saltValue="4qB5Oyr8NFEtuBylP4o/2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92DB9-6865-4E75-9871-FD4772EFE612}">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474</v>
      </c>
    </row>
  </sheetData>
  <sheetProtection algorithmName="SHA-512" hashValue="fE48PjQ143REpy5/4fo48oxohhttUzqJCPlpPRyDs54HTHJOpJWdlbqDuFl6MvbXg49MlZnfXS+JwcK5cUAgMA==" saltValue="iTzHIvJsD7vZNR2Njdpr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523</v>
      </c>
      <c r="G2" s="137"/>
      <c r="H2" s="138"/>
    </row>
    <row r="3" spans="1:8">
      <c r="A3" s="134" t="s">
        <v>516</v>
      </c>
      <c r="B3" s="139"/>
      <c r="C3" s="140"/>
      <c r="D3" s="141">
        <v>316109</v>
      </c>
      <c r="E3" s="142"/>
      <c r="F3" s="143">
        <v>126525</v>
      </c>
      <c r="G3" s="144"/>
      <c r="H3" s="145"/>
    </row>
    <row r="4" spans="1:8">
      <c r="A4" s="146"/>
      <c r="B4" s="147"/>
      <c r="C4" s="148"/>
      <c r="D4" s="149">
        <v>68373</v>
      </c>
      <c r="E4" s="150"/>
      <c r="F4" s="151">
        <v>67052</v>
      </c>
      <c r="G4" s="152"/>
      <c r="H4" s="153"/>
    </row>
    <row r="5" spans="1:8">
      <c r="A5" s="134" t="s">
        <v>518</v>
      </c>
      <c r="B5" s="139"/>
      <c r="C5" s="140"/>
      <c r="D5" s="141">
        <v>207516</v>
      </c>
      <c r="E5" s="142"/>
      <c r="F5" s="143">
        <v>122054</v>
      </c>
      <c r="G5" s="144"/>
      <c r="H5" s="145"/>
    </row>
    <row r="6" spans="1:8">
      <c r="A6" s="146"/>
      <c r="B6" s="147"/>
      <c r="C6" s="148"/>
      <c r="D6" s="149">
        <v>107026</v>
      </c>
      <c r="E6" s="150"/>
      <c r="F6" s="151">
        <v>68298</v>
      </c>
      <c r="G6" s="152"/>
      <c r="H6" s="153"/>
    </row>
    <row r="7" spans="1:8">
      <c r="A7" s="134" t="s">
        <v>519</v>
      </c>
      <c r="B7" s="139"/>
      <c r="C7" s="140"/>
      <c r="D7" s="141">
        <v>167979</v>
      </c>
      <c r="E7" s="142"/>
      <c r="F7" s="143">
        <v>111644</v>
      </c>
      <c r="G7" s="144"/>
      <c r="H7" s="145"/>
    </row>
    <row r="8" spans="1:8">
      <c r="A8" s="146"/>
      <c r="B8" s="147"/>
      <c r="C8" s="148"/>
      <c r="D8" s="149">
        <v>95789</v>
      </c>
      <c r="E8" s="150"/>
      <c r="F8" s="151">
        <v>66606</v>
      </c>
      <c r="G8" s="152"/>
      <c r="H8" s="153"/>
    </row>
    <row r="9" spans="1:8">
      <c r="A9" s="134" t="s">
        <v>520</v>
      </c>
      <c r="B9" s="139"/>
      <c r="C9" s="140"/>
      <c r="D9" s="141">
        <v>190799</v>
      </c>
      <c r="E9" s="142"/>
      <c r="F9" s="143">
        <v>127917</v>
      </c>
      <c r="G9" s="144"/>
      <c r="H9" s="145"/>
    </row>
    <row r="10" spans="1:8">
      <c r="A10" s="146"/>
      <c r="B10" s="147"/>
      <c r="C10" s="148"/>
      <c r="D10" s="149">
        <v>99413</v>
      </c>
      <c r="E10" s="150"/>
      <c r="F10" s="151">
        <v>69746</v>
      </c>
      <c r="G10" s="152"/>
      <c r="H10" s="153"/>
    </row>
    <row r="11" spans="1:8">
      <c r="A11" s="134" t="s">
        <v>521</v>
      </c>
      <c r="B11" s="139"/>
      <c r="C11" s="140"/>
      <c r="D11" s="141">
        <v>208600</v>
      </c>
      <c r="E11" s="142"/>
      <c r="F11" s="143">
        <v>135931</v>
      </c>
      <c r="G11" s="144"/>
      <c r="H11" s="145"/>
    </row>
    <row r="12" spans="1:8">
      <c r="A12" s="146"/>
      <c r="B12" s="147"/>
      <c r="C12" s="154"/>
      <c r="D12" s="149">
        <v>94467</v>
      </c>
      <c r="E12" s="150"/>
      <c r="F12" s="151">
        <v>75320</v>
      </c>
      <c r="G12" s="152"/>
      <c r="H12" s="153"/>
    </row>
    <row r="13" spans="1:8">
      <c r="A13" s="134"/>
      <c r="B13" s="139"/>
      <c r="C13" s="140"/>
      <c r="D13" s="141">
        <v>218201</v>
      </c>
      <c r="E13" s="142"/>
      <c r="F13" s="143">
        <v>124814</v>
      </c>
      <c r="G13" s="155"/>
      <c r="H13" s="145"/>
    </row>
    <row r="14" spans="1:8">
      <c r="A14" s="146"/>
      <c r="B14" s="147"/>
      <c r="C14" s="148"/>
      <c r="D14" s="149">
        <v>93014</v>
      </c>
      <c r="E14" s="150"/>
      <c r="F14" s="151">
        <v>69404</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9.7799999999999994</v>
      </c>
      <c r="C19" s="156">
        <f>ROUND(VALUE(SUBSTITUTE(実質収支比率等に係る経年分析!G$48,"▲","-")),2)</f>
        <v>8.59</v>
      </c>
      <c r="D19" s="156">
        <f>ROUND(VALUE(SUBSTITUTE(実質収支比率等に係る経年分析!H$48,"▲","-")),2)</f>
        <v>8.48</v>
      </c>
      <c r="E19" s="156">
        <f>ROUND(VALUE(SUBSTITUTE(実質収支比率等に係る経年分析!I$48,"▲","-")),2)</f>
        <v>6.06</v>
      </c>
      <c r="F19" s="156">
        <f>ROUND(VALUE(SUBSTITUTE(実質収支比率等に係る経年分析!J$48,"▲","-")),2)</f>
        <v>8.5500000000000007</v>
      </c>
    </row>
    <row r="20" spans="1:11">
      <c r="A20" s="156" t="s">
        <v>53</v>
      </c>
      <c r="B20" s="156">
        <f>ROUND(VALUE(SUBSTITUTE(実質収支比率等に係る経年分析!F$47,"▲","-")),2)</f>
        <v>18.77</v>
      </c>
      <c r="C20" s="156">
        <f>ROUND(VALUE(SUBSTITUTE(実質収支比率等に係る経年分析!G$47,"▲","-")),2)</f>
        <v>21.09</v>
      </c>
      <c r="D20" s="156">
        <f>ROUND(VALUE(SUBSTITUTE(実質収支比率等に係る経年分析!H$47,"▲","-")),2)</f>
        <v>20.79</v>
      </c>
      <c r="E20" s="156">
        <f>ROUND(VALUE(SUBSTITUTE(実質収支比率等に係る経年分析!I$47,"▲","-")),2)</f>
        <v>20.9</v>
      </c>
      <c r="F20" s="156">
        <f>ROUND(VALUE(SUBSTITUTE(実質収支比率等に係る経年分析!J$47,"▲","-")),2)</f>
        <v>24.29</v>
      </c>
    </row>
    <row r="21" spans="1:11">
      <c r="A21" s="156" t="s">
        <v>54</v>
      </c>
      <c r="B21" s="156">
        <f>IF(ISNUMBER(VALUE(SUBSTITUTE(実質収支比率等に係る経年分析!F$49,"▲","-"))),ROUND(VALUE(SUBSTITUTE(実質収支比率等に係る経年分析!F$49,"▲","-")),2),NA())</f>
        <v>3.34</v>
      </c>
      <c r="C21" s="156">
        <f>IF(ISNUMBER(VALUE(SUBSTITUTE(実質収支比率等に係る経年分析!G$49,"▲","-"))),ROUND(VALUE(SUBSTITUTE(実質収支比率等に係る経年分析!G$49,"▲","-")),2),NA())</f>
        <v>3.19</v>
      </c>
      <c r="D21" s="156">
        <f>IF(ISNUMBER(VALUE(SUBSTITUTE(実質収支比率等に係る経年分析!H$49,"▲","-"))),ROUND(VALUE(SUBSTITUTE(実質収支比率等に係る経年分析!H$49,"▲","-")),2),NA())</f>
        <v>-0.34</v>
      </c>
      <c r="E21" s="156">
        <f>IF(ISNUMBER(VALUE(SUBSTITUTE(実質収支比率等に係る経年分析!I$49,"▲","-"))),ROUND(VALUE(SUBSTITUTE(実質収支比率等に係る経年分析!I$49,"▲","-")),2),NA())</f>
        <v>-2.4</v>
      </c>
      <c r="F21" s="156">
        <f>IF(ISNUMBER(VALUE(SUBSTITUTE(実質収支比率等に係る経年分析!J$49,"▲","-"))),ROUND(VALUE(SUBSTITUTE(実質収支比率等に係る経年分析!J$49,"▲","-")),2),NA())</f>
        <v>6.42</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0.28999999999999998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c r="A32" s="157" t="str">
        <f>IF(連結実質赤字比率に係る赤字・黒字の構成分析!C$38="",NA(),連結実質赤字比率に係る赤字・黒字の構成分析!C$38)</f>
        <v>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2.97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2.37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0.97</v>
      </c>
    </row>
    <row r="34" spans="1:16">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1.1299999999999999</v>
      </c>
    </row>
    <row r="35" spans="1:16">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8.5500000000000007</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484</v>
      </c>
      <c r="E42" s="158"/>
      <c r="F42" s="158"/>
      <c r="G42" s="158">
        <f>'実質公債費比率（分子）の構造'!L$52</f>
        <v>472</v>
      </c>
      <c r="H42" s="158"/>
      <c r="I42" s="158"/>
      <c r="J42" s="158">
        <f>'実質公債費比率（分子）の構造'!M$52</f>
        <v>538</v>
      </c>
      <c r="K42" s="158"/>
      <c r="L42" s="158"/>
      <c r="M42" s="158">
        <f>'実質公債費比率（分子）の構造'!N$52</f>
        <v>518</v>
      </c>
      <c r="N42" s="158"/>
      <c r="O42" s="158"/>
      <c r="P42" s="158">
        <f>'実質公債費比率（分子）の構造'!O$52</f>
        <v>533</v>
      </c>
    </row>
    <row r="43" spans="1:16">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c r="A45" s="158" t="s">
        <v>63</v>
      </c>
      <c r="B45" s="158">
        <f>'実質公債費比率（分子）の構造'!K$49</f>
        <v>6</v>
      </c>
      <c r="C45" s="158"/>
      <c r="D45" s="158"/>
      <c r="E45" s="158">
        <f>'実質公債費比率（分子）の構造'!L$49</f>
        <v>6</v>
      </c>
      <c r="F45" s="158"/>
      <c r="G45" s="158"/>
      <c r="H45" s="158">
        <f>'実質公債費比率（分子）の構造'!M$49</f>
        <v>7</v>
      </c>
      <c r="I45" s="158"/>
      <c r="J45" s="158"/>
      <c r="K45" s="158">
        <f>'実質公債費比率（分子）の構造'!N$49</f>
        <v>7</v>
      </c>
      <c r="L45" s="158"/>
      <c r="M45" s="158"/>
      <c r="N45" s="158">
        <f>'実質公債費比率（分子）の構造'!O$49</f>
        <v>5</v>
      </c>
      <c r="O45" s="158"/>
      <c r="P45" s="158"/>
    </row>
    <row r="46" spans="1:16">
      <c r="A46" s="158" t="s">
        <v>64</v>
      </c>
      <c r="B46" s="158">
        <f>'実質公債費比率（分子）の構造'!K$48</f>
        <v>284</v>
      </c>
      <c r="C46" s="158"/>
      <c r="D46" s="158"/>
      <c r="E46" s="158">
        <f>'実質公債費比率（分子）の構造'!L$48</f>
        <v>273</v>
      </c>
      <c r="F46" s="158"/>
      <c r="G46" s="158"/>
      <c r="H46" s="158">
        <f>'実質公債費比率（分子）の構造'!M$48</f>
        <v>265</v>
      </c>
      <c r="I46" s="158"/>
      <c r="J46" s="158"/>
      <c r="K46" s="158">
        <f>'実質公債費比率（分子）の構造'!N$48</f>
        <v>255</v>
      </c>
      <c r="L46" s="158"/>
      <c r="M46" s="158"/>
      <c r="N46" s="158">
        <f>'実質公債費比率（分子）の構造'!O$48</f>
        <v>218</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475</v>
      </c>
      <c r="C49" s="158"/>
      <c r="D49" s="158"/>
      <c r="E49" s="158">
        <f>'実質公債費比率（分子）の構造'!L$45</f>
        <v>447</v>
      </c>
      <c r="F49" s="158"/>
      <c r="G49" s="158"/>
      <c r="H49" s="158">
        <f>'実質公債費比率（分子）の構造'!M$45</f>
        <v>526</v>
      </c>
      <c r="I49" s="158"/>
      <c r="J49" s="158"/>
      <c r="K49" s="158">
        <f>'実質公債費比率（分子）の構造'!N$45</f>
        <v>527</v>
      </c>
      <c r="L49" s="158"/>
      <c r="M49" s="158"/>
      <c r="N49" s="158">
        <f>'実質公債費比率（分子）の構造'!O$45</f>
        <v>547</v>
      </c>
      <c r="O49" s="158"/>
      <c r="P49" s="158"/>
    </row>
    <row r="50" spans="1:16">
      <c r="A50" s="158" t="s">
        <v>67</v>
      </c>
      <c r="B50" s="158" t="e">
        <f>NA()</f>
        <v>#N/A</v>
      </c>
      <c r="C50" s="158">
        <f>IF(ISNUMBER('実質公債費比率（分子）の構造'!K$53),'実質公債費比率（分子）の構造'!K$53,NA())</f>
        <v>283</v>
      </c>
      <c r="D50" s="158" t="e">
        <f>NA()</f>
        <v>#N/A</v>
      </c>
      <c r="E50" s="158" t="e">
        <f>NA()</f>
        <v>#N/A</v>
      </c>
      <c r="F50" s="158">
        <f>IF(ISNUMBER('実質公債費比率（分子）の構造'!L$53),'実質公債費比率（分子）の構造'!L$53,NA())</f>
        <v>256</v>
      </c>
      <c r="G50" s="158" t="e">
        <f>NA()</f>
        <v>#N/A</v>
      </c>
      <c r="H50" s="158" t="e">
        <f>NA()</f>
        <v>#N/A</v>
      </c>
      <c r="I50" s="158">
        <f>IF(ISNUMBER('実質公債費比率（分子）の構造'!M$53),'実質公債費比率（分子）の構造'!M$53,NA())</f>
        <v>262</v>
      </c>
      <c r="J50" s="158" t="e">
        <f>NA()</f>
        <v>#N/A</v>
      </c>
      <c r="K50" s="158" t="e">
        <f>NA()</f>
        <v>#N/A</v>
      </c>
      <c r="L50" s="158">
        <f>IF(ISNUMBER('実質公債費比率（分子）の構造'!N$53),'実質公債費比率（分子）の構造'!N$53,NA())</f>
        <v>273</v>
      </c>
      <c r="M50" s="158" t="e">
        <f>NA()</f>
        <v>#N/A</v>
      </c>
      <c r="N50" s="158" t="e">
        <f>NA()</f>
        <v>#N/A</v>
      </c>
      <c r="O50" s="158">
        <f>IF(ISNUMBER('実質公債費比率（分子）の構造'!O$53),'実質公債費比率（分子）の構造'!O$53,NA())</f>
        <v>239</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5794</v>
      </c>
      <c r="E56" s="157"/>
      <c r="F56" s="157"/>
      <c r="G56" s="157">
        <f>'将来負担比率（分子）の構造'!J$52</f>
        <v>6078</v>
      </c>
      <c r="H56" s="157"/>
      <c r="I56" s="157"/>
      <c r="J56" s="157">
        <f>'将来負担比率（分子）の構造'!K$52</f>
        <v>5919</v>
      </c>
      <c r="K56" s="157"/>
      <c r="L56" s="157"/>
      <c r="M56" s="157">
        <f>'将来負担比率（分子）の構造'!L$52</f>
        <v>6718</v>
      </c>
      <c r="N56" s="157"/>
      <c r="O56" s="157"/>
      <c r="P56" s="157">
        <f>'将来負担比率（分子）の構造'!M$52</f>
        <v>5751</v>
      </c>
    </row>
    <row r="57" spans="1:16">
      <c r="A57" s="157" t="s">
        <v>42</v>
      </c>
      <c r="B57" s="157"/>
      <c r="C57" s="157"/>
      <c r="D57" s="157">
        <f>'将来負担比率（分子）の構造'!I$51</f>
        <v>84</v>
      </c>
      <c r="E57" s="157"/>
      <c r="F57" s="157"/>
      <c r="G57" s="157">
        <f>'将来負担比率（分子）の構造'!J$51</f>
        <v>76</v>
      </c>
      <c r="H57" s="157"/>
      <c r="I57" s="157"/>
      <c r="J57" s="157">
        <f>'将来負担比率（分子）の構造'!K$51</f>
        <v>73</v>
      </c>
      <c r="K57" s="157"/>
      <c r="L57" s="157"/>
      <c r="M57" s="157">
        <f>'将来負担比率（分子）の構造'!L$51</f>
        <v>68</v>
      </c>
      <c r="N57" s="157"/>
      <c r="O57" s="157"/>
      <c r="P57" s="157">
        <f>'将来負担比率（分子）の構造'!M$51</f>
        <v>52</v>
      </c>
    </row>
    <row r="58" spans="1:16">
      <c r="A58" s="157" t="s">
        <v>41</v>
      </c>
      <c r="B58" s="157"/>
      <c r="C58" s="157"/>
      <c r="D58" s="157">
        <f>'将来負担比率（分子）の構造'!I$50</f>
        <v>2518</v>
      </c>
      <c r="E58" s="157"/>
      <c r="F58" s="157"/>
      <c r="G58" s="157">
        <f>'将来負担比率（分子）の構造'!J$50</f>
        <v>3268</v>
      </c>
      <c r="H58" s="157"/>
      <c r="I58" s="157"/>
      <c r="J58" s="157">
        <f>'将来負担比率（分子）の構造'!K$50</f>
        <v>3709</v>
      </c>
      <c r="K58" s="157"/>
      <c r="L58" s="157"/>
      <c r="M58" s="157">
        <f>'将来負担比率（分子）の構造'!L$50</f>
        <v>4189</v>
      </c>
      <c r="N58" s="157"/>
      <c r="O58" s="157"/>
      <c r="P58" s="157">
        <f>'将来負担比率（分子）の構造'!M$50</f>
        <v>4376</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465</v>
      </c>
      <c r="C62" s="157"/>
      <c r="D62" s="157"/>
      <c r="E62" s="157">
        <f>'将来負担比率（分子）の構造'!J$45</f>
        <v>442</v>
      </c>
      <c r="F62" s="157"/>
      <c r="G62" s="157"/>
      <c r="H62" s="157">
        <f>'将来負担比率（分子）の構造'!K$45</f>
        <v>443</v>
      </c>
      <c r="I62" s="157"/>
      <c r="J62" s="157"/>
      <c r="K62" s="157">
        <f>'将来負担比率（分子）の構造'!L$45</f>
        <v>428</v>
      </c>
      <c r="L62" s="157"/>
      <c r="M62" s="157"/>
      <c r="N62" s="157">
        <f>'将来負担比率（分子）の構造'!M$45</f>
        <v>429</v>
      </c>
      <c r="O62" s="157"/>
      <c r="P62" s="157"/>
    </row>
    <row r="63" spans="1:16">
      <c r="A63" s="157" t="s">
        <v>34</v>
      </c>
      <c r="B63" s="157">
        <f>'将来負担比率（分子）の構造'!I$44</f>
        <v>7</v>
      </c>
      <c r="C63" s="157"/>
      <c r="D63" s="157"/>
      <c r="E63" s="157">
        <f>'将来負担比率（分子）の構造'!J$44</f>
        <v>7</v>
      </c>
      <c r="F63" s="157"/>
      <c r="G63" s="157"/>
      <c r="H63" s="157" t="str">
        <f>'将来負担比率（分子）の構造'!K$44</f>
        <v>-</v>
      </c>
      <c r="I63" s="157"/>
      <c r="J63" s="157"/>
      <c r="K63" s="157" t="str">
        <f>'将来負担比率（分子）の構造'!L$44</f>
        <v>-</v>
      </c>
      <c r="L63" s="157"/>
      <c r="M63" s="157"/>
      <c r="N63" s="157">
        <f>'将来負担比率（分子）の構造'!M$44</f>
        <v>7</v>
      </c>
      <c r="O63" s="157"/>
      <c r="P63" s="157"/>
    </row>
    <row r="64" spans="1:16">
      <c r="A64" s="157" t="s">
        <v>33</v>
      </c>
      <c r="B64" s="157">
        <f>'将来負担比率（分子）の構造'!I$43</f>
        <v>2716</v>
      </c>
      <c r="C64" s="157"/>
      <c r="D64" s="157"/>
      <c r="E64" s="157">
        <f>'将来負担比率（分子）の構造'!J$43</f>
        <v>2506</v>
      </c>
      <c r="F64" s="157"/>
      <c r="G64" s="157"/>
      <c r="H64" s="157">
        <f>'将来負担比率（分子）の構造'!K$43</f>
        <v>2319</v>
      </c>
      <c r="I64" s="157"/>
      <c r="J64" s="157"/>
      <c r="K64" s="157">
        <f>'将来負担比率（分子）の構造'!L$43</f>
        <v>2181</v>
      </c>
      <c r="L64" s="157"/>
      <c r="M64" s="157"/>
      <c r="N64" s="157">
        <f>'将来負担比率（分子）の構造'!M$43</f>
        <v>1844</v>
      </c>
      <c r="O64" s="157"/>
      <c r="P64" s="157"/>
    </row>
    <row r="65" spans="1:16">
      <c r="A65" s="157" t="s">
        <v>32</v>
      </c>
      <c r="B65" s="157">
        <f>'将来負担比率（分子）の構造'!I$42</f>
        <v>40</v>
      </c>
      <c r="C65" s="157"/>
      <c r="D65" s="157"/>
      <c r="E65" s="157">
        <f>'将来負担比率（分子）の構造'!J$42</f>
        <v>38</v>
      </c>
      <c r="F65" s="157"/>
      <c r="G65" s="157"/>
      <c r="H65" s="157">
        <f>'将来負担比率（分子）の構造'!K$42</f>
        <v>36</v>
      </c>
      <c r="I65" s="157"/>
      <c r="J65" s="157"/>
      <c r="K65" s="157">
        <f>'将来負担比率（分子）の構造'!L$42</f>
        <v>34</v>
      </c>
      <c r="L65" s="157"/>
      <c r="M65" s="157"/>
      <c r="N65" s="157">
        <f>'将来負担比率（分子）の構造'!M$42</f>
        <v>32</v>
      </c>
      <c r="O65" s="157"/>
      <c r="P65" s="157"/>
    </row>
    <row r="66" spans="1:16">
      <c r="A66" s="157" t="s">
        <v>31</v>
      </c>
      <c r="B66" s="157">
        <f>'将来負担比率（分子）の構造'!I$41</f>
        <v>5199</v>
      </c>
      <c r="C66" s="157"/>
      <c r="D66" s="157"/>
      <c r="E66" s="157">
        <f>'将来負担比率（分子）の構造'!J$41</f>
        <v>5509</v>
      </c>
      <c r="F66" s="157"/>
      <c r="G66" s="157"/>
      <c r="H66" s="157">
        <f>'将来負担比率（分子）の構造'!K$41</f>
        <v>5489</v>
      </c>
      <c r="I66" s="157"/>
      <c r="J66" s="157"/>
      <c r="K66" s="157">
        <f>'将来負担比率（分子）の構造'!L$41</f>
        <v>5445</v>
      </c>
      <c r="L66" s="157"/>
      <c r="M66" s="157"/>
      <c r="N66" s="157">
        <f>'将来負担比率（分子）の構造'!M$41</f>
        <v>5533</v>
      </c>
      <c r="O66" s="157"/>
      <c r="P66" s="157"/>
    </row>
    <row r="67" spans="1:16">
      <c r="A67" s="157" t="s">
        <v>71</v>
      </c>
      <c r="B67" s="157" t="e">
        <f>NA()</f>
        <v>#N/A</v>
      </c>
      <c r="C67" s="157">
        <f>IF(ISNUMBER('将来負担比率（分子）の構造'!I$53), IF('将来負担比率（分子）の構造'!I$53 &lt; 0, 0, '将来負担比率（分子）の構造'!I$53), NA())</f>
        <v>33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599</v>
      </c>
      <c r="C72" s="161">
        <f>基金残高に係る経年分析!G55</f>
        <v>600</v>
      </c>
      <c r="D72" s="161">
        <f>基金残高に係る経年分析!H55</f>
        <v>712</v>
      </c>
    </row>
    <row r="73" spans="1:16">
      <c r="A73" s="160" t="s">
        <v>74</v>
      </c>
      <c r="B73" s="161">
        <f>基金残高に係る経年分析!F56</f>
        <v>569</v>
      </c>
      <c r="C73" s="161">
        <f>基金残高に係る経年分析!G56</f>
        <v>580</v>
      </c>
      <c r="D73" s="161">
        <f>基金残高に係る経年分析!H56</f>
        <v>593</v>
      </c>
    </row>
    <row r="74" spans="1:16">
      <c r="A74" s="160" t="s">
        <v>75</v>
      </c>
      <c r="B74" s="161">
        <f>基金残高に係る経年分析!F57</f>
        <v>1992</v>
      </c>
      <c r="C74" s="161">
        <f>基金残高に係る経年分析!G57</f>
        <v>2452</v>
      </c>
      <c r="D74" s="161">
        <f>基金残高に係る経年分析!H57</f>
        <v>2523</v>
      </c>
    </row>
  </sheetData>
  <sheetProtection algorithmName="SHA-512" hashValue="otsHQDm6uwesD/z2LMkdex5mzQAFnJiY/EpUOMAnQSiY0MA5bROh5CcgsHImcZ16QYly8rUzvgdd9nqPOYHOoA==" saltValue="i2L84OsEInL2kjbqWz4w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2026-09-29T00:09:31Z</cp:lastPrinted>
  <dcterms:created xsi:type="dcterms:W3CDTF">2026-02-26T09:26:14Z</dcterms:created>
  <dcterms:modified xsi:type="dcterms:W3CDTF">2026-09-29T00:21:56Z</dcterms:modified>
  <cp:category/>
</cp:coreProperties>
</file>