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
    </mc:Choice>
  </mc:AlternateContent>
  <xr:revisionPtr revIDLastSave="0" documentId="13_ncr:1_{42E186F9-AAF3-4265-8032-5A5E7AFC28D1}"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70" i="12" l="1"/>
  <c r="AA72" i="12"/>
  <c r="AA74" i="12"/>
  <c r="AA69" i="12"/>
  <c r="AA68" i="12"/>
  <c r="AA30" i="12" l="1"/>
  <c r="AA31" i="12"/>
  <c r="AA33" i="12"/>
  <c r="AA34" i="12"/>
  <c r="AA35" i="12"/>
  <c r="AA29" i="12"/>
  <c r="AA7" i="12" l="1"/>
  <c r="BG34"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C36" i="10"/>
  <c r="CO35" i="10"/>
  <c r="BE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 r="AM37" i="10" s="1"/>
  <c r="BE34" i="10"/>
  <c r="BW34" i="10" l="1"/>
  <c r="BW35" i="10" s="1"/>
  <c r="BW36" i="10" s="1"/>
  <c r="BW37" i="10" s="1"/>
  <c r="BW38" i="10" s="1"/>
  <c r="BW39" i="10" s="1"/>
  <c r="BW40" i="10" s="1"/>
  <c r="CO34" i="10" l="1"/>
</calcChain>
</file>

<file path=xl/sharedStrings.xml><?xml version="1.0" encoding="utf-8"?>
<sst xmlns="http://schemas.openxmlformats.org/spreadsheetml/2006/main" count="1155" uniqueCount="579">
  <si>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</si>
  <si>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</si>
  <si>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</si>
  <si>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</si>
  <si>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</si>
  <si>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</si>
  <si>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</si>
  <si>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</si>
  <si>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</si>
  <si>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</si>
  <si>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</si>
  <si>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</si>
  <si>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</si>
  <si>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</si>
  <si>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</si>
  <si>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</si>
  <si>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</si>
  <si>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</si>
  <si>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</si>
  <si>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</si>
  <si>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</si>
  <si>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</si>
  <si>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</si>
  <si>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</si>
  <si>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</si>
  <si>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</si>
  <si>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</si>
  <si>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</si>
  <si>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</si>
  <si>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</si>
  <si>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</si>
  <si>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</si>
  <si>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</si>
  <si>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</si>
  <si>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</si>
  <si>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</si>
  <si>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</si>
  <si>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</si>
  <si>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</si>
  <si>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</si>
  <si>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</si>
  <si>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</si>
  <si>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</si>
  <si>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</si>
  <si>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</si>
  <si>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</si>
  <si>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</si>
  <si>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</si>
  <si>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</si>
  <si>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</si>
  <si>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</si>
  <si>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</si>
  <si>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</si>
  <si>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</si>
  <si>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</si>
  <si>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</si>
  <si>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</si>
  <si>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</si>
  <si>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</si>
  <si>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</si>
  <si>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</si>
  <si>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</si>
  <si>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</si>
  <si>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</si>
  <si>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</si>
  <si>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</si>
  <si>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</si>
  <si>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</si>
  <si>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</si>
  <si>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</si>
  <si>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</si>
  <si>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</si>
  <si>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</si>
  <si>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</si>
  <si>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</si>
  <si>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</si>
  <si>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</si>
  <si>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</si>
  <si>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</si>
  <si>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</si>
  <si>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</si>
  <si>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</si>
  <si>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</si>
  <si>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</si>
  <si>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</si>
  <si>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</si>
  <si>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</si>
  <si>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</si>
  <si>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</si>
  <si>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</si>
  <si>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</si>
  <si>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</si>
  <si>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</si>
  <si>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</si>
  <si>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最上町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</si>
  <si>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</si>
  <si>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</si>
  <si>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</si>
  <si>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</si>
  <si>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</si>
  <si>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</si>
  <si>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</si>
  <si>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</si>
  <si>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</si>
  <si>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</si>
  <si>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</si>
  <si>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</si>
  <si>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</si>
  <si>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</si>
  <si>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</si>
  <si>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</si>
  <si>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</si>
  <si>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</si>
  <si>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</si>
  <si>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</si>
  <si>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</si>
  <si>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</si>
  <si>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</si>
  <si>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</si>
  <si>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</si>
  <si>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</si>
  <si>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</si>
  <si>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</si>
  <si>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</si>
  <si>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</si>
  <si>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</si>
  <si>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</si>
  <si>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</si>
  <si>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</si>
  <si>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</si>
  <si>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</si>
  <si>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</si>
  <si>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</si>
  <si>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</si>
  <si>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</si>
  <si>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</si>
  <si>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</si>
  <si>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</si>
  <si>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</si>
  <si>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</si>
  <si>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</si>
  <si>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-3.3</t>
    <phoneticPr fontId="5"/>
  </si>
  <si>
    <t>基準財政需要額</t>
    <phoneticPr fontId="25"/>
  </si>
  <si>
    <t>うち日本人(％)</t>
    <phoneticPr fontId="5"/>
  </si>
  <si>
    <t>-3.6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</si>
  <si>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</si>
  <si>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</si>
  <si>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</si>
  <si>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</si>
  <si>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</si>
  <si>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</si>
  <si>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</si>
  <si>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</si>
  <si>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</si>
  <si>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</si>
  <si>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</si>
  <si>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</si>
  <si>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</si>
  <si>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</si>
  <si>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</si>
  <si>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</si>
  <si>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</si>
  <si>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</si>
  <si>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</si>
  <si>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</si>
  <si>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</si>
  <si>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</si>
  <si>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</si>
  <si>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</si>
  <si>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</si>
  <si>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</si>
  <si>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</si>
  <si>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</si>
  <si>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</si>
  <si>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</si>
  <si>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</si>
  <si>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</si>
  <si>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</si>
  <si>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</si>
  <si>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</si>
  <si>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</si>
  <si>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</si>
  <si>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</si>
  <si>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</si>
  <si>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</si>
  <si>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</si>
  <si>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</si>
  <si>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</si>
  <si>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</si>
  <si>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</si>
  <si>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</si>
  <si>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</si>
  <si>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</si>
  <si>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</si>
  <si>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</si>
  <si>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</si>
  <si>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</si>
  <si>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</si>
  <si>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</si>
  <si>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</si>
  <si>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</si>
  <si>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</si>
  <si>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</si>
  <si>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</si>
  <si>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山形県最上町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</si>
  <si>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</si>
  <si>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</si>
  <si>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</si>
  <si>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</si>
  <si>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</si>
  <si>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</si>
  <si>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</si>
  <si>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</si>
  <si>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</si>
  <si>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</si>
  <si>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</si>
  <si>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</si>
  <si>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</si>
  <si>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</si>
  <si>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</si>
  <si>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</si>
  <si>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</si>
  <si>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</si>
  <si>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</si>
  <si>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</si>
  <si>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</si>
  <si>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</si>
  <si>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</si>
  <si>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</si>
  <si>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</si>
  <si>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</si>
  <si>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</si>
  <si>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</si>
  <si>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</si>
  <si>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</si>
  <si>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</si>
  <si>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</si>
  <si>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</si>
  <si>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</si>
  <si>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</si>
  <si>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</si>
  <si>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</si>
  <si>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</si>
  <si>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</si>
  <si>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</si>
  <si>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</si>
  <si>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</si>
  <si>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</si>
  <si>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</si>
  <si>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</si>
  <si>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</si>
  <si>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</si>
  <si>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</si>
  <si>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</si>
  <si>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</si>
  <si>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</si>
  <si>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</si>
  <si>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</si>
  <si>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</si>
  <si>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</si>
  <si>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</si>
  <si>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</si>
  <si>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</si>
  <si>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</si>
  <si>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</si>
  <si>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</si>
  <si>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</si>
  <si>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</si>
  <si>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</si>
  <si>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</si>
  <si>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</si>
  <si>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</si>
  <si>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</si>
  <si>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</si>
  <si>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</si>
  <si>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</si>
  <si>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</si>
  <si>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</si>
  <si>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</si>
  <si>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</si>
  <si>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</si>
  <si>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</si>
  <si>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</si>
  <si>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</si>
  <si>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</si>
  <si>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</si>
  <si>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</si>
  <si>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</si>
  <si>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</si>
  <si>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</si>
  <si>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</si>
  <si>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</si>
  <si>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</si>
  <si>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</si>
  <si>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</si>
  <si>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</si>
  <si>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</si>
  <si>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</si>
  <si>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</si>
  <si>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</si>
  <si>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</si>
  <si>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</si>
  <si>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</si>
  <si>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</si>
  <si>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</si>
  <si>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</si>
  <si>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</si>
  <si>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</si>
  <si>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</si>
  <si>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</si>
  <si>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</si>
  <si>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</si>
  <si>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</si>
  <si>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</si>
  <si>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</si>
  <si>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</si>
  <si>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</si>
  <si>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</si>
  <si>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</si>
  <si>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</si>
  <si>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</si>
  <si>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</si>
  <si>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</si>
  <si>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</si>
  <si>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</si>
  <si>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</si>
  <si>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</si>
  <si>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</si>
  <si>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</si>
  <si>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</si>
  <si>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</si>
  <si>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</si>
  <si>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</si>
  <si>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</si>
  <si>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</si>
  <si>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</si>
  <si>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</si>
  <si>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</si>
  <si>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</si>
  <si>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</si>
  <si>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</si>
  <si>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</si>
  <si>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</si>
  <si>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</si>
  <si>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</si>
  <si>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</si>
  <si>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</si>
  <si>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</si>
  <si>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</si>
  <si>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</si>
  <si>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</si>
  <si>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</si>
  <si>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</si>
  <si>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</si>
  <si>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</si>
  <si>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山形県最上町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</si>
  <si>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</si>
  <si>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</si>
  <si>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</si>
  <si>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</si>
  <si>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</si>
  <si>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</si>
  <si>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</si>
  <si>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</si>
  <si>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</si>
  <si>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</si>
  <si>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</si>
  <si>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</si>
  <si>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</si>
  <si>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</si>
  <si>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</si>
  <si>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</si>
  <si>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</si>
  <si>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</si>
  <si>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</si>
  <si>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</si>
  <si>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</si>
  <si>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</si>
  <si>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</si>
  <si>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</si>
  <si>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</si>
  <si>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</si>
  <si>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</si>
  <si>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</si>
  <si>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</si>
  <si>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</si>
  <si>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</si>
  <si>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</si>
  <si>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</si>
  <si>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</si>
  <si>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</si>
  <si>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</si>
  <si>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水道事業特別会計</t>
    <phoneticPr fontId="5"/>
  </si>
  <si>
    <t>法適用企業</t>
    <phoneticPr fontId="5"/>
  </si>
  <si>
    <t>下水道事業特別会計</t>
    <phoneticPr fontId="5"/>
  </si>
  <si>
    <t>病院事業特別会計</t>
    <phoneticPr fontId="5"/>
  </si>
  <si>
    <t>介護老人保健施設事業特別会計</t>
    <phoneticPr fontId="5"/>
  </si>
  <si>
    <t>瀬見温泉管理事業特別会計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</si>
  <si>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</si>
  <si>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</si>
  <si>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</si>
  <si>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</si>
  <si>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</si>
  <si>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</si>
  <si>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</si>
  <si>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</si>
  <si>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</si>
  <si>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</si>
  <si>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</si>
  <si>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</si>
  <si>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</si>
  <si>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</si>
  <si>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</si>
  <si>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</si>
  <si>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</si>
  <si>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</si>
  <si>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</si>
  <si>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</si>
  <si>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</si>
  <si>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</si>
  <si>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</si>
  <si>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</si>
  <si>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</si>
  <si>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</si>
  <si>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</si>
  <si>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</si>
  <si>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</si>
  <si>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</si>
  <si>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</si>
  <si>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</si>
  <si>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</si>
  <si>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</si>
  <si>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</si>
  <si>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</si>
  <si>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</si>
  <si>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</si>
  <si>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</si>
  <si>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</si>
  <si>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</si>
  <si>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</si>
  <si>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</si>
  <si>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</si>
  <si>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</si>
  <si>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</si>
  <si>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</si>
  <si>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</si>
  <si>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</si>
  <si>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</si>
  <si>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</si>
  <si>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</si>
  <si>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</si>
  <si>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</si>
  <si>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</si>
  <si>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</si>
  <si>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</si>
  <si>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</si>
  <si>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</si>
  <si>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</si>
  <si>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</si>
  <si>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</si>
  <si>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</si>
  <si>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</si>
  <si>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</si>
  <si>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</si>
  <si>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</si>
  <si>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</si>
  <si>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</si>
  <si>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</si>
  <si>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</si>
  <si>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</si>
  <si>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</si>
  <si>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</si>
  <si>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</si>
  <si>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</si>
  <si>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</si>
  <si>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</si>
  <si>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</si>
  <si>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</si>
  <si>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</si>
  <si>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</si>
  <si>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</si>
  <si>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</si>
  <si>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</si>
  <si>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</si>
  <si>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</si>
  <si>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</si>
  <si>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</si>
  <si>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</si>
  <si>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</si>
  <si>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</si>
  <si>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</si>
  <si>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</si>
  <si>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</si>
  <si>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</si>
  <si>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</si>
  <si>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</si>
  <si>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</si>
  <si>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</si>
  <si>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</si>
  <si>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</si>
  <si>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</si>
  <si>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</si>
  <si>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</si>
  <si>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</si>
  <si>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</si>
  <si>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</si>
  <si>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</si>
  <si>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</si>
  <si>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</si>
  <si>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</si>
  <si>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</si>
  <si>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</si>
  <si>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</si>
  <si>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</si>
  <si>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</si>
  <si>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</si>
  <si>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</si>
  <si>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</si>
  <si>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</si>
  <si>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</si>
  <si>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</si>
  <si>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</si>
  <si>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</si>
  <si>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</si>
  <si>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</si>
  <si>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</si>
  <si>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</si>
  <si>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</si>
  <si>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</si>
  <si>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</si>
  <si>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</si>
  <si>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</si>
  <si>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</si>
  <si>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</si>
  <si>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2.38</t>
  </si>
  <si>
    <t>▲ 0.16</t>
  </si>
  <si>
    <t>▲ 2.65</t>
  </si>
  <si>
    <t>一般会計</t>
  </si>
  <si>
    <t>病院事業特別会計</t>
  </si>
  <si>
    <t>水道事業特別会計</t>
  </si>
  <si>
    <t>介護保険事業特別会計</t>
  </si>
  <si>
    <t>下水道事業特別会計</t>
  </si>
  <si>
    <t>介護老人保健施設事業特別会計</t>
  </si>
  <si>
    <t>国民健康保険事業特別会計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</si>
  <si>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</si>
  <si>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</si>
  <si>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</si>
  <si>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</si>
  <si>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</si>
  <si>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</si>
  <si>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</si>
  <si>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</si>
  <si>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最上町地域振興公社</t>
    <phoneticPr fontId="2"/>
  </si>
  <si>
    <t>-</t>
    <phoneticPr fontId="38"/>
  </si>
  <si>
    <t>山形県消防補償等組合</t>
    <rPh sb="0" eb="3">
      <t>ヤマガタケン</t>
    </rPh>
    <rPh sb="3" eb="5">
      <t>ショウボウ</t>
    </rPh>
    <rPh sb="5" eb="7">
      <t>ホショウ</t>
    </rPh>
    <rPh sb="7" eb="8">
      <t>トウ</t>
    </rPh>
    <rPh sb="8" eb="10">
      <t>クミアイ</t>
    </rPh>
    <phoneticPr fontId="5"/>
  </si>
  <si>
    <t>山形県自治会館管理組合</t>
    <rPh sb="10" eb="11">
      <t>アイ</t>
    </rPh>
    <phoneticPr fontId="5"/>
  </si>
  <si>
    <t>山形県市町村職員退職手当組合</t>
    <rPh sb="13" eb="14">
      <t>アイ</t>
    </rPh>
    <phoneticPr fontId="5"/>
  </si>
  <si>
    <t>山形県市町村交通災害共済組合</t>
    <rPh sb="13" eb="14">
      <t>アイ</t>
    </rPh>
    <phoneticPr fontId="5"/>
  </si>
  <si>
    <t>最上広域市町村圏事務組合</t>
  </si>
  <si>
    <t>山形県後期高齢者医療広域連合（普通会計分）</t>
  </si>
  <si>
    <t>山形県後期高齢者医療広域連合（事業会計分）</t>
  </si>
  <si>
    <t>-</t>
    <phoneticPr fontId="2"/>
  </si>
  <si>
    <t>ふるさともがみ応援基金</t>
    <phoneticPr fontId="5"/>
  </si>
  <si>
    <t>再生可能エネルギー供給施設整備基金</t>
    <phoneticPr fontId="38"/>
  </si>
  <si>
    <t>生活環境施設整備基金</t>
    <phoneticPr fontId="38"/>
  </si>
  <si>
    <t>農業振興基金</t>
    <phoneticPr fontId="38"/>
  </si>
  <si>
    <t>公共施設等適正管理基金</t>
    <rPh sb="0" eb="11">
      <t>コウキョウシセツトウテキセイカンリキキン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</si>
  <si>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</si>
  <si>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</si>
  <si>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</si>
  <si>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</si>
  <si>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</si>
  <si>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</si>
  <si>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</si>
  <si>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</si>
  <si>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</si>
  <si>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</si>
  <si>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H15臨時財政対策債・H23過疎対策事業債・H7水道事業債等の償還終了により、一般・特別会計の両方で地方債残高が減少していることから、近年は改善されている。実質公債費比率は類似団体平均を上回っているものの、単年度決算では昨年から1.6ポイント改善している。特に最上病院建設に係るH5病院事業債の償還終了による要因が大きく、特別会計全体の元利償還金は令和5年度より95,987千円減少している。今後の地方債発行については、引き続き慎重に検討するとともに公債費の平準化と財政の健全化を目指す。</t>
    <rPh sb="14" eb="21">
      <t>リンジザイセイタイサクサイ</t>
    </rPh>
    <rPh sb="25" eb="32">
      <t>カソタイサクジギョウサイ</t>
    </rPh>
    <rPh sb="35" eb="40">
      <t>スイドウジギョウサイ</t>
    </rPh>
    <rPh sb="40" eb="41">
      <t>トウ</t>
    </rPh>
    <rPh sb="42" eb="46">
      <t>ショウカンシュウリョウ</t>
    </rPh>
    <rPh sb="50" eb="52">
      <t>イッパン</t>
    </rPh>
    <rPh sb="64" eb="66">
      <t>ザンダカ</t>
    </rPh>
    <rPh sb="67" eb="69">
      <t>ゲンショウ</t>
    </rPh>
    <rPh sb="121" eb="123">
      <t>サクネン</t>
    </rPh>
    <rPh sb="132" eb="134">
      <t>カイゼン</t>
    </rPh>
    <rPh sb="139" eb="140">
      <t>トク</t>
    </rPh>
    <rPh sb="141" eb="145">
      <t>モガミビョウイン</t>
    </rPh>
    <rPh sb="145" eb="147">
      <t>ケンセツ</t>
    </rPh>
    <rPh sb="148" eb="149">
      <t>カカ</t>
    </rPh>
    <rPh sb="152" eb="157">
      <t>ビョウインジギョウサイ</t>
    </rPh>
    <rPh sb="158" eb="160">
      <t>ショウカン</t>
    </rPh>
    <rPh sb="160" eb="162">
      <t>シュウリョウ</t>
    </rPh>
    <rPh sb="165" eb="167">
      <t>ヨウイン</t>
    </rPh>
    <rPh sb="168" eb="169">
      <t>オオ</t>
    </rPh>
    <rPh sb="172" eb="176">
      <t>トクベツカイケイ</t>
    </rPh>
    <rPh sb="176" eb="178">
      <t>ゼンタイ</t>
    </rPh>
    <rPh sb="179" eb="184">
      <t>ガンリショウカンキン</t>
    </rPh>
    <rPh sb="185" eb="187">
      <t>レイワ</t>
    </rPh>
    <rPh sb="188" eb="190">
      <t>ネンド</t>
    </rPh>
    <rPh sb="198" eb="200">
      <t>センエン</t>
    </rPh>
    <rPh sb="200" eb="202">
      <t>ゲンショウ</t>
    </rPh>
    <rPh sb="207" eb="209">
      <t>コンゴ</t>
    </rPh>
    <rPh sb="221" eb="222">
      <t>ヒ</t>
    </rPh>
    <rPh sb="223" eb="224">
      <t>ツヅ</t>
    </rPh>
    <rPh sb="225" eb="227">
      <t>シンチョウ</t>
    </rPh>
    <rPh sb="228" eb="230">
      <t>ケントウ</t>
    </rPh>
    <phoneticPr fontId="2"/>
  </si>
  <si>
    <t>令和6年度は地方債残高の減少により将来負担比率は1.8ポイント減少した。その一方、有形固定資産減価償却率は77.4％と高い水準で推移しており、昨年度から4.6ポイント上昇している。地方債の償還が進むことで、次年度以降も将来負担比率は多少の改善が見込まれるため、今後の公共施設整備において大規模な更新が求められる際は、積極的な地方債活用も視野に入れていく。</t>
    <rPh sb="0" eb="2">
      <t>レイワ</t>
    </rPh>
    <rPh sb="3" eb="5">
      <t>ネンド</t>
    </rPh>
    <rPh sb="17" eb="23">
      <t>ショウライフタンヒリツ</t>
    </rPh>
    <rPh sb="31" eb="33">
      <t>ゲンショウ</t>
    </rPh>
    <rPh sb="38" eb="40">
      <t>イッポウ</t>
    </rPh>
    <rPh sb="41" eb="47">
      <t>ユウケイコテイシサン</t>
    </rPh>
    <rPh sb="47" eb="52">
      <t>ゲンカショウキャクリツ</t>
    </rPh>
    <rPh sb="59" eb="60">
      <t>タカ</t>
    </rPh>
    <rPh sb="61" eb="63">
      <t>スイジュン</t>
    </rPh>
    <rPh sb="64" eb="66">
      <t>スイイ</t>
    </rPh>
    <rPh sb="71" eb="74">
      <t>サクネンド</t>
    </rPh>
    <rPh sb="83" eb="85">
      <t>ジョウショウ</t>
    </rPh>
    <rPh sb="90" eb="93">
      <t>チホウサイ</t>
    </rPh>
    <rPh sb="94" eb="96">
      <t>ショウカン</t>
    </rPh>
    <rPh sb="97" eb="98">
      <t>スス</t>
    </rPh>
    <rPh sb="103" eb="106">
      <t>ジネンド</t>
    </rPh>
    <rPh sb="106" eb="108">
      <t>イコウ</t>
    </rPh>
    <rPh sb="109" eb="115">
      <t>ショウライフタンヒリツ</t>
    </rPh>
    <rPh sb="116" eb="118">
      <t>タショウ</t>
    </rPh>
    <rPh sb="119" eb="121">
      <t>カイゼン</t>
    </rPh>
    <rPh sb="122" eb="124">
      <t>ミコ</t>
    </rPh>
    <rPh sb="130" eb="132">
      <t>コンゴ</t>
    </rPh>
    <rPh sb="133" eb="137">
      <t>コウキョウシセツ</t>
    </rPh>
    <rPh sb="137" eb="139">
      <t>セイビ</t>
    </rPh>
    <rPh sb="147" eb="149">
      <t>コウシン</t>
    </rPh>
    <rPh sb="150" eb="151">
      <t>モト</t>
    </rPh>
    <rPh sb="155" eb="156">
      <t>サイ</t>
    </rPh>
    <rPh sb="158" eb="161">
      <t>セッキョクテキ</t>
    </rPh>
    <rPh sb="162" eb="167">
      <t>チホウサイカツヨウ</t>
    </rPh>
    <rPh sb="168" eb="170">
      <t>シヤ</t>
    </rPh>
    <rPh sb="171" eb="172">
      <t>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</si>
</sst>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7C9D4A3-A81E-4BD7-94DD-06AD90A57B1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970B-44E8-9F43-CCCE3832A1E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115704</c:v>
                </c:pt>
                <c:pt idx="1">
                  <c:v>86891</c:v>
                </c:pt>
                <c:pt idx="2">
                  <c:v>110037</c:v>
                </c:pt>
                <c:pt idx="3">
                  <c:v>132439</c:v>
                </c:pt>
                <c:pt idx="4">
                  <c:v>89071</c:v>
                </c:pt>
              </c:numCache>
            </c:numRef>
          </c:val>
          <c:smooth val="0"/>
          <c:extLst>
            <c:ext xmlns:c16="http://schemas.microsoft.com/office/drawing/2014/chart" uri="{C3380CC4-5D6E-409C-BE32-E72D297353CC}">
              <c16:uniqueId val="{00000001-970B-44E8-9F43-CCCE3832A1E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7.64</c:v>
                </c:pt>
                <c:pt idx="1">
                  <c:v>6.41</c:v>
                </c:pt>
                <c:pt idx="2">
                  <c:v>8.27</c:v>
                </c:pt>
                <c:pt idx="3">
                  <c:v>7.15</c:v>
                </c:pt>
                <c:pt idx="4">
                  <c:v>7.78</c:v>
                </c:pt>
              </c:numCache>
            </c:numRef>
          </c:val>
          <c:extLst>
            <c:ext xmlns:c16="http://schemas.microsoft.com/office/drawing/2014/chart" uri="{C3380CC4-5D6E-409C-BE32-E72D297353CC}">
              <c16:uniqueId val="{00000000-53CB-4594-B48E-406BA1D49D3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26.34</c:v>
                </c:pt>
                <c:pt idx="1">
                  <c:v>27</c:v>
                </c:pt>
                <c:pt idx="2">
                  <c:v>23.33</c:v>
                </c:pt>
                <c:pt idx="3">
                  <c:v>24.33</c:v>
                </c:pt>
                <c:pt idx="4">
                  <c:v>21.11</c:v>
                </c:pt>
              </c:numCache>
            </c:numRef>
          </c:val>
          <c:extLst>
            <c:ext xmlns:c16="http://schemas.microsoft.com/office/drawing/2014/chart" uri="{C3380CC4-5D6E-409C-BE32-E72D297353CC}">
              <c16:uniqueId val="{00000001-53CB-4594-B48E-406BA1D49D3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3.44</c:v>
                </c:pt>
                <c:pt idx="1">
                  <c:v>1.66</c:v>
                </c:pt>
                <c:pt idx="2">
                  <c:v>-2.38</c:v>
                </c:pt>
                <c:pt idx="3">
                  <c:v>-0.16</c:v>
                </c:pt>
                <c:pt idx="4">
                  <c:v>-2.65</c:v>
                </c:pt>
              </c:numCache>
            </c:numRef>
          </c:val>
          <c:smooth val="0"/>
          <c:extLst>
            <c:ext xmlns:c16="http://schemas.microsoft.com/office/drawing/2014/chart" uri="{C3380CC4-5D6E-409C-BE32-E72D297353CC}">
              <c16:uniqueId val="{00000002-53CB-4594-B48E-406BA1D49D3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7.0000000000000007E-2</c:v>
                </c:pt>
                <c:pt idx="2">
                  <c:v>#N/A</c:v>
                </c:pt>
                <c:pt idx="3">
                  <c:v>0.1</c:v>
                </c:pt>
                <c:pt idx="4">
                  <c:v>#N/A</c:v>
                </c:pt>
                <c:pt idx="5">
                  <c:v>0.06</c:v>
                </c:pt>
                <c:pt idx="6">
                  <c:v>#N/A</c:v>
                </c:pt>
                <c:pt idx="7">
                  <c:v>0.32</c:v>
                </c:pt>
                <c:pt idx="8">
                  <c:v>#N/A</c:v>
                </c:pt>
                <c:pt idx="9">
                  <c:v>0.02</c:v>
                </c:pt>
              </c:numCache>
            </c:numRef>
          </c:val>
          <c:extLst>
            <c:ext xmlns:c16="http://schemas.microsoft.com/office/drawing/2014/chart" uri="{C3380CC4-5D6E-409C-BE32-E72D297353CC}">
              <c16:uniqueId val="{00000000-76A3-4B63-A279-64EA14EEBEE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6A3-4B63-A279-64EA14EEBEE1}"/>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0.03</c:v>
                </c:pt>
                <c:pt idx="4">
                  <c:v>#N/A</c:v>
                </c:pt>
                <c:pt idx="5">
                  <c:v>0.01</c:v>
                </c:pt>
                <c:pt idx="6">
                  <c:v>#N/A</c:v>
                </c:pt>
                <c:pt idx="7">
                  <c:v>0.02</c:v>
                </c:pt>
                <c:pt idx="8">
                  <c:v>#N/A</c:v>
                </c:pt>
                <c:pt idx="9">
                  <c:v>0.04</c:v>
                </c:pt>
              </c:numCache>
            </c:numRef>
          </c:val>
          <c:extLst>
            <c:ext xmlns:c16="http://schemas.microsoft.com/office/drawing/2014/chart" uri="{C3380CC4-5D6E-409C-BE32-E72D297353CC}">
              <c16:uniqueId val="{00000002-76A3-4B63-A279-64EA14EEBEE1}"/>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1.95</c:v>
                </c:pt>
                <c:pt idx="2">
                  <c:v>#N/A</c:v>
                </c:pt>
                <c:pt idx="3">
                  <c:v>1.57</c:v>
                </c:pt>
                <c:pt idx="4">
                  <c:v>#N/A</c:v>
                </c:pt>
                <c:pt idx="5">
                  <c:v>0.94</c:v>
                </c:pt>
                <c:pt idx="6">
                  <c:v>#N/A</c:v>
                </c:pt>
                <c:pt idx="7">
                  <c:v>1.1000000000000001</c:v>
                </c:pt>
                <c:pt idx="8">
                  <c:v>#N/A</c:v>
                </c:pt>
                <c:pt idx="9">
                  <c:v>0.27</c:v>
                </c:pt>
              </c:numCache>
            </c:numRef>
          </c:val>
          <c:extLst>
            <c:ext xmlns:c16="http://schemas.microsoft.com/office/drawing/2014/chart" uri="{C3380CC4-5D6E-409C-BE32-E72D297353CC}">
              <c16:uniqueId val="{00000003-76A3-4B63-A279-64EA14EEBEE1}"/>
            </c:ext>
          </c:extLst>
        </c:ser>
        <c:ser>
          <c:idx val="4"/>
          <c:order val="4"/>
          <c:tx>
            <c:strRef>
              <c:f>データシート!$A$31</c:f>
              <c:strCache>
                <c:ptCount val="1"/>
                <c:pt idx="0">
                  <c:v>介護老人保健施設事業特別会計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1.5</c:v>
                </c:pt>
                <c:pt idx="2">
                  <c:v>#N/A</c:v>
                </c:pt>
                <c:pt idx="3">
                  <c:v>1.24</c:v>
                </c:pt>
                <c:pt idx="4">
                  <c:v>#N/A</c:v>
                </c:pt>
                <c:pt idx="5">
                  <c:v>1.1399999999999999</c:v>
                </c:pt>
                <c:pt idx="6">
                  <c:v>#N/A</c:v>
                </c:pt>
                <c:pt idx="7">
                  <c:v>0.85</c:v>
                </c:pt>
                <c:pt idx="8">
                  <c:v>#N/A</c:v>
                </c:pt>
                <c:pt idx="9">
                  <c:v>0.91</c:v>
                </c:pt>
              </c:numCache>
            </c:numRef>
          </c:val>
          <c:extLst>
            <c:ext xmlns:c16="http://schemas.microsoft.com/office/drawing/2014/chart" uri="{C3380CC4-5D6E-409C-BE32-E72D297353CC}">
              <c16:uniqueId val="{00000004-76A3-4B63-A279-64EA14EEBEE1}"/>
            </c:ext>
          </c:extLst>
        </c:ser>
        <c:ser>
          <c:idx val="5"/>
          <c:order val="5"/>
          <c:tx>
            <c:strRef>
              <c:f>データシート!$A$32</c:f>
              <c:strCache>
                <c:ptCount val="1"/>
                <c:pt idx="0">
                  <c:v>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0.15</c:v>
                </c:pt>
                <c:pt idx="2">
                  <c:v>#N/A</c:v>
                </c:pt>
                <c:pt idx="3">
                  <c:v>0.19</c:v>
                </c:pt>
                <c:pt idx="4">
                  <c:v>#N/A</c:v>
                </c:pt>
                <c:pt idx="5">
                  <c:v>0.39</c:v>
                </c:pt>
                <c:pt idx="6">
                  <c:v>#N/A</c:v>
                </c:pt>
                <c:pt idx="7">
                  <c:v>0.78</c:v>
                </c:pt>
                <c:pt idx="8">
                  <c:v>#N/A</c:v>
                </c:pt>
                <c:pt idx="9">
                  <c:v>1.1100000000000001</c:v>
                </c:pt>
              </c:numCache>
            </c:numRef>
          </c:val>
          <c:extLst>
            <c:ext xmlns:c16="http://schemas.microsoft.com/office/drawing/2014/chart" uri="{C3380CC4-5D6E-409C-BE32-E72D297353CC}">
              <c16:uniqueId val="{00000005-76A3-4B63-A279-64EA14EEBEE1}"/>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2.12</c:v>
                </c:pt>
                <c:pt idx="2">
                  <c:v>#N/A</c:v>
                </c:pt>
                <c:pt idx="3">
                  <c:v>1.52</c:v>
                </c:pt>
                <c:pt idx="4">
                  <c:v>#N/A</c:v>
                </c:pt>
                <c:pt idx="5">
                  <c:v>1.85</c:v>
                </c:pt>
                <c:pt idx="6">
                  <c:v>#N/A</c:v>
                </c:pt>
                <c:pt idx="7">
                  <c:v>1.81</c:v>
                </c:pt>
                <c:pt idx="8">
                  <c:v>#N/A</c:v>
                </c:pt>
                <c:pt idx="9">
                  <c:v>2.5299999999999998</c:v>
                </c:pt>
              </c:numCache>
            </c:numRef>
          </c:val>
          <c:extLst>
            <c:ext xmlns:c16="http://schemas.microsoft.com/office/drawing/2014/chart" uri="{C3380CC4-5D6E-409C-BE32-E72D297353CC}">
              <c16:uniqueId val="{00000006-76A3-4B63-A279-64EA14EEBEE1}"/>
            </c:ext>
          </c:extLst>
        </c:ser>
        <c:ser>
          <c:idx val="7"/>
          <c:order val="7"/>
          <c:tx>
            <c:strRef>
              <c:f>データシート!$A$34</c:f>
              <c:strCache>
                <c:ptCount val="1"/>
                <c:pt idx="0">
                  <c:v>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6.97</c:v>
                </c:pt>
                <c:pt idx="2">
                  <c:v>#N/A</c:v>
                </c:pt>
                <c:pt idx="3">
                  <c:v>5.96</c:v>
                </c:pt>
                <c:pt idx="4">
                  <c:v>#N/A</c:v>
                </c:pt>
                <c:pt idx="5">
                  <c:v>5.34</c:v>
                </c:pt>
                <c:pt idx="6">
                  <c:v>#N/A</c:v>
                </c:pt>
                <c:pt idx="7">
                  <c:v>4.29</c:v>
                </c:pt>
                <c:pt idx="8">
                  <c:v>#N/A</c:v>
                </c:pt>
                <c:pt idx="9">
                  <c:v>3.45</c:v>
                </c:pt>
              </c:numCache>
            </c:numRef>
          </c:val>
          <c:extLst>
            <c:ext xmlns:c16="http://schemas.microsoft.com/office/drawing/2014/chart" uri="{C3380CC4-5D6E-409C-BE32-E72D297353CC}">
              <c16:uniqueId val="{00000007-76A3-4B63-A279-64EA14EEBEE1}"/>
            </c:ext>
          </c:extLst>
        </c:ser>
        <c:ser>
          <c:idx val="8"/>
          <c:order val="8"/>
          <c:tx>
            <c:strRef>
              <c:f>データシート!$A$35</c:f>
              <c:strCache>
                <c:ptCount val="1"/>
                <c:pt idx="0">
                  <c:v>病院事業特別会計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2.66</c:v>
                </c:pt>
                <c:pt idx="2">
                  <c:v>#N/A</c:v>
                </c:pt>
                <c:pt idx="3">
                  <c:v>1.18</c:v>
                </c:pt>
                <c:pt idx="4">
                  <c:v>#N/A</c:v>
                </c:pt>
                <c:pt idx="5">
                  <c:v>2.34</c:v>
                </c:pt>
                <c:pt idx="6">
                  <c:v>#N/A</c:v>
                </c:pt>
                <c:pt idx="7">
                  <c:v>2.88</c:v>
                </c:pt>
                <c:pt idx="8">
                  <c:v>#N/A</c:v>
                </c:pt>
                <c:pt idx="9">
                  <c:v>3.66</c:v>
                </c:pt>
              </c:numCache>
            </c:numRef>
          </c:val>
          <c:extLst>
            <c:ext xmlns:c16="http://schemas.microsoft.com/office/drawing/2014/chart" uri="{C3380CC4-5D6E-409C-BE32-E72D297353CC}">
              <c16:uniqueId val="{00000008-76A3-4B63-A279-64EA14EEBEE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7.64</c:v>
                </c:pt>
                <c:pt idx="2">
                  <c:v>#N/A</c:v>
                </c:pt>
                <c:pt idx="3">
                  <c:v>6.41</c:v>
                </c:pt>
                <c:pt idx="4">
                  <c:v>#N/A</c:v>
                </c:pt>
                <c:pt idx="5">
                  <c:v>8.27</c:v>
                </c:pt>
                <c:pt idx="6">
                  <c:v>#N/A</c:v>
                </c:pt>
                <c:pt idx="7">
                  <c:v>7.14</c:v>
                </c:pt>
                <c:pt idx="8">
                  <c:v>#N/A</c:v>
                </c:pt>
                <c:pt idx="9">
                  <c:v>7.78</c:v>
                </c:pt>
              </c:numCache>
            </c:numRef>
          </c:val>
          <c:extLst>
            <c:ext xmlns:c16="http://schemas.microsoft.com/office/drawing/2014/chart" uri="{C3380CC4-5D6E-409C-BE32-E72D297353CC}">
              <c16:uniqueId val="{00000009-76A3-4B63-A279-64EA14EEBEE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670</c:v>
                </c:pt>
                <c:pt idx="5">
                  <c:v>693</c:v>
                </c:pt>
                <c:pt idx="8">
                  <c:v>694</c:v>
                </c:pt>
                <c:pt idx="11">
                  <c:v>701</c:v>
                </c:pt>
                <c:pt idx="14">
                  <c:v>620</c:v>
                </c:pt>
              </c:numCache>
            </c:numRef>
          </c:val>
          <c:extLst>
            <c:ext xmlns:c16="http://schemas.microsoft.com/office/drawing/2014/chart" uri="{C3380CC4-5D6E-409C-BE32-E72D297353CC}">
              <c16:uniqueId val="{00000000-591F-4C6C-A0E1-17DA7C35F18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91F-4C6C-A0E1-17DA7C35F18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91F-4C6C-A0E1-17DA7C35F18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c:v>
                </c:pt>
                <c:pt idx="3">
                  <c:v>9</c:v>
                </c:pt>
                <c:pt idx="6">
                  <c:v>12</c:v>
                </c:pt>
                <c:pt idx="9">
                  <c:v>12</c:v>
                </c:pt>
                <c:pt idx="12">
                  <c:v>8</c:v>
                </c:pt>
              </c:numCache>
            </c:numRef>
          </c:val>
          <c:extLst>
            <c:ext xmlns:c16="http://schemas.microsoft.com/office/drawing/2014/chart" uri="{C3380CC4-5D6E-409C-BE32-E72D297353CC}">
              <c16:uniqueId val="{00000003-591F-4C6C-A0E1-17DA7C35F18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296</c:v>
                </c:pt>
                <c:pt idx="3">
                  <c:v>296</c:v>
                </c:pt>
                <c:pt idx="6">
                  <c:v>341</c:v>
                </c:pt>
                <c:pt idx="9">
                  <c:v>333</c:v>
                </c:pt>
                <c:pt idx="12">
                  <c:v>234</c:v>
                </c:pt>
              </c:numCache>
            </c:numRef>
          </c:val>
          <c:extLst>
            <c:ext xmlns:c16="http://schemas.microsoft.com/office/drawing/2014/chart" uri="{C3380CC4-5D6E-409C-BE32-E72D297353CC}">
              <c16:uniqueId val="{00000004-591F-4C6C-A0E1-17DA7C35F18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91F-4C6C-A0E1-17DA7C35F18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91F-4C6C-A0E1-17DA7C35F18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640</c:v>
                </c:pt>
                <c:pt idx="3">
                  <c:v>689</c:v>
                </c:pt>
                <c:pt idx="6">
                  <c:v>753</c:v>
                </c:pt>
                <c:pt idx="9">
                  <c:v>755</c:v>
                </c:pt>
                <c:pt idx="12">
                  <c:v>729</c:v>
                </c:pt>
              </c:numCache>
            </c:numRef>
          </c:val>
          <c:extLst>
            <c:ext xmlns:c16="http://schemas.microsoft.com/office/drawing/2014/chart" uri="{C3380CC4-5D6E-409C-BE32-E72D297353CC}">
              <c16:uniqueId val="{00000007-591F-4C6C-A0E1-17DA7C35F18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276</c:v>
                </c:pt>
                <c:pt idx="2">
                  <c:v>#N/A</c:v>
                </c:pt>
                <c:pt idx="3">
                  <c:v>#N/A</c:v>
                </c:pt>
                <c:pt idx="4">
                  <c:v>301</c:v>
                </c:pt>
                <c:pt idx="5">
                  <c:v>#N/A</c:v>
                </c:pt>
                <c:pt idx="6">
                  <c:v>#N/A</c:v>
                </c:pt>
                <c:pt idx="7">
                  <c:v>412</c:v>
                </c:pt>
                <c:pt idx="8">
                  <c:v>#N/A</c:v>
                </c:pt>
                <c:pt idx="9">
                  <c:v>#N/A</c:v>
                </c:pt>
                <c:pt idx="10">
                  <c:v>399</c:v>
                </c:pt>
                <c:pt idx="11">
                  <c:v>#N/A</c:v>
                </c:pt>
                <c:pt idx="12">
                  <c:v>#N/A</c:v>
                </c:pt>
                <c:pt idx="13">
                  <c:v>351</c:v>
                </c:pt>
                <c:pt idx="14">
                  <c:v>#N/A</c:v>
                </c:pt>
              </c:numCache>
            </c:numRef>
          </c:val>
          <c:smooth val="0"/>
          <c:extLst>
            <c:ext xmlns:c16="http://schemas.microsoft.com/office/drawing/2014/chart" uri="{C3380CC4-5D6E-409C-BE32-E72D297353CC}">
              <c16:uniqueId val="{00000008-591F-4C6C-A0E1-17DA7C35F18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6257</c:v>
                </c:pt>
                <c:pt idx="5">
                  <c:v>5905</c:v>
                </c:pt>
                <c:pt idx="8">
                  <c:v>5767</c:v>
                </c:pt>
                <c:pt idx="11">
                  <c:v>5411</c:v>
                </c:pt>
                <c:pt idx="14">
                  <c:v>5014</c:v>
                </c:pt>
              </c:numCache>
            </c:numRef>
          </c:val>
          <c:extLst>
            <c:ext xmlns:c16="http://schemas.microsoft.com/office/drawing/2014/chart" uri="{C3380CC4-5D6E-409C-BE32-E72D297353CC}">
              <c16:uniqueId val="{00000000-3720-4C71-A07D-5C8075EC671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231</c:v>
                </c:pt>
                <c:pt idx="5">
                  <c:v>213</c:v>
                </c:pt>
                <c:pt idx="8">
                  <c:v>196</c:v>
                </c:pt>
                <c:pt idx="11">
                  <c:v>184</c:v>
                </c:pt>
                <c:pt idx="14">
                  <c:v>171</c:v>
                </c:pt>
              </c:numCache>
            </c:numRef>
          </c:val>
          <c:extLst>
            <c:ext xmlns:c16="http://schemas.microsoft.com/office/drawing/2014/chart" uri="{C3380CC4-5D6E-409C-BE32-E72D297353CC}">
              <c16:uniqueId val="{00000001-3720-4C71-A07D-5C8075EC671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1777</c:v>
                </c:pt>
                <c:pt idx="5">
                  <c:v>2136</c:v>
                </c:pt>
                <c:pt idx="8">
                  <c:v>1935</c:v>
                </c:pt>
                <c:pt idx="11">
                  <c:v>1814</c:v>
                </c:pt>
                <c:pt idx="14">
                  <c:v>1795</c:v>
                </c:pt>
              </c:numCache>
            </c:numRef>
          </c:val>
          <c:extLst>
            <c:ext xmlns:c16="http://schemas.microsoft.com/office/drawing/2014/chart" uri="{C3380CC4-5D6E-409C-BE32-E72D297353CC}">
              <c16:uniqueId val="{00000002-3720-4C71-A07D-5C8075EC671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720-4C71-A07D-5C8075EC671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720-4C71-A07D-5C8075EC671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720-4C71-A07D-5C8075EC671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616</c:v>
                </c:pt>
                <c:pt idx="3">
                  <c:v>562</c:v>
                </c:pt>
                <c:pt idx="6">
                  <c:v>556</c:v>
                </c:pt>
                <c:pt idx="9">
                  <c:v>544</c:v>
                </c:pt>
                <c:pt idx="12">
                  <c:v>554</c:v>
                </c:pt>
              </c:numCache>
            </c:numRef>
          </c:val>
          <c:extLst>
            <c:ext xmlns:c16="http://schemas.microsoft.com/office/drawing/2014/chart" uri="{C3380CC4-5D6E-409C-BE32-E72D297353CC}">
              <c16:uniqueId val="{00000006-3720-4C71-A07D-5C8075EC671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c:v>
                </c:pt>
                <c:pt idx="3">
                  <c:v>11</c:v>
                </c:pt>
                <c:pt idx="6">
                  <c:v>0</c:v>
                </c:pt>
                <c:pt idx="9">
                  <c:v>0</c:v>
                </c:pt>
                <c:pt idx="12">
                  <c:v>12</c:v>
                </c:pt>
              </c:numCache>
            </c:numRef>
          </c:val>
          <c:extLst>
            <c:ext xmlns:c16="http://schemas.microsoft.com/office/drawing/2014/chart" uri="{C3380CC4-5D6E-409C-BE32-E72D297353CC}">
              <c16:uniqueId val="{00000007-3720-4C71-A07D-5C8075EC671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2458</c:v>
                </c:pt>
                <c:pt idx="3">
                  <c:v>2401</c:v>
                </c:pt>
                <c:pt idx="6">
                  <c:v>2307</c:v>
                </c:pt>
                <c:pt idx="9">
                  <c:v>2148</c:v>
                </c:pt>
                <c:pt idx="12">
                  <c:v>2078</c:v>
                </c:pt>
              </c:numCache>
            </c:numRef>
          </c:val>
          <c:extLst>
            <c:ext xmlns:c16="http://schemas.microsoft.com/office/drawing/2014/chart" uri="{C3380CC4-5D6E-409C-BE32-E72D297353CC}">
              <c16:uniqueId val="{00000008-3720-4C71-A07D-5C8075EC671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720-4C71-A07D-5C8075EC671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6603</c:v>
                </c:pt>
                <c:pt idx="3">
                  <c:v>6366</c:v>
                </c:pt>
                <c:pt idx="6">
                  <c:v>5991</c:v>
                </c:pt>
                <c:pt idx="9">
                  <c:v>5638</c:v>
                </c:pt>
                <c:pt idx="12">
                  <c:v>5215</c:v>
                </c:pt>
              </c:numCache>
            </c:numRef>
          </c:val>
          <c:extLst>
            <c:ext xmlns:c16="http://schemas.microsoft.com/office/drawing/2014/chart" uri="{C3380CC4-5D6E-409C-BE32-E72D297353CC}">
              <c16:uniqueId val="{0000000A-3720-4C71-A07D-5C8075EC671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1424</c:v>
                </c:pt>
                <c:pt idx="2">
                  <c:v>#N/A</c:v>
                </c:pt>
                <c:pt idx="3">
                  <c:v>#N/A</c:v>
                </c:pt>
                <c:pt idx="4">
                  <c:v>1086</c:v>
                </c:pt>
                <c:pt idx="5">
                  <c:v>#N/A</c:v>
                </c:pt>
                <c:pt idx="6">
                  <c:v>#N/A</c:v>
                </c:pt>
                <c:pt idx="7">
                  <c:v>956</c:v>
                </c:pt>
                <c:pt idx="8">
                  <c:v>#N/A</c:v>
                </c:pt>
                <c:pt idx="9">
                  <c:v>#N/A</c:v>
                </c:pt>
                <c:pt idx="10">
                  <c:v>921</c:v>
                </c:pt>
                <c:pt idx="11">
                  <c:v>#N/A</c:v>
                </c:pt>
                <c:pt idx="12">
                  <c:v>#N/A</c:v>
                </c:pt>
                <c:pt idx="13">
                  <c:v>878</c:v>
                </c:pt>
                <c:pt idx="14">
                  <c:v>#N/A</c:v>
                </c:pt>
              </c:numCache>
            </c:numRef>
          </c:val>
          <c:smooth val="0"/>
          <c:extLst>
            <c:ext xmlns:c16="http://schemas.microsoft.com/office/drawing/2014/chart" uri="{C3380CC4-5D6E-409C-BE32-E72D297353CC}">
              <c16:uniqueId val="{0000000B-3720-4C71-A07D-5C8075EC671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960</c:v>
                </c:pt>
                <c:pt idx="1">
                  <c:v>1000</c:v>
                </c:pt>
                <c:pt idx="2">
                  <c:v>866</c:v>
                </c:pt>
              </c:numCache>
            </c:numRef>
          </c:val>
          <c:extLst>
            <c:ext xmlns:c16="http://schemas.microsoft.com/office/drawing/2014/chart" uri="{C3380CC4-5D6E-409C-BE32-E72D297353CC}">
              <c16:uniqueId val="{00000000-B46B-401F-8E32-520F3419B92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225</c:v>
                </c:pt>
                <c:pt idx="1">
                  <c:v>200</c:v>
                </c:pt>
                <c:pt idx="2">
                  <c:v>203</c:v>
                </c:pt>
              </c:numCache>
            </c:numRef>
          </c:val>
          <c:extLst>
            <c:ext xmlns:c16="http://schemas.microsoft.com/office/drawing/2014/chart" uri="{C3380CC4-5D6E-409C-BE32-E72D297353CC}">
              <c16:uniqueId val="{00000001-B46B-401F-8E32-520F3419B92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388</c:v>
                </c:pt>
                <c:pt idx="1">
                  <c:v>249</c:v>
                </c:pt>
                <c:pt idx="2">
                  <c:v>336</c:v>
                </c:pt>
              </c:numCache>
            </c:numRef>
          </c:val>
          <c:extLst>
            <c:ext xmlns:c16="http://schemas.microsoft.com/office/drawing/2014/chart" uri="{C3380CC4-5D6E-409C-BE32-E72D297353CC}">
              <c16:uniqueId val="{00000002-B46B-401F-8E32-520F3419B92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{27D70072-CB9F-464A-8FC4-CB4B3838189B}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ACC-4BA6-A27A-E6A50B5AF5A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{8167E6DF-3F7E-4E81-A931-8E1C7D6A3C7B}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ACC-4BA6-A27A-E6A50B5AF5A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{1C76DB5B-3D94-4570-A226-C255A7FA8FF1}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ACC-4BA6-A27A-E6A50B5AF5A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{40CA06A4-6F2A-4C69-BC3A-021FE5E4BEA0}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ACC-4BA6-A27A-E6A50B5AF5A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{089899CB-2169-4986-BC75-3A9810A4C900}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ACC-4BA6-A27A-E6A50B5AF5A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{D27E6AD3-8096-43C3-9C42-713F1712CBF4}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ACC-4BA6-A27A-E6A50B5AF5A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{B3EF8068-CB7A-40AA-8740-B858C28E220D}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ACC-4BA6-A27A-E6A50B5AF5A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{40C9900B-6251-4AD1-9FC6-7EFA87E03B1C}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ACC-4BA6-A27A-E6A50B5AF5A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{250FB49B-7FA9-4721-A298-162075414B85}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ACC-4BA6-A27A-E6A50B5AF5A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57.3</c:v>
                </c:pt>
                <c:pt idx="8">
                  <c:v>70.3</c:v>
                </c:pt>
                <c:pt idx="16">
                  <c:v>71.599999999999994</c:v>
                </c:pt>
                <c:pt idx="24">
                  <c:v>72.8</c:v>
                </c:pt>
                <c:pt idx="32">
                  <c:v>77.400000000000006</c:v>
                </c:pt>
              </c:numCache>
            </c:numRef>
          </c:xVal>
          <c:yVal>
            <c:numRef>
              <c:f>公会計指標分析・財政指標組合せ分析表!$BP$51:$DC$51</c:f>
              <c:numCache>
                <c:formatCode>#,##0.0;"▲ "#,##0.0</c:formatCode>
                <c:ptCount val="40"/>
                <c:pt idx="0">
                  <c:v>43.6</c:v>
                </c:pt>
                <c:pt idx="8">
                  <c:v>30.9</c:v>
                </c:pt>
                <c:pt idx="16">
                  <c:v>27.8</c:v>
                </c:pt>
                <c:pt idx="24">
                  <c:v>26.8</c:v>
                </c:pt>
                <c:pt idx="32">
                  <c:v>25</c:v>
                </c:pt>
              </c:numCache>
            </c:numRef>
          </c:yVal>
          <c:smooth val="0"/>
          <c:extLst>
            <c:ext xmlns:c16="http://schemas.microsoft.com/office/drawing/2014/chart" uri="{C3380CC4-5D6E-409C-BE32-E72D297353CC}">
              <c16:uniqueId val="{00000009-2ACC-4BA6-A27A-E6A50B5AF5A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{C47F22D1-C61F-458C-BC33-645BFD3DCA0C}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ACC-4BA6-A27A-E6A50B5AF5A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{6E1C33CB-6FEE-435D-B468-16AB8C3320D1}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ACC-4BA6-A27A-E6A50B5AF5A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{9B698A8C-E248-4DDD-87AE-F27E974CF48B}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ACC-4BA6-A27A-E6A50B5AF5A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{4A04B874-B1A9-40B8-9AE7-44A65FC9ABC3}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ACC-4BA6-A27A-E6A50B5AF5A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{7D300E11-0DE7-47E6-B57D-C85B70FF3B01}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ACC-4BA6-A27A-E6A50B5AF5A6}"/>
                </c:ext>
              </c:extLst>
            </c:dLbl>
            <c:dLbl>
              <c:idx val="8"/>
              <c:layout>
                <c:manualLayout>
                  <c:x val="-3.1359255137876435E-2"/>
                  <c:y val="-0.10153527211214211"/>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{D074C19D-47C2-4BAD-82F9-71C07CA05C86}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ACC-4BA6-A27A-E6A50B5AF5A6}"/>
                </c:ext>
              </c:extLst>
            </c:dLbl>
            <c:dLbl>
              <c:idx val="16"/>
              <c:layout>
                <c:manualLayout>
                  <c:x val="-3.2672246162591886E-2"/>
                  <c:y val="-6.5965476536826259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{7F30A9D2-9B38-44C2-A5B2-5CA847093C1B}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ACC-4BA6-A27A-E6A50B5AF5A6}"/>
                </c:ext>
              </c:extLst>
            </c:dLbl>
            <c:dLbl>
              <c:idx val="24"/>
              <c:layout>
                <c:manualLayout>
                  <c:x val="-3.2015750650234161E-2"/>
                  <c:y val="-2.6716022437799948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{FFE75BA1-8936-4C5A-95A5-BB53423FA43A}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ACC-4BA6-A27A-E6A50B5AF5A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{D5E21B37-E841-4CDE-A2D2-330D1CCA4FDF}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ACC-4BA6-A27A-E6A50B5AF5A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ACC-4BA6-A27A-E6A50B5AF5A6}"/>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{554EFAF0-630A-4870-A926-01A169C3E377}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053-43AF-B705-EB0C77F3B5E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{F295FAB5-9620-476E-8C02-9A6D95F86791}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053-43AF-B705-EB0C77F3B5E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{F923A080-9764-49DE-B739-09A9F5350A26}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053-43AF-B705-EB0C77F3B5E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{DBB43C85-DDB3-4CA8-83A1-5DD059BF538E}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053-43AF-B705-EB0C77F3B5E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{A564E079-2242-49AC-8F60-6CADD92C4079}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053-43AF-B705-EB0C77F3B5E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{BA38F321-97C2-445D-A03F-10B32234965F}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053-43AF-B705-EB0C77F3B5E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{53D62098-0B2F-4065-9627-5AA0B6672119}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053-43AF-B705-EB0C77F3B5E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{3A04E4A2-C642-4D55-9C56-7A25116EDEFB}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053-43AF-B705-EB0C77F3B5E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{264C813C-9BAF-4BC7-BE0E-6C180E084E76}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053-43AF-B705-EB0C77F3B5E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8.6</c:v>
                </c:pt>
                <c:pt idx="16">
                  <c:v>9.6</c:v>
                </c:pt>
                <c:pt idx="24">
                  <c:v>10.7</c:v>
                </c:pt>
                <c:pt idx="32">
                  <c:v>11.2</c:v>
                </c:pt>
              </c:numCache>
            </c:numRef>
          </c:xVal>
          <c:yVal>
            <c:numRef>
              <c:f>公会計指標分析・財政指標組合せ分析表!$BP$73:$DC$73</c:f>
              <c:numCache>
                <c:formatCode>#,##0.0;"▲ "#,##0.0</c:formatCode>
                <c:ptCount val="40"/>
                <c:pt idx="0">
                  <c:v>43.6</c:v>
                </c:pt>
                <c:pt idx="8">
                  <c:v>30.9</c:v>
                </c:pt>
                <c:pt idx="16">
                  <c:v>27.8</c:v>
                </c:pt>
                <c:pt idx="24">
                  <c:v>26.8</c:v>
                </c:pt>
                <c:pt idx="32">
                  <c:v>25</c:v>
                </c:pt>
              </c:numCache>
            </c:numRef>
          </c:yVal>
          <c:smooth val="0"/>
          <c:extLst>
            <c:ext xmlns:c16="http://schemas.microsoft.com/office/drawing/2014/chart" uri="{C3380CC4-5D6E-409C-BE32-E72D297353CC}">
              <c16:uniqueId val="{00000009-B053-43AF-B705-EB0C77F3B5E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{0058C905-A654-4629-BDDC-D730F457B74D}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053-43AF-B705-EB0C77F3B5E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{DCB7D6D7-AD78-4259-A4BE-76AEBA445344}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053-43AF-B705-EB0C77F3B5E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{02268E36-94E6-4350-B8AD-01535F8D371C}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053-43AF-B705-EB0C77F3B5E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{D55C096E-0B3E-4223-AAC3-698C2773095B}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053-43AF-B705-EB0C77F3B5E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{D407D9BC-E595-4668-AE52-D48EA5682AA4}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053-43AF-B705-EB0C77F3B5E5}"/>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{44F0134C-4282-478E-ADAD-F0E0E9532240}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053-43AF-B705-EB0C77F3B5E5}"/>
                </c:ext>
              </c:extLst>
            </c:dLbl>
            <c:dLbl>
              <c:idx val="16"/>
              <c:layout>
                <c:manualLayout>
                  <c:x val="-2.6710997734770581E-2"/>
                  <c:y val="-4.349592131553587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{D2F53C60-E1E3-4643-B762-013E8342001C}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053-43AF-B705-EB0C77F3B5E5}"/>
                </c:ext>
              </c:extLst>
            </c:dLbl>
            <c:dLbl>
              <c:idx val="24"/>
              <c:layout>
                <c:manualLayout>
                  <c:x val="-3.6429687715380583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{A463B39F-C0A4-45C3-98E6-731AC5C931CD}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053-43AF-B705-EB0C77F3B5E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{9EF4610F-86FE-4367-B8BA-4A6AE0844A59}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053-43AF-B705-EB0C77F3B5E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053-43AF-B705-EB0C77F3B5E5}"/>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7,358
7,227
330.37
8,190,442
7,796,986
319,247
4,102,942
5,215,472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基準財政収入額について、森林環境譲与税増により</a:t>
          </a:r>
          <a:r>
            <a:rPr kumimoji="1" lang="en-US" altLang="ja-JP" sz="1300">
              <a:latin typeface="ＭＳ Ｐゴシック" panose="020B0600070205080204" pitchFamily="50" charset="-128"/>
              <a:ea typeface="ＭＳ Ｐゴシック" panose="020B0600070205080204" pitchFamily="50" charset="-128"/>
            </a:rPr>
            <a:t>7,520</a:t>
          </a:r>
          <a:r>
            <a:rPr kumimoji="1" lang="ja-JP" altLang="en-US" sz="1300">
              <a:latin typeface="ＭＳ Ｐゴシック" panose="020B0600070205080204" pitchFamily="50" charset="-128"/>
              <a:ea typeface="ＭＳ Ｐゴシック" panose="020B0600070205080204" pitchFamily="50" charset="-128"/>
            </a:rPr>
            <a:t>千円の増となっている。</a:t>
          </a:r>
        </a:p>
        <a:p>
          <a:r>
            <a:rPr kumimoji="1" lang="ja-JP" altLang="en-US" sz="1300">
              <a:latin typeface="ＭＳ Ｐゴシック" panose="020B0600070205080204" pitchFamily="50" charset="-128"/>
              <a:ea typeface="ＭＳ Ｐゴシック" panose="020B0600070205080204" pitchFamily="50" charset="-128"/>
            </a:rPr>
            <a:t>　また基準財政需要額については、臨時財政対策債振替相当額の減等により</a:t>
          </a:r>
          <a:r>
            <a:rPr kumimoji="1" lang="en-US" altLang="ja-JP" sz="1300">
              <a:latin typeface="ＭＳ Ｐゴシック" panose="020B0600070205080204" pitchFamily="50" charset="-128"/>
              <a:ea typeface="ＭＳ Ｐゴシック" panose="020B0600070205080204" pitchFamily="50" charset="-128"/>
            </a:rPr>
            <a:t>2,200</a:t>
          </a:r>
          <a:r>
            <a:rPr kumimoji="1" lang="ja-JP" altLang="en-US" sz="1300">
              <a:latin typeface="ＭＳ Ｐゴシック" panose="020B0600070205080204" pitchFamily="50" charset="-128"/>
              <a:ea typeface="ＭＳ Ｐゴシック" panose="020B0600070205080204" pitchFamily="50" charset="-128"/>
            </a:rPr>
            <a:t>千円の増となっている。</a:t>
          </a:r>
        </a:p>
        <a:p>
          <a:r>
            <a:rPr kumimoji="1" lang="ja-JP" altLang="en-US" sz="1300">
              <a:latin typeface="ＭＳ Ｐゴシック" panose="020B0600070205080204" pitchFamily="50" charset="-128"/>
              <a:ea typeface="ＭＳ Ｐゴシック" panose="020B0600070205080204" pitchFamily="50" charset="-128"/>
            </a:rPr>
            <a:t>　町民税の収納率は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％にはとどかなかったが、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％に近い水準を保っているものの、人口減少等から収入額自体は下がっている。再度</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％を目指し、また固定資産税等の収納に力を入れ、滞納額の圧縮、財政基盤の強化に努めていく。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50195</xdr:rowOff>
    </xdr:from>
    <xdr:to>
      <xdr:col>23</xdr:col>
      <xdr:colOff>133350</xdr:colOff>
      <xdr:row>44</xdr:row>
      <xdr:rowOff>50195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939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38705</xdr:rowOff>
    </xdr:from>
    <xdr:to>
      <xdr:col>19</xdr:col>
      <xdr:colOff>133350</xdr:colOff>
      <xdr:row>44</xdr:row>
      <xdr:rowOff>50195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8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38705</xdr:rowOff>
    </xdr:from>
    <xdr:to>
      <xdr:col>15</xdr:col>
      <xdr:colOff>82550</xdr:colOff>
      <xdr:row>44</xdr:row>
      <xdr:rowOff>38705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38705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170845</xdr:rowOff>
    </xdr:from>
    <xdr:to>
      <xdr:col>23</xdr:col>
      <xdr:colOff>184150</xdr:colOff>
      <xdr:row>44</xdr:row>
      <xdr:rowOff>100995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66722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39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170845</xdr:rowOff>
    </xdr:from>
    <xdr:to>
      <xdr:col>19</xdr:col>
      <xdr:colOff>184150</xdr:colOff>
      <xdr:row>44</xdr:row>
      <xdr:rowOff>100995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85772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29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159355</xdr:rowOff>
    </xdr:from>
    <xdr:to>
      <xdr:col>15</xdr:col>
      <xdr:colOff>133350</xdr:colOff>
      <xdr:row>44</xdr:row>
      <xdr:rowOff>89505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74282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159355</xdr:rowOff>
    </xdr:from>
    <xdr:to>
      <xdr:col>11</xdr:col>
      <xdr:colOff>82550</xdr:colOff>
      <xdr:row>44</xdr:row>
      <xdr:rowOff>89505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74282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ポイント改善している。要因として、ふるさと納税の増により経常経費充当一般財源の減が挙げられる。</a:t>
          </a:r>
        </a:p>
        <a:p>
          <a:r>
            <a:rPr kumimoji="1" lang="ja-JP" altLang="en-US" sz="1300">
              <a:latin typeface="ＭＳ Ｐゴシック" panose="020B0600070205080204" pitchFamily="50" charset="-128"/>
              <a:ea typeface="ＭＳ Ｐゴシック" panose="020B0600070205080204" pitchFamily="50" charset="-128"/>
            </a:rPr>
            <a:t>　流動的な歳入による改善のため、引き続き計画的な職員採用・地方債発行を行っていく。また、物件費・補助費についても、既存事業の見直しを随時行い、経常経費の削減に努める。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167640</xdr:rowOff>
    </xdr:from>
    <xdr:to>
      <xdr:col>23</xdr:col>
      <xdr:colOff>133350</xdr:colOff>
      <xdr:row>62</xdr:row>
      <xdr:rowOff>94721</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626090"/>
          <a:ext cx="838200" cy="9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94721</xdr:rowOff>
    </xdr:from>
    <xdr:to>
      <xdr:col>19</xdr:col>
      <xdr:colOff>133350</xdr:colOff>
      <xdr:row>62</xdr:row>
      <xdr:rowOff>112819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3225800" y="10724621"/>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127423</xdr:rowOff>
    </xdr:from>
    <xdr:to>
      <xdr:col>15</xdr:col>
      <xdr:colOff>82550</xdr:colOff>
      <xdr:row>62</xdr:row>
      <xdr:rowOff>112819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585873"/>
          <a:ext cx="889000" cy="15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127423</xdr:rowOff>
    </xdr:from>
    <xdr:to>
      <xdr:col>11</xdr:col>
      <xdr:colOff>31750</xdr:colOff>
      <xdr:row>61</xdr:row>
      <xdr:rowOff>167640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8587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116840</xdr:rowOff>
    </xdr:from>
    <xdr:to>
      <xdr:col>23</xdr:col>
      <xdr:colOff>184150</xdr:colOff>
      <xdr:row>62</xdr:row>
      <xdr:rowOff>46990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88917</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47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43921</xdr:rowOff>
    </xdr:from>
    <xdr:to>
      <xdr:col>19</xdr:col>
      <xdr:colOff>184150</xdr:colOff>
      <xdr:row>62</xdr:row>
      <xdr:rowOff>145521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67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130298</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760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62019</xdr:rowOff>
    </xdr:from>
    <xdr:to>
      <xdr:col>15</xdr:col>
      <xdr:colOff>133350</xdr:colOff>
      <xdr:row>62</xdr:row>
      <xdr:rowOff>163619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69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148396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778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76623</xdr:rowOff>
    </xdr:from>
    <xdr:to>
      <xdr:col>11</xdr:col>
      <xdr:colOff>82550</xdr:colOff>
      <xdr:row>62</xdr:row>
      <xdr:rowOff>6773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163000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116840</xdr:rowOff>
    </xdr:from>
    <xdr:to>
      <xdr:col>7</xdr:col>
      <xdr:colOff>31750</xdr:colOff>
      <xdr:row>62</xdr:row>
      <xdr:rowOff>46990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31767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[360,237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人件費について、職員・会計年度職員ともに給与改定等によって増加している。</a:t>
          </a:r>
        </a:p>
        <a:p>
          <a:r>
            <a:rPr kumimoji="1" lang="ja-JP" altLang="en-US" sz="1200">
              <a:latin typeface="ＭＳ Ｐゴシック" panose="020B0600070205080204" pitchFamily="50" charset="-128"/>
              <a:ea typeface="ＭＳ Ｐゴシック" panose="020B0600070205080204" pitchFamily="50" charset="-128"/>
            </a:rPr>
            <a:t>　物件費については、町民体育館解体事業が終了し皆減となったものの、ふるさと納税の伸長により、経費も増額となり、物件費としては高止まりとなっている。</a:t>
          </a:r>
        </a:p>
        <a:p>
          <a:r>
            <a:rPr kumimoji="1" lang="ja-JP" altLang="en-US" sz="1200">
              <a:latin typeface="ＭＳ Ｐゴシック" panose="020B0600070205080204" pitchFamily="50" charset="-128"/>
              <a:ea typeface="ＭＳ Ｐゴシック" panose="020B0600070205080204" pitchFamily="50" charset="-128"/>
            </a:rPr>
            <a:t>　今後の経費削減手段として、赤倉スキー場、ゆけむり館への指定管理者制度導入を視野に入れている。また各公共施設の老朽化が進んでいるため、公共施設等総合管理計画・個別管理計画に従い、統廃合等、運営見直しに努め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5921</xdr:rowOff>
    </xdr:from>
    <xdr:to>
      <xdr:col>23</xdr:col>
      <xdr:colOff>133350</xdr:colOff>
      <xdr:row>82</xdr:row>
      <xdr:rowOff>31517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64821"/>
          <a:ext cx="838200" cy="2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168687</xdr:rowOff>
    </xdr:from>
    <xdr:to>
      <xdr:col>19</xdr:col>
      <xdr:colOff>133350</xdr:colOff>
      <xdr:row>82</xdr:row>
      <xdr:rowOff>5921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56137"/>
          <a:ext cx="889000" cy="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155349</xdr:rowOff>
    </xdr:from>
    <xdr:to>
      <xdr:col>15</xdr:col>
      <xdr:colOff>82550</xdr:colOff>
      <xdr:row>81</xdr:row>
      <xdr:rowOff>168687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42799"/>
          <a:ext cx="889000" cy="1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136292</xdr:rowOff>
    </xdr:from>
    <xdr:to>
      <xdr:col>11</xdr:col>
      <xdr:colOff>31750</xdr:colOff>
      <xdr:row>81</xdr:row>
      <xdr:rowOff>155349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23742"/>
          <a:ext cx="889000" cy="19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152167</xdr:rowOff>
    </xdr:from>
    <xdr:to>
      <xdr:col>23</xdr:col>
      <xdr:colOff>184150</xdr:colOff>
      <xdr:row>82</xdr:row>
      <xdr:rowOff>82317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39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124244</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11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126571</xdr:rowOff>
    </xdr:from>
    <xdr:to>
      <xdr:col>19</xdr:col>
      <xdr:colOff>184150</xdr:colOff>
      <xdr:row>82</xdr:row>
      <xdr:rowOff>56721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1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41498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003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117887</xdr:rowOff>
    </xdr:from>
    <xdr:to>
      <xdr:col>15</xdr:col>
      <xdr:colOff>133350</xdr:colOff>
      <xdr:row>82</xdr:row>
      <xdr:rowOff>48037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0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32814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091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104549</xdr:rowOff>
    </xdr:from>
    <xdr:to>
      <xdr:col>11</xdr:col>
      <xdr:colOff>82550</xdr:colOff>
      <xdr:row>82</xdr:row>
      <xdr:rowOff>34699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9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19476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078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85492</xdr:rowOff>
    </xdr:from>
    <xdr:to>
      <xdr:col>7</xdr:col>
      <xdr:colOff>31750</xdr:colOff>
      <xdr:row>82</xdr:row>
      <xdr:rowOff>15642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7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419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59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において大卒者・高卒者の両方が存在しているが、年を重ねるごとに高卒の給与水準が大卒の給与水準へ近づくため、ラスパイレス指数が高くなっている。地域の民間企業の給与状況を踏まえ、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107245</xdr:rowOff>
    </xdr:from>
    <xdr:to>
      <xdr:col>81</xdr:col>
      <xdr:colOff>44450</xdr:colOff>
      <xdr:row>89</xdr:row>
      <xdr:rowOff>29634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5194845"/>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16228</xdr:rowOff>
    </xdr:from>
    <xdr:to>
      <xdr:col>77</xdr:col>
      <xdr:colOff>44450</xdr:colOff>
      <xdr:row>89</xdr:row>
      <xdr:rowOff>29634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275278"/>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16228</xdr:rowOff>
    </xdr:from>
    <xdr:to>
      <xdr:col>72</xdr:col>
      <xdr:colOff>203200</xdr:colOff>
      <xdr:row>89</xdr:row>
      <xdr:rowOff>16228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2752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107245</xdr:rowOff>
    </xdr:from>
    <xdr:to>
      <xdr:col>68</xdr:col>
      <xdr:colOff>152400</xdr:colOff>
      <xdr:row>89</xdr:row>
      <xdr:rowOff>16228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519484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56445</xdr:rowOff>
    </xdr:from>
    <xdr:to>
      <xdr:col>81</xdr:col>
      <xdr:colOff>95250</xdr:colOff>
      <xdr:row>88</xdr:row>
      <xdr:rowOff>158045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14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123772</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039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150284</xdr:rowOff>
    </xdr:from>
    <xdr:to>
      <xdr:col>77</xdr:col>
      <xdr:colOff>95250</xdr:colOff>
      <xdr:row>89</xdr:row>
      <xdr:rowOff>80434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2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65211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324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136878</xdr:rowOff>
    </xdr:from>
    <xdr:to>
      <xdr:col>73</xdr:col>
      <xdr:colOff>44450</xdr:colOff>
      <xdr:row>89</xdr:row>
      <xdr:rowOff>67028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2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51805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310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136878</xdr:rowOff>
    </xdr:from>
    <xdr:to>
      <xdr:col>68</xdr:col>
      <xdr:colOff>203200</xdr:colOff>
      <xdr:row>89</xdr:row>
      <xdr:rowOff>67028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2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51805</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310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56445</xdr:rowOff>
    </xdr:from>
    <xdr:to>
      <xdr:col>64</xdr:col>
      <xdr:colOff>152400</xdr:colOff>
      <xdr:row>88</xdr:row>
      <xdr:rowOff>158045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14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142822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23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昨年度と比べ一般職員等の新規採用人数が増加し、また人口減少幅も大きかったため</a:t>
          </a:r>
          <a:r>
            <a:rPr kumimoji="1" lang="en-US" altLang="ja-JP" sz="1300">
              <a:latin typeface="ＭＳ Ｐゴシック" panose="020B0600070205080204" pitchFamily="50" charset="-128"/>
              <a:ea typeface="ＭＳ Ｐゴシック" panose="020B0600070205080204" pitchFamily="50" charset="-128"/>
            </a:rPr>
            <a:t>0.63</a:t>
          </a:r>
          <a:r>
            <a:rPr kumimoji="1" lang="ja-JP" altLang="en-US" sz="1300">
              <a:latin typeface="ＭＳ Ｐゴシック" panose="020B0600070205080204" pitchFamily="50" charset="-128"/>
              <a:ea typeface="ＭＳ Ｐゴシック" panose="020B0600070205080204" pitchFamily="50" charset="-128"/>
            </a:rPr>
            <a:t>ポイント悪化している。人件費削減のため定員適正化計画に基づき管理を徹底していく一方、定年延長職員、再任用職員と新規採用職員の均衡も図っていく必要がある。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10192</xdr:rowOff>
    </xdr:from>
    <xdr:to>
      <xdr:col>81</xdr:col>
      <xdr:colOff>44450</xdr:colOff>
      <xdr:row>61</xdr:row>
      <xdr:rowOff>48196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68642"/>
          <a:ext cx="838200" cy="3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4159</xdr:rowOff>
    </xdr:from>
    <xdr:to>
      <xdr:col>77</xdr:col>
      <xdr:colOff>44450</xdr:colOff>
      <xdr:row>61</xdr:row>
      <xdr:rowOff>10192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62609"/>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158115</xdr:rowOff>
    </xdr:from>
    <xdr:to>
      <xdr:col>72</xdr:col>
      <xdr:colOff>203200</xdr:colOff>
      <xdr:row>61</xdr:row>
      <xdr:rowOff>4159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45115"/>
          <a:ext cx="889000" cy="1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132175</xdr:rowOff>
    </xdr:from>
    <xdr:to>
      <xdr:col>68</xdr:col>
      <xdr:colOff>152400</xdr:colOff>
      <xdr:row>60</xdr:row>
      <xdr:rowOff>158115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19175"/>
          <a:ext cx="889000" cy="2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168846</xdr:rowOff>
    </xdr:from>
    <xdr:to>
      <xdr:col>81</xdr:col>
      <xdr:colOff>95250</xdr:colOff>
      <xdr:row>61</xdr:row>
      <xdr:rowOff>98996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5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140923</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27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130842</xdr:rowOff>
    </xdr:from>
    <xdr:to>
      <xdr:col>77</xdr:col>
      <xdr:colOff>95250</xdr:colOff>
      <xdr:row>61</xdr:row>
      <xdr:rowOff>60992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1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45769</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504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124809</xdr:rowOff>
    </xdr:from>
    <xdr:to>
      <xdr:col>73</xdr:col>
      <xdr:colOff>44450</xdr:colOff>
      <xdr:row>61</xdr:row>
      <xdr:rowOff>54959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1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39736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498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107315</xdr:rowOff>
    </xdr:from>
    <xdr:to>
      <xdr:col>68</xdr:col>
      <xdr:colOff>203200</xdr:colOff>
      <xdr:row>61</xdr:row>
      <xdr:rowOff>37465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22242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480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81375</xdr:rowOff>
    </xdr:from>
    <xdr:to>
      <xdr:col>64</xdr:col>
      <xdr:colOff>152400</xdr:colOff>
      <xdr:row>61</xdr:row>
      <xdr:rowOff>11525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6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167752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454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令和６年度の元利償還金について、前年度と比べ</a:t>
          </a:r>
          <a:r>
            <a:rPr kumimoji="1" lang="en-US" altLang="ja-JP" sz="1300">
              <a:latin typeface="ＭＳ Ｐゴシック" panose="020B0600070205080204" pitchFamily="50" charset="-128"/>
              <a:ea typeface="ＭＳ Ｐゴシック" panose="020B0600070205080204" pitchFamily="50" charset="-128"/>
            </a:rPr>
            <a:t>26,490</a:t>
          </a:r>
          <a:r>
            <a:rPr kumimoji="1" lang="ja-JP" altLang="en-US" sz="1300">
              <a:latin typeface="ＭＳ Ｐゴシック" panose="020B0600070205080204" pitchFamily="50" charset="-128"/>
              <a:ea typeface="ＭＳ Ｐゴシック" panose="020B0600070205080204" pitchFamily="50" charset="-128"/>
            </a:rPr>
            <a:t>千円の減となっている。主な減少要因として、</a:t>
          </a:r>
          <a:r>
            <a:rPr kumimoji="1" lang="en-US" altLang="ja-JP" sz="1300">
              <a:latin typeface="ＭＳ Ｐゴシック" panose="020B0600070205080204" pitchFamily="50" charset="-128"/>
              <a:ea typeface="ＭＳ Ｐゴシック" panose="020B0600070205080204" pitchFamily="50" charset="-128"/>
            </a:rPr>
            <a:t>H15</a:t>
          </a:r>
          <a:r>
            <a:rPr kumimoji="1" lang="ja-JP" altLang="en-US" sz="1300">
              <a:latin typeface="ＭＳ Ｐゴシック" panose="020B0600070205080204" pitchFamily="50" charset="-128"/>
              <a:ea typeface="ＭＳ Ｐゴシック" panose="020B0600070205080204" pitchFamily="50" charset="-128"/>
            </a:rPr>
            <a:t>臨時財政対策債と</a:t>
          </a:r>
          <a:r>
            <a:rPr kumimoji="1" lang="en-US" altLang="ja-JP" sz="1300">
              <a:latin typeface="ＭＳ Ｐゴシック" panose="020B0600070205080204" pitchFamily="50" charset="-128"/>
              <a:ea typeface="ＭＳ Ｐゴシック" panose="020B0600070205080204" pitchFamily="50" charset="-128"/>
            </a:rPr>
            <a:t>H23</a:t>
          </a:r>
          <a:r>
            <a:rPr kumimoji="1" lang="ja-JP" altLang="en-US" sz="1300">
              <a:latin typeface="ＭＳ Ｐゴシック" panose="020B0600070205080204" pitchFamily="50" charset="-128"/>
              <a:ea typeface="ＭＳ Ｐゴシック" panose="020B0600070205080204" pitchFamily="50" charset="-128"/>
            </a:rPr>
            <a:t>過疎対策事業債（ハード・ソフト）の償還終了によることが挙げられる。昨年度よりも分子が減少したことで、単年度の実質公債費率も</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ポイント低下しているが、３ヵ年平均では</a:t>
          </a:r>
          <a:r>
            <a:rPr kumimoji="1" lang="en-US" altLang="ja-JP" sz="1300">
              <a:latin typeface="ＭＳ Ｐゴシック" panose="020B0600070205080204" pitchFamily="50" charset="-128"/>
              <a:ea typeface="ＭＳ Ｐゴシック" panose="020B0600070205080204" pitchFamily="50" charset="-128"/>
            </a:rPr>
            <a:t>11.2</a:t>
          </a:r>
          <a:r>
            <a:rPr kumimoji="1" lang="ja-JP" altLang="en-US" sz="1300">
              <a:latin typeface="ＭＳ Ｐゴシック" panose="020B0600070205080204" pitchFamily="50" charset="-128"/>
              <a:ea typeface="ＭＳ Ｐゴシック" panose="020B0600070205080204" pitchFamily="50" charset="-128"/>
            </a:rPr>
            <a:t>となり令和５年度決算よりも上昇した。</a:t>
          </a:r>
        </a:p>
        <a:p>
          <a:r>
            <a:rPr kumimoji="1" lang="ja-JP" altLang="en-US" sz="1300">
              <a:latin typeface="ＭＳ Ｐゴシック" panose="020B0600070205080204" pitchFamily="50" charset="-128"/>
              <a:ea typeface="ＭＳ Ｐゴシック" panose="020B0600070205080204" pitchFamily="50" charset="-128"/>
            </a:rPr>
            <a:t>　今後も計画的に事業を行い、地方債発行の抑制、平準化を図るとともに、借入時には過疎債や辺地債の発行を優先的に行っていく。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59182</xdr:rowOff>
    </xdr:from>
    <xdr:to>
      <xdr:col>81</xdr:col>
      <xdr:colOff>44450</xdr:colOff>
      <xdr:row>42</xdr:row>
      <xdr:rowOff>83312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60082"/>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6096</xdr:rowOff>
    </xdr:from>
    <xdr:to>
      <xdr:col>77</xdr:col>
      <xdr:colOff>44450</xdr:colOff>
      <xdr:row>42</xdr:row>
      <xdr:rowOff>59182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206996"/>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129286</xdr:rowOff>
    </xdr:from>
    <xdr:to>
      <xdr:col>72</xdr:col>
      <xdr:colOff>203200</xdr:colOff>
      <xdr:row>42</xdr:row>
      <xdr:rowOff>6096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15873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124460</xdr:rowOff>
    </xdr:from>
    <xdr:to>
      <xdr:col>68</xdr:col>
      <xdr:colOff>152400</xdr:colOff>
      <xdr:row>41</xdr:row>
      <xdr:rowOff>129286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153910"/>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32512</xdr:rowOff>
    </xdr:from>
    <xdr:to>
      <xdr:col>81</xdr:col>
      <xdr:colOff>95250</xdr:colOff>
      <xdr:row>42</xdr:row>
      <xdr:rowOff>134112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3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4589</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0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8382</xdr:rowOff>
    </xdr:from>
    <xdr:to>
      <xdr:col>77</xdr:col>
      <xdr:colOff>95250</xdr:colOff>
      <xdr:row>42</xdr:row>
      <xdr:rowOff>109982</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20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94759</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956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126746</xdr:rowOff>
    </xdr:from>
    <xdr:to>
      <xdr:col>73</xdr:col>
      <xdr:colOff>44450</xdr:colOff>
      <xdr:row>42</xdr:row>
      <xdr:rowOff>56896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5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41673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4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78486</xdr:rowOff>
    </xdr:from>
    <xdr:to>
      <xdr:col>68</xdr:col>
      <xdr:colOff>203200</xdr:colOff>
      <xdr:row>42</xdr:row>
      <xdr:rowOff>8636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164863</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19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73660</xdr:rowOff>
    </xdr:from>
    <xdr:to>
      <xdr:col>64</xdr:col>
      <xdr:colOff>152400</xdr:colOff>
      <xdr:row>42</xdr:row>
      <xdr:rowOff>3810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160037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ポイント改善した。充当可能基金については、ふるさと納税収入の伸びによりふるさともがみ応援基金が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96,621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千円の増となったものの、令和６年７月豪雨災害対応により財政調整基金が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134,000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千円減額となり減少したため、基金全体では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18,955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千円の減となった。しかしその一方で、地方債の新規発行を抑制しつつ償還に注力することで、地方債残高が減少しているため、改善につながっている。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今後も町の人口は減少していくため、将来負担の平準化も考え、事業実施の適正化を図り、財政の健全化に努める。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134056</xdr:rowOff>
    </xdr:from>
    <xdr:to>
      <xdr:col>81</xdr:col>
      <xdr:colOff>44450</xdr:colOff>
      <xdr:row>15</xdr:row>
      <xdr:rowOff>158185</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6179800" y="2705806"/>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158185</xdr:rowOff>
    </xdr:from>
    <xdr:to>
      <xdr:col>77</xdr:col>
      <xdr:colOff>44450</xdr:colOff>
      <xdr:row>16</xdr:row>
      <xdr:rowOff>141</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272993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141</xdr:rowOff>
    </xdr:from>
    <xdr:to>
      <xdr:col>72</xdr:col>
      <xdr:colOff>203200</xdr:colOff>
      <xdr:row>16</xdr:row>
      <xdr:rowOff>41698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2743341"/>
          <a:ext cx="889000" cy="4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41698</xdr:rowOff>
    </xdr:from>
    <xdr:to>
      <xdr:col>68</xdr:col>
      <xdr:colOff>152400</xdr:colOff>
      <xdr:row>17</xdr:row>
      <xdr:rowOff>40499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2784898"/>
          <a:ext cx="889000" cy="17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83256</xdr:rowOff>
    </xdr:from>
    <xdr:to>
      <xdr:col>81</xdr:col>
      <xdr:colOff>95250</xdr:colOff>
      <xdr:row>16</xdr:row>
      <xdr:rowOff>13406</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265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55333</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2627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107385</xdr:rowOff>
    </xdr:from>
    <xdr:to>
      <xdr:col>77</xdr:col>
      <xdr:colOff>95250</xdr:colOff>
      <xdr:row>16</xdr:row>
      <xdr:rowOff>37535</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267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22312</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765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120791</xdr:rowOff>
    </xdr:from>
    <xdr:to>
      <xdr:col>73</xdr:col>
      <xdr:colOff>44450</xdr:colOff>
      <xdr:row>16</xdr:row>
      <xdr:rowOff>50941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69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35718</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778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162348</xdr:rowOff>
    </xdr:from>
    <xdr:to>
      <xdr:col>68</xdr:col>
      <xdr:colOff>203200</xdr:colOff>
      <xdr:row>16</xdr:row>
      <xdr:rowOff>92498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73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77275</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820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161149</xdr:rowOff>
    </xdr:from>
    <xdr:to>
      <xdr:col>64</xdr:col>
      <xdr:colOff>152400</xdr:colOff>
      <xdr:row>17</xdr:row>
      <xdr:rowOff>91299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90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76076</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7,358
7,227
330.37
8,190,442
7,796,986
319,247
4,102,942
5,215,472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ポイント増となっている。要因として、給与表の改定により職員給与が増加した。</a:t>
          </a:r>
        </a:p>
        <a:p>
          <a:r>
            <a:rPr kumimoji="1" lang="ja-JP" altLang="en-US" sz="1300">
              <a:latin typeface="ＭＳ Ｐゴシック" panose="020B0600070205080204" pitchFamily="50" charset="-128"/>
              <a:ea typeface="ＭＳ Ｐゴシック" panose="020B0600070205080204" pitchFamily="50" charset="-128"/>
            </a:rPr>
            <a:t>　一般職員・会計年度任用職員共に、雇用を抑制し、人件費増加の抑制を図っていく。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51562</xdr:rowOff>
    </xdr:from>
    <xdr:to>
      <xdr:col>24</xdr:col>
      <xdr:colOff>25400</xdr:colOff>
      <xdr:row>37</xdr:row>
      <xdr:rowOff>138430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9521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28702</xdr:rowOff>
    </xdr:from>
    <xdr:to>
      <xdr:col>19</xdr:col>
      <xdr:colOff>187325</xdr:colOff>
      <xdr:row>37</xdr:row>
      <xdr:rowOff>51562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7235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28702</xdr:rowOff>
    </xdr:from>
    <xdr:to>
      <xdr:col>15</xdr:col>
      <xdr:colOff>98425</xdr:colOff>
      <xdr:row>37</xdr:row>
      <xdr:rowOff>33274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723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33274</xdr:rowOff>
    </xdr:from>
    <xdr:to>
      <xdr:col>11</xdr:col>
      <xdr:colOff>9525</xdr:colOff>
      <xdr:row>37</xdr:row>
      <xdr:rowOff>78994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769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87630</xdr:rowOff>
    </xdr:from>
    <xdr:to>
      <xdr:col>24</xdr:col>
      <xdr:colOff>76200</xdr:colOff>
      <xdr:row>38</xdr:row>
      <xdr:rowOff>17780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59707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762</xdr:rowOff>
    </xdr:from>
    <xdr:to>
      <xdr:col>20</xdr:col>
      <xdr:colOff>38100</xdr:colOff>
      <xdr:row>37</xdr:row>
      <xdr:rowOff>102362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112539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113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149352</xdr:rowOff>
    </xdr:from>
    <xdr:to>
      <xdr:col>15</xdr:col>
      <xdr:colOff>149225</xdr:colOff>
      <xdr:row>37</xdr:row>
      <xdr:rowOff>79502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153924</xdr:rowOff>
    </xdr:from>
    <xdr:to>
      <xdr:col>11</xdr:col>
      <xdr:colOff>60325</xdr:colOff>
      <xdr:row>37</xdr:row>
      <xdr:rowOff>84074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68851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昨年度と比較し</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ポイント改善。支出額自体は</a:t>
          </a:r>
          <a:r>
            <a:rPr kumimoji="1" lang="en-US" altLang="ja-JP" sz="1200">
              <a:latin typeface="ＭＳ Ｐゴシック" panose="020B0600070205080204" pitchFamily="50" charset="-128"/>
              <a:ea typeface="ＭＳ Ｐゴシック" panose="020B0600070205080204" pitchFamily="50" charset="-128"/>
            </a:rPr>
            <a:t>3,539</a:t>
          </a:r>
          <a:r>
            <a:rPr kumimoji="1" lang="ja-JP" altLang="en-US" sz="1200">
              <a:latin typeface="ＭＳ Ｐゴシック" panose="020B0600070205080204" pitchFamily="50" charset="-128"/>
              <a:ea typeface="ＭＳ Ｐゴシック" panose="020B0600070205080204" pitchFamily="50" charset="-128"/>
            </a:rPr>
            <a:t>千円の減となっている。要因として、町民体育館の解体費用の皆減が挙げられるが、ふるさと納税の増額による事業費増もあり高止まりしている。</a:t>
          </a:r>
        </a:p>
        <a:p>
          <a:r>
            <a:rPr kumimoji="1" lang="ja-JP" altLang="en-US" sz="1200">
              <a:latin typeface="ＭＳ Ｐゴシック" panose="020B0600070205080204" pitchFamily="50" charset="-128"/>
              <a:ea typeface="ＭＳ Ｐゴシック" panose="020B0600070205080204" pitchFamily="50" charset="-128"/>
            </a:rPr>
            <a:t>　今後の経費削減手段として、赤倉スキー場、ゆけむり館への指定管理者制度導入を視野に入れている。また各公共施設の老朽化が進んでいるため、公共施設等総合管理計画・個別管理計画に従い、統廃合等、運営の見直し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138430</xdr:rowOff>
    </xdr:from>
    <xdr:to>
      <xdr:col>82</xdr:col>
      <xdr:colOff>107950</xdr:colOff>
      <xdr:row>14</xdr:row>
      <xdr:rowOff>144145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53873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144145</xdr:rowOff>
    </xdr:from>
    <xdr:to>
      <xdr:col>78</xdr:col>
      <xdr:colOff>69850</xdr:colOff>
      <xdr:row>15</xdr:row>
      <xdr:rowOff>64135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54444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35560</xdr:rowOff>
    </xdr:from>
    <xdr:to>
      <xdr:col>73</xdr:col>
      <xdr:colOff>180975</xdr:colOff>
      <xdr:row>15</xdr:row>
      <xdr:rowOff>64135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073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35560</xdr:rowOff>
    </xdr:from>
    <xdr:to>
      <xdr:col>69</xdr:col>
      <xdr:colOff>92075</xdr:colOff>
      <xdr:row>15</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073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87630</xdr:rowOff>
    </xdr:from>
    <xdr:to>
      <xdr:col>82</xdr:col>
      <xdr:colOff>158750</xdr:colOff>
      <xdr:row>15</xdr:row>
      <xdr:rowOff>17780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48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104157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33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93345</xdr:rowOff>
    </xdr:from>
    <xdr:to>
      <xdr:col>78</xdr:col>
      <xdr:colOff>120650</xdr:colOff>
      <xdr:row>15</xdr:row>
      <xdr:rowOff>23495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9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33672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262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xdr:rowOff>
    </xdr:from>
    <xdr:to>
      <xdr:col>74</xdr:col>
      <xdr:colOff>31750</xdr:colOff>
      <xdr:row>15</xdr:row>
      <xdr:rowOff>114935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8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99712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6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156210</xdr:rowOff>
    </xdr:from>
    <xdr:to>
      <xdr:col>69</xdr:col>
      <xdr:colOff>142875</xdr:colOff>
      <xdr:row>15</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5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71137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64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xdr:rowOff>
    </xdr:from>
    <xdr:to>
      <xdr:col>65</xdr:col>
      <xdr:colOff>53975</xdr:colOff>
      <xdr:row>15</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93997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66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昨年度と同値となり、類似団体・全国・山形県平均値よりも占める割合も低くなっている。事業としては医療費の無償化、身体障がい者への給付等を行っている。過疎対策事業債（ソフト事業分）や障がい者総合支援給付費負担金等の国庫支出金が財源であり、一般財源等の充当額が低いことが要因である。</a:t>
          </a:r>
        </a:p>
        <a:p>
          <a:r>
            <a:rPr kumimoji="1" lang="ja-JP" altLang="en-US" sz="1200">
              <a:latin typeface="ＭＳ Ｐゴシック" panose="020B0600070205080204" pitchFamily="50" charset="-128"/>
              <a:ea typeface="ＭＳ Ｐゴシック" panose="020B0600070205080204" pitchFamily="50" charset="-128"/>
            </a:rPr>
            <a:t>　サービスを必要としている住民が減少する中でも、サービスの拡充と財政の健全化を図りながら、住民満足度を上げていく必要がある。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88900</xdr:rowOff>
    </xdr:from>
    <xdr:to>
      <xdr:col>24</xdr:col>
      <xdr:colOff>25400</xdr:colOff>
      <xdr:row>53</xdr:row>
      <xdr:rowOff>88900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1757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69850</xdr:rowOff>
    </xdr:from>
    <xdr:to>
      <xdr:col>19</xdr:col>
      <xdr:colOff>187325</xdr:colOff>
      <xdr:row>53</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156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69850</xdr:rowOff>
    </xdr:from>
    <xdr:to>
      <xdr:col>15</xdr:col>
      <xdr:colOff>98425</xdr:colOff>
      <xdr:row>53</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15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69850</xdr:rowOff>
    </xdr:from>
    <xdr:to>
      <xdr:col>11</xdr:col>
      <xdr:colOff>9525</xdr:colOff>
      <xdr:row>53</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156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38100</xdr:rowOff>
    </xdr:from>
    <xdr:to>
      <xdr:col>24</xdr:col>
      <xdr:colOff>76200</xdr:colOff>
      <xdr:row>53</xdr:row>
      <xdr:rowOff>139700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54627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38100</xdr:rowOff>
    </xdr:from>
    <xdr:to>
      <xdr:col>20</xdr:col>
      <xdr:colOff>38100</xdr:colOff>
      <xdr:row>53</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149877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889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19050</xdr:rowOff>
    </xdr:from>
    <xdr:to>
      <xdr:col>15</xdr:col>
      <xdr:colOff>149225</xdr:colOff>
      <xdr:row>53</xdr:row>
      <xdr:rowOff>120650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130827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19050</xdr:rowOff>
    </xdr:from>
    <xdr:to>
      <xdr:col>11</xdr:col>
      <xdr:colOff>60325</xdr:colOff>
      <xdr:row>53</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130827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38100</xdr:rowOff>
    </xdr:from>
    <xdr:to>
      <xdr:col>6</xdr:col>
      <xdr:colOff>171450</xdr:colOff>
      <xdr:row>53</xdr:row>
      <xdr:rowOff>139700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149877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下水道会計の法適用化により、浄化槽、農業集落排水、下水道事業特別会計が統合され、一般会計からの繰出金が補助費へ移行したため、</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ポイントの大幅な改善となった。</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76708</xdr:rowOff>
    </xdr:from>
    <xdr:to>
      <xdr:col>82</xdr:col>
      <xdr:colOff>107950</xdr:colOff>
      <xdr:row>58</xdr:row>
      <xdr:rowOff>90424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677908"/>
          <a:ext cx="838200" cy="35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53848</xdr:rowOff>
    </xdr:from>
    <xdr:to>
      <xdr:col>78</xdr:col>
      <xdr:colOff>69850</xdr:colOff>
      <xdr:row>58</xdr:row>
      <xdr:rowOff>90424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9979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60706</xdr:rowOff>
    </xdr:from>
    <xdr:to>
      <xdr:col>73</xdr:col>
      <xdr:colOff>180975</xdr:colOff>
      <xdr:row>58</xdr:row>
      <xdr:rowOff>53848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833356"/>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60706</xdr:rowOff>
    </xdr:from>
    <xdr:to>
      <xdr:col>69</xdr:col>
      <xdr:colOff>92075</xdr:colOff>
      <xdr:row>57</xdr:row>
      <xdr:rowOff>143002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83335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25908</xdr:rowOff>
    </xdr:from>
    <xdr:to>
      <xdr:col>82</xdr:col>
      <xdr:colOff>158750</xdr:colOff>
      <xdr:row>56</xdr:row>
      <xdr:rowOff>127508</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42435</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472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39624</xdr:rowOff>
    </xdr:from>
    <xdr:to>
      <xdr:col>78</xdr:col>
      <xdr:colOff>120650</xdr:colOff>
      <xdr:row>58</xdr:row>
      <xdr:rowOff>141224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98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3048</xdr:rowOff>
    </xdr:from>
    <xdr:to>
      <xdr:col>74</xdr:col>
      <xdr:colOff>31750</xdr:colOff>
      <xdr:row>58</xdr:row>
      <xdr:rowOff>104648</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94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89425</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03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9906</xdr:rowOff>
    </xdr:from>
    <xdr:to>
      <xdr:col>69</xdr:col>
      <xdr:colOff>142875</xdr:colOff>
      <xdr:row>57</xdr:row>
      <xdr:rowOff>111506</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121683</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55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92202</xdr:rowOff>
    </xdr:from>
    <xdr:to>
      <xdr:col>65</xdr:col>
      <xdr:colOff>53975</xdr:colOff>
      <xdr:row>58</xdr:row>
      <xdr:rowOff>22352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86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32529</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63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ポイント改善している。要因としては、国民スポーツ大会実行委員会補助金の皆減</a:t>
          </a:r>
          <a:r>
            <a:rPr kumimoji="1" lang="en-US" altLang="ja-JP" sz="1300">
              <a:latin typeface="ＭＳ Ｐゴシック" panose="020B0600070205080204" pitchFamily="50" charset="-128"/>
              <a:ea typeface="ＭＳ Ｐゴシック" panose="020B0600070205080204" pitchFamily="50" charset="-128"/>
            </a:rPr>
            <a:t>95,258</a:t>
          </a:r>
          <a:r>
            <a:rPr kumimoji="1" lang="ja-JP" altLang="en-US" sz="1300">
              <a:latin typeface="ＭＳ Ｐゴシック" panose="020B0600070205080204" pitchFamily="50" charset="-128"/>
              <a:ea typeface="ＭＳ Ｐゴシック" panose="020B0600070205080204" pitchFamily="50" charset="-128"/>
            </a:rPr>
            <a:t>千円が大きな要因と考えられる。今後企業会計に対する繰出金が増加傾向にあるため、適正な繰出金を行いつつ、今後の推移を注視していく。</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65278</xdr:rowOff>
    </xdr:from>
    <xdr:to>
      <xdr:col>82</xdr:col>
      <xdr:colOff>107950</xdr:colOff>
      <xdr:row>39</xdr:row>
      <xdr:rowOff>165862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751828"/>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165862</xdr:rowOff>
    </xdr:from>
    <xdr:to>
      <xdr:col>78</xdr:col>
      <xdr:colOff>69850</xdr:colOff>
      <xdr:row>40</xdr:row>
      <xdr:rowOff>17272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4782800" y="68524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19558</xdr:rowOff>
    </xdr:from>
    <xdr:to>
      <xdr:col>73</xdr:col>
      <xdr:colOff>180975</xdr:colOff>
      <xdr:row>40</xdr:row>
      <xdr:rowOff>17272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706108"/>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1270</xdr:rowOff>
    </xdr:from>
    <xdr:to>
      <xdr:col>69</xdr:col>
      <xdr:colOff>92075</xdr:colOff>
      <xdr:row>39</xdr:row>
      <xdr:rowOff>19558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6878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14478</xdr:rowOff>
    </xdr:from>
    <xdr:to>
      <xdr:col>82</xdr:col>
      <xdr:colOff>158750</xdr:colOff>
      <xdr:row>39</xdr:row>
      <xdr:rowOff>116078</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7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158005</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115062</xdr:rowOff>
    </xdr:from>
    <xdr:to>
      <xdr:col>78</xdr:col>
      <xdr:colOff>120650</xdr:colOff>
      <xdr:row>40</xdr:row>
      <xdr:rowOff>45212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80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29989</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887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137922</xdr:rowOff>
    </xdr:from>
    <xdr:to>
      <xdr:col>74</xdr:col>
      <xdr:colOff>31750</xdr:colOff>
      <xdr:row>40</xdr:row>
      <xdr:rowOff>68072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82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52849</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91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140208</xdr:rowOff>
    </xdr:from>
    <xdr:to>
      <xdr:col>69</xdr:col>
      <xdr:colOff>142875</xdr:colOff>
      <xdr:row>39</xdr:row>
      <xdr:rowOff>70358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55135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121920</xdr:rowOff>
    </xdr:from>
    <xdr:to>
      <xdr:col>65</xdr:col>
      <xdr:colOff>53975</xdr:colOff>
      <xdr:row>39</xdr:row>
      <xdr:rowOff>52070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36847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年度に発行した臨時財政対策債や現年災害復旧事業債に係る償還が完了したため、令和６年度以降の公債費負担は減少していく。</a:t>
          </a:r>
        </a:p>
        <a:p>
          <a:r>
            <a:rPr kumimoji="1" lang="ja-JP" altLang="en-US" sz="1300">
              <a:latin typeface="ＭＳ Ｐゴシック" panose="020B0600070205080204" pitchFamily="50" charset="-128"/>
              <a:ea typeface="ＭＳ Ｐゴシック" panose="020B0600070205080204" pitchFamily="50" charset="-128"/>
            </a:rPr>
            <a:t>　今後も計画的に事業を行い、地方債発行の抑制、平準化を図るとともに、借入時には過疎債や辺地債の発行を優先的に行っていく。</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138430</xdr:rowOff>
    </xdr:from>
    <xdr:to>
      <xdr:col>24</xdr:col>
      <xdr:colOff>25400</xdr:colOff>
      <xdr:row>76</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16863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153670</xdr:rowOff>
    </xdr:from>
    <xdr:to>
      <xdr:col>19</xdr:col>
      <xdr:colOff>187325</xdr:colOff>
      <xdr:row>76</xdr:row>
      <xdr:rowOff>161289</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1838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81280</xdr:rowOff>
    </xdr:from>
    <xdr:to>
      <xdr:col>15</xdr:col>
      <xdr:colOff>98425</xdr:colOff>
      <xdr:row>76</xdr:row>
      <xdr:rowOff>153670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1114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81280</xdr:rowOff>
    </xdr:from>
    <xdr:to>
      <xdr:col>11</xdr:col>
      <xdr:colOff>9525</xdr:colOff>
      <xdr:row>76</xdr:row>
      <xdr:rowOff>81280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1320800" y="13111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87630</xdr:rowOff>
    </xdr:from>
    <xdr:to>
      <xdr:col>24</xdr:col>
      <xdr:colOff>76200</xdr:colOff>
      <xdr:row>77</xdr:row>
      <xdr:rowOff>17780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59707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08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110489</xdr:rowOff>
    </xdr:from>
    <xdr:to>
      <xdr:col>20</xdr:col>
      <xdr:colOff>38100</xdr:colOff>
      <xdr:row>77</xdr:row>
      <xdr:rowOff>40639</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25416</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227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102870</xdr:rowOff>
    </xdr:from>
    <xdr:to>
      <xdr:col>15</xdr:col>
      <xdr:colOff>149225</xdr:colOff>
      <xdr:row>77</xdr:row>
      <xdr:rowOff>33020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30480</xdr:rowOff>
    </xdr:from>
    <xdr:to>
      <xdr:col>11</xdr:col>
      <xdr:colOff>60325</xdr:colOff>
      <xdr:row>76</xdr:row>
      <xdr:rowOff>132080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116857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30480</xdr:rowOff>
    </xdr:from>
    <xdr:to>
      <xdr:col>6</xdr:col>
      <xdr:colOff>171450</xdr:colOff>
      <xdr:row>76</xdr:row>
      <xdr:rowOff>132080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142257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ポイント改善しているが、個々の性質別歳出について、人件費、補助費等の比重が高いため、定員管理の徹底や、一部事務組合、公営企業会計への補助費等の縮減に努めていく。</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53848</xdr:rowOff>
    </xdr:from>
    <xdr:to>
      <xdr:col>82</xdr:col>
      <xdr:colOff>107950</xdr:colOff>
      <xdr:row>75</xdr:row>
      <xdr:rowOff>152146</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5671800" y="12912598"/>
          <a:ext cx="8382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152146</xdr:rowOff>
    </xdr:from>
    <xdr:to>
      <xdr:col>78</xdr:col>
      <xdr:colOff>69850</xdr:colOff>
      <xdr:row>76</xdr:row>
      <xdr:rowOff>5842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4782800" y="1301089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42418</xdr:rowOff>
    </xdr:from>
    <xdr:to>
      <xdr:col>73</xdr:col>
      <xdr:colOff>180975</xdr:colOff>
      <xdr:row>76</xdr:row>
      <xdr:rowOff>5842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901168"/>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42418</xdr:rowOff>
    </xdr:from>
    <xdr:to>
      <xdr:col>69</xdr:col>
      <xdr:colOff>92075</xdr:colOff>
      <xdr:row>75</xdr:row>
      <xdr:rowOff>88138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9011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3048</xdr:rowOff>
    </xdr:from>
    <xdr:to>
      <xdr:col>82</xdr:col>
      <xdr:colOff>158750</xdr:colOff>
      <xdr:row>75</xdr:row>
      <xdr:rowOff>104648</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86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146575</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833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101346</xdr:rowOff>
    </xdr:from>
    <xdr:to>
      <xdr:col>78</xdr:col>
      <xdr:colOff>120650</xdr:colOff>
      <xdr:row>76</xdr:row>
      <xdr:rowOff>31496</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16273</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46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126492</xdr:rowOff>
    </xdr:from>
    <xdr:to>
      <xdr:col>74</xdr:col>
      <xdr:colOff>31750</xdr:colOff>
      <xdr:row>76</xdr:row>
      <xdr:rowOff>56642</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98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41419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3071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163068</xdr:rowOff>
    </xdr:from>
    <xdr:to>
      <xdr:col>69</xdr:col>
      <xdr:colOff>142875</xdr:colOff>
      <xdr:row>75</xdr:row>
      <xdr:rowOff>93218</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77995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936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37338</xdr:rowOff>
    </xdr:from>
    <xdr:to>
      <xdr:col>65</xdr:col>
      <xdr:colOff>53975</xdr:colOff>
      <xdr:row>75</xdr:row>
      <xdr:rowOff>138938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123714</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982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81242</xdr:rowOff>
    </xdr:from>
    <xdr:to>
      <xdr:col>29</xdr:col>
      <xdr:colOff>127000</xdr:colOff>
      <xdr:row>17</xdr:row>
      <xdr:rowOff>50449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72067"/>
          <a:ext cx="647700" cy="1406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50449</xdr:rowOff>
    </xdr:from>
    <xdr:to>
      <xdr:col>26</xdr:col>
      <xdr:colOff>50800</xdr:colOff>
      <xdr:row>17</xdr:row>
      <xdr:rowOff>107866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12724"/>
          <a:ext cx="698500" cy="57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107866</xdr:rowOff>
    </xdr:from>
    <xdr:to>
      <xdr:col>22</xdr:col>
      <xdr:colOff>114300</xdr:colOff>
      <xdr:row>17</xdr:row>
      <xdr:rowOff>155887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70141"/>
          <a:ext cx="698500" cy="480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155887</xdr:rowOff>
    </xdr:from>
    <xdr:to>
      <xdr:col>18</xdr:col>
      <xdr:colOff>177800</xdr:colOff>
      <xdr:row>18</xdr:row>
      <xdr:rowOff>59151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18162"/>
          <a:ext cx="698500" cy="747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30442</xdr:rowOff>
    </xdr:from>
    <xdr:to>
      <xdr:col>29</xdr:col>
      <xdr:colOff>177800</xdr:colOff>
      <xdr:row>16</xdr:row>
      <xdr:rowOff>132042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21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46969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66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171099</xdr:rowOff>
    </xdr:from>
    <xdr:to>
      <xdr:col>26</xdr:col>
      <xdr:colOff>101600</xdr:colOff>
      <xdr:row>17</xdr:row>
      <xdr:rowOff>101249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61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111426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30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57066</xdr:rowOff>
    </xdr:from>
    <xdr:to>
      <xdr:col>22</xdr:col>
      <xdr:colOff>165100</xdr:colOff>
      <xdr:row>17</xdr:row>
      <xdr:rowOff>158666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193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168843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88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105087</xdr:rowOff>
    </xdr:from>
    <xdr:to>
      <xdr:col>19</xdr:col>
      <xdr:colOff>38100</xdr:colOff>
      <xdr:row>18</xdr:row>
      <xdr:rowOff>35237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67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45414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3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8351</xdr:rowOff>
    </xdr:from>
    <xdr:to>
      <xdr:col>15</xdr:col>
      <xdr:colOff>101600</xdr:colOff>
      <xdr:row>18</xdr:row>
      <xdr:rowOff>109951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42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120128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1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165466</xdr:rowOff>
    </xdr:from>
    <xdr:to>
      <xdr:col>29</xdr:col>
      <xdr:colOff>127000</xdr:colOff>
      <xdr:row>35</xdr:row>
      <xdr:rowOff>201028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75816"/>
          <a:ext cx="647700" cy="355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163051</xdr:rowOff>
    </xdr:from>
    <xdr:to>
      <xdr:col>26</xdr:col>
      <xdr:colOff>50800</xdr:colOff>
      <xdr:row>35</xdr:row>
      <xdr:rowOff>165466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773401"/>
          <a:ext cx="698500" cy="24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163051</xdr:rowOff>
    </xdr:from>
    <xdr:to>
      <xdr:col>22</xdr:col>
      <xdr:colOff>114300</xdr:colOff>
      <xdr:row>35</xdr:row>
      <xdr:rowOff>277647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773401"/>
          <a:ext cx="698500" cy="114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277647</xdr:rowOff>
    </xdr:from>
    <xdr:to>
      <xdr:col>18</xdr:col>
      <xdr:colOff>177800</xdr:colOff>
      <xdr:row>35</xdr:row>
      <xdr:rowOff>310238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87997"/>
          <a:ext cx="698500" cy="325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150228</xdr:rowOff>
    </xdr:from>
    <xdr:to>
      <xdr:col>29</xdr:col>
      <xdr:colOff>177800</xdr:colOff>
      <xdr:row>35</xdr:row>
      <xdr:rowOff>251828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60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338205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05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114666</xdr:rowOff>
    </xdr:from>
    <xdr:to>
      <xdr:col>26</xdr:col>
      <xdr:colOff>101600</xdr:colOff>
      <xdr:row>35</xdr:row>
      <xdr:rowOff>216266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25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226443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938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112251</xdr:rowOff>
    </xdr:from>
    <xdr:to>
      <xdr:col>22</xdr:col>
      <xdr:colOff>165100</xdr:colOff>
      <xdr:row>35</xdr:row>
      <xdr:rowOff>213851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226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224028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91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226847</xdr:rowOff>
    </xdr:from>
    <xdr:to>
      <xdr:col>19</xdr:col>
      <xdr:colOff>38100</xdr:colOff>
      <xdr:row>35</xdr:row>
      <xdr:rowOff>328447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371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338624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06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259438</xdr:rowOff>
    </xdr:from>
    <xdr:to>
      <xdr:col>15</xdr:col>
      <xdr:colOff>101600</xdr:colOff>
      <xdr:row>36</xdr:row>
      <xdr:rowOff>18138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69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28315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38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7,358
7,227
330.37
8,190,442
7,796,986
319,247
4,102,942
5,215,472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24790</xdr:rowOff>
    </xdr:from>
    <xdr:to>
      <xdr:col>24</xdr:col>
      <xdr:colOff>63500</xdr:colOff>
      <xdr:row>36</xdr:row>
      <xdr:rowOff>159100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96990"/>
          <a:ext cx="838200" cy="13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159100</xdr:rowOff>
    </xdr:from>
    <xdr:to>
      <xdr:col>19</xdr:col>
      <xdr:colOff>177800</xdr:colOff>
      <xdr:row>37</xdr:row>
      <xdr:rowOff>30551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31300"/>
          <a:ext cx="889000" cy="42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30551</xdr:rowOff>
    </xdr:from>
    <xdr:to>
      <xdr:col>15</xdr:col>
      <xdr:colOff>50800</xdr:colOff>
      <xdr:row>37</xdr:row>
      <xdr:rowOff>46934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74201"/>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46934</xdr:rowOff>
    </xdr:from>
    <xdr:to>
      <xdr:col>10</xdr:col>
      <xdr:colOff>114300</xdr:colOff>
      <xdr:row>37</xdr:row>
      <xdr:rowOff>127295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90584"/>
          <a:ext cx="889000" cy="8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145440</xdr:rowOff>
    </xdr:from>
    <xdr:to>
      <xdr:col>24</xdr:col>
      <xdr:colOff>114300</xdr:colOff>
      <xdr:row>36</xdr:row>
      <xdr:rowOff>75590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168317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97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108300</xdr:rowOff>
    </xdr:from>
    <xdr:to>
      <xdr:col>20</xdr:col>
      <xdr:colOff>38100</xdr:colOff>
      <xdr:row>37</xdr:row>
      <xdr:rowOff>38450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8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54977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055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151201</xdr:rowOff>
    </xdr:from>
    <xdr:to>
      <xdr:col>15</xdr:col>
      <xdr:colOff>101600</xdr:colOff>
      <xdr:row>37</xdr:row>
      <xdr:rowOff>81351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2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97878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098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167584</xdr:rowOff>
    </xdr:from>
    <xdr:to>
      <xdr:col>10</xdr:col>
      <xdr:colOff>165100</xdr:colOff>
      <xdr:row>37</xdr:row>
      <xdr:rowOff>97734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3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114261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15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76495</xdr:rowOff>
    </xdr:from>
    <xdr:to>
      <xdr:col>6</xdr:col>
      <xdr:colOff>38100</xdr:colOff>
      <xdr:row>38</xdr:row>
      <xdr:rowOff>6645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23172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195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95171</xdr:rowOff>
    </xdr:from>
    <xdr:to>
      <xdr:col>24</xdr:col>
      <xdr:colOff>63500</xdr:colOff>
      <xdr:row>58</xdr:row>
      <xdr:rowOff>97081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39271"/>
          <a:ext cx="838200" cy="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95171</xdr:rowOff>
    </xdr:from>
    <xdr:to>
      <xdr:col>19</xdr:col>
      <xdr:colOff>177800</xdr:colOff>
      <xdr:row>58</xdr:row>
      <xdr:rowOff>107759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39271"/>
          <a:ext cx="889000" cy="1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107759</xdr:rowOff>
    </xdr:from>
    <xdr:to>
      <xdr:col>15</xdr:col>
      <xdr:colOff>50800</xdr:colOff>
      <xdr:row>58</xdr:row>
      <xdr:rowOff>121243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1859"/>
          <a:ext cx="889000" cy="1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121243</xdr:rowOff>
    </xdr:from>
    <xdr:to>
      <xdr:col>10</xdr:col>
      <xdr:colOff>114300</xdr:colOff>
      <xdr:row>58</xdr:row>
      <xdr:rowOff>125452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5343"/>
          <a:ext cx="889000" cy="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46281</xdr:rowOff>
    </xdr:from>
    <xdr:to>
      <xdr:col>24</xdr:col>
      <xdr:colOff>114300</xdr:colOff>
      <xdr:row>58</xdr:row>
      <xdr:rowOff>147881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9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44371</xdr:rowOff>
    </xdr:from>
    <xdr:to>
      <xdr:col>20</xdr:col>
      <xdr:colOff>38100</xdr:colOff>
      <xdr:row>58</xdr:row>
      <xdr:rowOff>145971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162498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6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56959</xdr:rowOff>
    </xdr:from>
    <xdr:to>
      <xdr:col>15</xdr:col>
      <xdr:colOff>101600</xdr:colOff>
      <xdr:row>58</xdr:row>
      <xdr:rowOff>158559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149686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09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70443</xdr:rowOff>
    </xdr:from>
    <xdr:to>
      <xdr:col>10</xdr:col>
      <xdr:colOff>165100</xdr:colOff>
      <xdr:row>59</xdr:row>
      <xdr:rowOff>593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163170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07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74652</xdr:rowOff>
    </xdr:from>
    <xdr:to>
      <xdr:col>6</xdr:col>
      <xdr:colOff>38100</xdr:colOff>
      <xdr:row>59</xdr:row>
      <xdr:rowOff>4802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21329</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9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27330</xdr:rowOff>
    </xdr:from>
    <xdr:to>
      <xdr:col>24</xdr:col>
      <xdr:colOff>63500</xdr:colOff>
      <xdr:row>77</xdr:row>
      <xdr:rowOff>72670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057530"/>
          <a:ext cx="838200" cy="216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88557</xdr:rowOff>
    </xdr:from>
    <xdr:to>
      <xdr:col>19</xdr:col>
      <xdr:colOff>177800</xdr:colOff>
      <xdr:row>77</xdr:row>
      <xdr:rowOff>72670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118757"/>
          <a:ext cx="889000" cy="15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29502</xdr:rowOff>
    </xdr:from>
    <xdr:to>
      <xdr:col>15</xdr:col>
      <xdr:colOff>50800</xdr:colOff>
      <xdr:row>76</xdr:row>
      <xdr:rowOff>88557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059702"/>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0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29502</xdr:rowOff>
    </xdr:from>
    <xdr:to>
      <xdr:col>10</xdr:col>
      <xdr:colOff>114300</xdr:colOff>
      <xdr:row>76</xdr:row>
      <xdr:rowOff>151918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059702"/>
          <a:ext cx="889000" cy="12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147980</xdr:rowOff>
    </xdr:from>
    <xdr:to>
      <xdr:col>24</xdr:col>
      <xdr:colOff>114300</xdr:colOff>
      <xdr:row>76</xdr:row>
      <xdr:rowOff>78130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00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170857</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8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21870</xdr:rowOff>
    </xdr:from>
    <xdr:to>
      <xdr:col>20</xdr:col>
      <xdr:colOff>38100</xdr:colOff>
      <xdr:row>77</xdr:row>
      <xdr:rowOff>123470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139997</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99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37757</xdr:rowOff>
    </xdr:from>
    <xdr:to>
      <xdr:col>15</xdr:col>
      <xdr:colOff>101600</xdr:colOff>
      <xdr:row>76</xdr:row>
      <xdr:rowOff>139357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06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155884</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843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150152</xdr:rowOff>
    </xdr:from>
    <xdr:to>
      <xdr:col>10</xdr:col>
      <xdr:colOff>165100</xdr:colOff>
      <xdr:row>76</xdr:row>
      <xdr:rowOff>80302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00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96829</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78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101118</xdr:rowOff>
    </xdr:from>
    <xdr:to>
      <xdr:col>6</xdr:col>
      <xdr:colOff>38100</xdr:colOff>
      <xdr:row>77</xdr:row>
      <xdr:rowOff>31268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13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47794</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90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144207</xdr:rowOff>
    </xdr:from>
    <xdr:to>
      <xdr:col>24</xdr:col>
      <xdr:colOff>63500</xdr:colOff>
      <xdr:row>97</xdr:row>
      <xdr:rowOff>55401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03407"/>
          <a:ext cx="838200" cy="8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55401</xdr:rowOff>
    </xdr:from>
    <xdr:to>
      <xdr:col>19</xdr:col>
      <xdr:colOff>177800</xdr:colOff>
      <xdr:row>97</xdr:row>
      <xdr:rowOff>89474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86051"/>
          <a:ext cx="889000" cy="34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138089</xdr:rowOff>
    </xdr:from>
    <xdr:to>
      <xdr:col>15</xdr:col>
      <xdr:colOff>50800</xdr:colOff>
      <xdr:row>97</xdr:row>
      <xdr:rowOff>89474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597289"/>
          <a:ext cx="889000" cy="12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138089</xdr:rowOff>
    </xdr:from>
    <xdr:to>
      <xdr:col>10</xdr:col>
      <xdr:colOff>114300</xdr:colOff>
      <xdr:row>98</xdr:row>
      <xdr:rowOff>44983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97289"/>
          <a:ext cx="889000" cy="24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93407</xdr:rowOff>
    </xdr:from>
    <xdr:to>
      <xdr:col>24</xdr:col>
      <xdr:colOff>114300</xdr:colOff>
      <xdr:row>97</xdr:row>
      <xdr:rowOff>23557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5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71834</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3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4601</xdr:rowOff>
    </xdr:from>
    <xdr:to>
      <xdr:col>20</xdr:col>
      <xdr:colOff>38100</xdr:colOff>
      <xdr:row>97</xdr:row>
      <xdr:rowOff>106201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3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97328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2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38674</xdr:rowOff>
    </xdr:from>
    <xdr:to>
      <xdr:col>15</xdr:col>
      <xdr:colOff>101600</xdr:colOff>
      <xdr:row>97</xdr:row>
      <xdr:rowOff>140274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66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131401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762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87289</xdr:rowOff>
    </xdr:from>
    <xdr:to>
      <xdr:col>10</xdr:col>
      <xdr:colOff>165100</xdr:colOff>
      <xdr:row>97</xdr:row>
      <xdr:rowOff>17439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4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8566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6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165633</xdr:rowOff>
    </xdr:from>
    <xdr:to>
      <xdr:col>6</xdr:col>
      <xdr:colOff>38100</xdr:colOff>
      <xdr:row>98</xdr:row>
      <xdr:rowOff>95783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9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86910</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8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83190</xdr:rowOff>
    </xdr:from>
    <xdr:to>
      <xdr:col>55</xdr:col>
      <xdr:colOff>0</xdr:colOff>
      <xdr:row>34</xdr:row>
      <xdr:rowOff>129074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912490"/>
          <a:ext cx="838200" cy="45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129074</xdr:rowOff>
    </xdr:from>
    <xdr:to>
      <xdr:col>50</xdr:col>
      <xdr:colOff>114300</xdr:colOff>
      <xdr:row>35</xdr:row>
      <xdr:rowOff>23754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5958374"/>
          <a:ext cx="889000" cy="66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23754</xdr:rowOff>
    </xdr:from>
    <xdr:to>
      <xdr:col>45</xdr:col>
      <xdr:colOff>177800</xdr:colOff>
      <xdr:row>35</xdr:row>
      <xdr:rowOff>129619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024504"/>
          <a:ext cx="889000" cy="10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114859</xdr:rowOff>
    </xdr:from>
    <xdr:to>
      <xdr:col>41</xdr:col>
      <xdr:colOff>50800</xdr:colOff>
      <xdr:row>35</xdr:row>
      <xdr:rowOff>129619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772709"/>
          <a:ext cx="889000" cy="35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32390</xdr:rowOff>
    </xdr:from>
    <xdr:to>
      <xdr:col>55</xdr:col>
      <xdr:colOff>50800</xdr:colOff>
      <xdr:row>34</xdr:row>
      <xdr:rowOff>133990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86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55267</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713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78274</xdr:rowOff>
    </xdr:from>
    <xdr:to>
      <xdr:col>50</xdr:col>
      <xdr:colOff>165100</xdr:colOff>
      <xdr:row>35</xdr:row>
      <xdr:rowOff>8424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90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24951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682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144404</xdr:rowOff>
    </xdr:from>
    <xdr:to>
      <xdr:col>46</xdr:col>
      <xdr:colOff>38100</xdr:colOff>
      <xdr:row>35</xdr:row>
      <xdr:rowOff>74554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97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91081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748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78819</xdr:rowOff>
    </xdr:from>
    <xdr:to>
      <xdr:col>41</xdr:col>
      <xdr:colOff>101600</xdr:colOff>
      <xdr:row>36</xdr:row>
      <xdr:rowOff>8969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7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25496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854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64059</xdr:rowOff>
    </xdr:from>
    <xdr:to>
      <xdr:col>36</xdr:col>
      <xdr:colOff>165100</xdr:colOff>
      <xdr:row>33</xdr:row>
      <xdr:rowOff>165659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2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10736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497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126159</xdr:rowOff>
    </xdr:from>
    <xdr:to>
      <xdr:col>55</xdr:col>
      <xdr:colOff>0</xdr:colOff>
      <xdr:row>59</xdr:row>
      <xdr:rowOff>1918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10070259"/>
          <a:ext cx="838200" cy="4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126159</xdr:rowOff>
    </xdr:from>
    <xdr:to>
      <xdr:col>50</xdr:col>
      <xdr:colOff>114300</xdr:colOff>
      <xdr:row>58</xdr:row>
      <xdr:rowOff>150545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070259"/>
          <a:ext cx="889000" cy="2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150545</xdr:rowOff>
    </xdr:from>
    <xdr:to>
      <xdr:col>45</xdr:col>
      <xdr:colOff>177800</xdr:colOff>
      <xdr:row>59</xdr:row>
      <xdr:rowOff>4291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094645"/>
          <a:ext cx="889000" cy="2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144376</xdr:rowOff>
    </xdr:from>
    <xdr:to>
      <xdr:col>41</xdr:col>
      <xdr:colOff>50800</xdr:colOff>
      <xdr:row>59</xdr:row>
      <xdr:rowOff>4291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088476"/>
          <a:ext cx="889000" cy="3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122568</xdr:rowOff>
    </xdr:from>
    <xdr:to>
      <xdr:col>55</xdr:col>
      <xdr:colOff>50800</xdr:colOff>
      <xdr:row>59</xdr:row>
      <xdr:rowOff>52718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6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49985</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9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75359</xdr:rowOff>
    </xdr:from>
    <xdr:to>
      <xdr:col>50</xdr:col>
      <xdr:colOff>165100</xdr:colOff>
      <xdr:row>59</xdr:row>
      <xdr:rowOff>5509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1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22036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94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99745</xdr:rowOff>
    </xdr:from>
    <xdr:to>
      <xdr:col>46</xdr:col>
      <xdr:colOff>38100</xdr:colOff>
      <xdr:row>59</xdr:row>
      <xdr:rowOff>29895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21022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10136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124941</xdr:rowOff>
    </xdr:from>
    <xdr:to>
      <xdr:col>41</xdr:col>
      <xdr:colOff>101600</xdr:colOff>
      <xdr:row>59</xdr:row>
      <xdr:rowOff>55091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6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46218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6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93576</xdr:rowOff>
    </xdr:from>
    <xdr:to>
      <xdr:col>36</xdr:col>
      <xdr:colOff>165100</xdr:colOff>
      <xdr:row>59</xdr:row>
      <xdr:rowOff>23726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3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14853</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10130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789</xdr:rowOff>
    </xdr:from>
    <xdr:to>
      <xdr:col>55</xdr:col>
      <xdr:colOff>0</xdr:colOff>
      <xdr:row>78</xdr:row>
      <xdr:rowOff>133680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373889"/>
          <a:ext cx="838200" cy="132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789</xdr:rowOff>
    </xdr:from>
    <xdr:to>
      <xdr:col>50</xdr:col>
      <xdr:colOff>114300</xdr:colOff>
      <xdr:row>78</xdr:row>
      <xdr:rowOff>114325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373889"/>
          <a:ext cx="889000" cy="11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114325</xdr:rowOff>
    </xdr:from>
    <xdr:to>
      <xdr:col>45</xdr:col>
      <xdr:colOff>177800</xdr:colOff>
      <xdr:row>78</xdr:row>
      <xdr:rowOff>136785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87425"/>
          <a:ext cx="889000" cy="2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107242</xdr:rowOff>
    </xdr:from>
    <xdr:to>
      <xdr:col>41</xdr:col>
      <xdr:colOff>50800</xdr:colOff>
      <xdr:row>78</xdr:row>
      <xdr:rowOff>136785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80342"/>
          <a:ext cx="889000" cy="2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82880</xdr:rowOff>
    </xdr:from>
    <xdr:to>
      <xdr:col>55</xdr:col>
      <xdr:colOff>50800</xdr:colOff>
      <xdr:row>79</xdr:row>
      <xdr:rowOff>13030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169257</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7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121439</xdr:rowOff>
    </xdr:from>
    <xdr:to>
      <xdr:col>50</xdr:col>
      <xdr:colOff>165100</xdr:colOff>
      <xdr:row>78</xdr:row>
      <xdr:rowOff>51589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2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68116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09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63525</xdr:rowOff>
    </xdr:from>
    <xdr:to>
      <xdr:col>46</xdr:col>
      <xdr:colOff>38100</xdr:colOff>
      <xdr:row>78</xdr:row>
      <xdr:rowOff>165125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3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156252</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2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85985</xdr:rowOff>
    </xdr:from>
    <xdr:to>
      <xdr:col>41</xdr:col>
      <xdr:colOff>101600</xdr:colOff>
      <xdr:row>79</xdr:row>
      <xdr:rowOff>16135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7262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5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56442</xdr:rowOff>
    </xdr:from>
    <xdr:to>
      <xdr:col>36</xdr:col>
      <xdr:colOff>165100</xdr:colOff>
      <xdr:row>78</xdr:row>
      <xdr:rowOff>158042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2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149169</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2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111255</xdr:rowOff>
    </xdr:from>
    <xdr:to>
      <xdr:col>55</xdr:col>
      <xdr:colOff>0</xdr:colOff>
      <xdr:row>98</xdr:row>
      <xdr:rowOff>139131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913355"/>
          <a:ext cx="838200" cy="2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98454</xdr:rowOff>
    </xdr:from>
    <xdr:to>
      <xdr:col>50</xdr:col>
      <xdr:colOff>114300</xdr:colOff>
      <xdr:row>98</xdr:row>
      <xdr:rowOff>139131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900554"/>
          <a:ext cx="889000" cy="40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98454</xdr:rowOff>
    </xdr:from>
    <xdr:to>
      <xdr:col>45</xdr:col>
      <xdr:colOff>177800</xdr:colOff>
      <xdr:row>98</xdr:row>
      <xdr:rowOff>106421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900554"/>
          <a:ext cx="889000" cy="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62967</xdr:rowOff>
    </xdr:from>
    <xdr:to>
      <xdr:col>41</xdr:col>
      <xdr:colOff>50800</xdr:colOff>
      <xdr:row>98</xdr:row>
      <xdr:rowOff>106421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865067"/>
          <a:ext cx="889000" cy="4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60455</xdr:rowOff>
    </xdr:from>
    <xdr:to>
      <xdr:col>55</xdr:col>
      <xdr:colOff>50800</xdr:colOff>
      <xdr:row>98</xdr:row>
      <xdr:rowOff>162055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6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153357</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88331</xdr:rowOff>
    </xdr:from>
    <xdr:to>
      <xdr:col>50</xdr:col>
      <xdr:colOff>165100</xdr:colOff>
      <xdr:row>99</xdr:row>
      <xdr:rowOff>18481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9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9608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83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47654</xdr:rowOff>
    </xdr:from>
    <xdr:to>
      <xdr:col>46</xdr:col>
      <xdr:colOff>38100</xdr:colOff>
      <xdr:row>98</xdr:row>
      <xdr:rowOff>149254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4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140381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4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55621</xdr:rowOff>
    </xdr:from>
    <xdr:to>
      <xdr:col>41</xdr:col>
      <xdr:colOff>101600</xdr:colOff>
      <xdr:row>98</xdr:row>
      <xdr:rowOff>157221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5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148348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5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12167</xdr:rowOff>
    </xdr:from>
    <xdr:to>
      <xdr:col>36</xdr:col>
      <xdr:colOff>165100</xdr:colOff>
      <xdr:row>98</xdr:row>
      <xdr:rowOff>113767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1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130294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8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118184</xdr:rowOff>
    </xdr:from>
    <xdr:to>
      <xdr:col>85</xdr:col>
      <xdr:colOff>127000</xdr:colOff>
      <xdr:row>38</xdr:row>
      <xdr:rowOff>135750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290384"/>
          <a:ext cx="838200" cy="360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126854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70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110869</xdr:rowOff>
    </xdr:from>
    <xdr:to>
      <xdr:col>81</xdr:col>
      <xdr:colOff>50800</xdr:colOff>
      <xdr:row>38</xdr:row>
      <xdr:rowOff>135750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25969"/>
          <a:ext cx="889000" cy="2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110869</xdr:rowOff>
    </xdr:from>
    <xdr:to>
      <xdr:col>76</xdr:col>
      <xdr:colOff>114300</xdr:colOff>
      <xdr:row>38</xdr:row>
      <xdr:rowOff>139563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25969"/>
          <a:ext cx="889000" cy="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44748</xdr:rowOff>
    </xdr:from>
    <xdr:to>
      <xdr:col>71</xdr:col>
      <xdr:colOff>177800</xdr:colOff>
      <xdr:row>38</xdr:row>
      <xdr:rowOff>139563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559848"/>
          <a:ext cx="889000" cy="9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67384</xdr:rowOff>
    </xdr:from>
    <xdr:to>
      <xdr:col>85</xdr:col>
      <xdr:colOff>177800</xdr:colOff>
      <xdr:row>36</xdr:row>
      <xdr:rowOff>168984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2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90261</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09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84950</xdr:rowOff>
    </xdr:from>
    <xdr:to>
      <xdr:col>81</xdr:col>
      <xdr:colOff>101600</xdr:colOff>
      <xdr:row>39</xdr:row>
      <xdr:rowOff>15100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6227</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6927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60069</xdr:rowOff>
    </xdr:from>
    <xdr:to>
      <xdr:col>76</xdr:col>
      <xdr:colOff>165100</xdr:colOff>
      <xdr:row>38</xdr:row>
      <xdr:rowOff>161669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7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152796</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667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88763</xdr:rowOff>
    </xdr:from>
    <xdr:to>
      <xdr:col>72</xdr:col>
      <xdr:colOff>38100</xdr:colOff>
      <xdr:row>39</xdr:row>
      <xdr:rowOff>18913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10040</xdr:rowOff>
    </xdr:from>
    <xdr:ext cx="313932"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46333" y="66965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165398</xdr:rowOff>
    </xdr:from>
    <xdr:to>
      <xdr:col>67</xdr:col>
      <xdr:colOff>101600</xdr:colOff>
      <xdr:row>38</xdr:row>
      <xdr:rowOff>95548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0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112076</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28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143975</xdr:rowOff>
    </xdr:from>
    <xdr:to>
      <xdr:col>85</xdr:col>
      <xdr:colOff>127000</xdr:colOff>
      <xdr:row>74</xdr:row>
      <xdr:rowOff>145352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2831275"/>
          <a:ext cx="838200" cy="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143975</xdr:rowOff>
    </xdr:from>
    <xdr:to>
      <xdr:col>81</xdr:col>
      <xdr:colOff>50800</xdr:colOff>
      <xdr:row>74</xdr:row>
      <xdr:rowOff>159222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831275"/>
          <a:ext cx="889000" cy="1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159222</xdr:rowOff>
    </xdr:from>
    <xdr:to>
      <xdr:col>76</xdr:col>
      <xdr:colOff>114300</xdr:colOff>
      <xdr:row>75</xdr:row>
      <xdr:rowOff>49112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846522"/>
          <a:ext cx="889000" cy="6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49112</xdr:rowOff>
    </xdr:from>
    <xdr:to>
      <xdr:col>71</xdr:col>
      <xdr:colOff>177800</xdr:colOff>
      <xdr:row>75</xdr:row>
      <xdr:rowOff>97735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907862"/>
          <a:ext cx="889000" cy="4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94552</xdr:rowOff>
    </xdr:from>
    <xdr:to>
      <xdr:col>85</xdr:col>
      <xdr:colOff>177800</xdr:colOff>
      <xdr:row>75</xdr:row>
      <xdr:rowOff>24702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78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117429</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633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93175</xdr:rowOff>
    </xdr:from>
    <xdr:to>
      <xdr:col>81</xdr:col>
      <xdr:colOff>101600</xdr:colOff>
      <xdr:row>75</xdr:row>
      <xdr:rowOff>23325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78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39852</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255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108422</xdr:rowOff>
    </xdr:from>
    <xdr:to>
      <xdr:col>76</xdr:col>
      <xdr:colOff>165100</xdr:colOff>
      <xdr:row>75</xdr:row>
      <xdr:rowOff>38572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79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55099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57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169762</xdr:rowOff>
    </xdr:from>
    <xdr:to>
      <xdr:col>72</xdr:col>
      <xdr:colOff>38100</xdr:colOff>
      <xdr:row>75</xdr:row>
      <xdr:rowOff>99912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85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116439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3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46935</xdr:rowOff>
    </xdr:from>
    <xdr:to>
      <xdr:col>67</xdr:col>
      <xdr:colOff>101600</xdr:colOff>
      <xdr:row>75</xdr:row>
      <xdr:rowOff>148535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90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165062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68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142692</xdr:rowOff>
    </xdr:from>
    <xdr:to>
      <xdr:col>85</xdr:col>
      <xdr:colOff>127000</xdr:colOff>
      <xdr:row>98</xdr:row>
      <xdr:rowOff>152436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44792"/>
          <a:ext cx="838200" cy="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118125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920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152436</xdr:rowOff>
    </xdr:from>
    <xdr:to>
      <xdr:col>81</xdr:col>
      <xdr:colOff>50800</xdr:colOff>
      <xdr:row>99</xdr:row>
      <xdr:rowOff>43644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54536"/>
          <a:ext cx="889000" cy="6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704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160325</xdr:rowOff>
    </xdr:from>
    <xdr:to>
      <xdr:col>76</xdr:col>
      <xdr:colOff>114300</xdr:colOff>
      <xdr:row>99</xdr:row>
      <xdr:rowOff>43644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62425"/>
          <a:ext cx="889000" cy="5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160325</xdr:rowOff>
    </xdr:from>
    <xdr:to>
      <xdr:col>71</xdr:col>
      <xdr:colOff>177800</xdr:colOff>
      <xdr:row>99</xdr:row>
      <xdr:rowOff>6359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62425"/>
          <a:ext cx="889000" cy="17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91892</xdr:rowOff>
    </xdr:from>
    <xdr:to>
      <xdr:col>85</xdr:col>
      <xdr:colOff>177800</xdr:colOff>
      <xdr:row>99</xdr:row>
      <xdr:rowOff>22042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9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51269</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81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101636</xdr:rowOff>
    </xdr:from>
    <xdr:to>
      <xdr:col>81</xdr:col>
      <xdr:colOff>101600</xdr:colOff>
      <xdr:row>99</xdr:row>
      <xdr:rowOff>31786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0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48313</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678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164294</xdr:rowOff>
    </xdr:from>
    <xdr:to>
      <xdr:col>76</xdr:col>
      <xdr:colOff>165100</xdr:colOff>
      <xdr:row>99</xdr:row>
      <xdr:rowOff>94444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6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85571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5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109525</xdr:rowOff>
    </xdr:from>
    <xdr:to>
      <xdr:col>72</xdr:col>
      <xdr:colOff>38100</xdr:colOff>
      <xdr:row>99</xdr:row>
      <xdr:rowOff>39675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1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56202</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686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127009</xdr:rowOff>
    </xdr:from>
    <xdr:to>
      <xdr:col>67</xdr:col>
      <xdr:colOff>101600</xdr:colOff>
      <xdr:row>99</xdr:row>
      <xdr:rowOff>57159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2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73686</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704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22295</xdr:rowOff>
    </xdr:from>
    <xdr:to>
      <xdr:col>116</xdr:col>
      <xdr:colOff>63500</xdr:colOff>
      <xdr:row>59</xdr:row>
      <xdr:rowOff>23914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37845"/>
          <a:ext cx="838200" cy="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23914</xdr:rowOff>
    </xdr:from>
    <xdr:to>
      <xdr:col>111</xdr:col>
      <xdr:colOff>177800</xdr:colOff>
      <xdr:row>59</xdr:row>
      <xdr:rowOff>26410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39464"/>
          <a:ext cx="8890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20256</xdr:rowOff>
    </xdr:from>
    <xdr:to>
      <xdr:col>107</xdr:col>
      <xdr:colOff>50800</xdr:colOff>
      <xdr:row>59</xdr:row>
      <xdr:rowOff>26410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35806"/>
          <a:ext cx="889000" cy="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14770</xdr:rowOff>
    </xdr:from>
    <xdr:to>
      <xdr:col>102</xdr:col>
      <xdr:colOff>114300</xdr:colOff>
      <xdr:row>59</xdr:row>
      <xdr:rowOff>20256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30320"/>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142945</xdr:rowOff>
    </xdr:from>
    <xdr:to>
      <xdr:col>116</xdr:col>
      <xdr:colOff>114300</xdr:colOff>
      <xdr:row>59</xdr:row>
      <xdr:rowOff>73095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85368</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144564</xdr:rowOff>
    </xdr:from>
    <xdr:to>
      <xdr:col>112</xdr:col>
      <xdr:colOff>38100</xdr:colOff>
      <xdr:row>59</xdr:row>
      <xdr:rowOff>74714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8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65841</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8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147060</xdr:rowOff>
    </xdr:from>
    <xdr:to>
      <xdr:col>107</xdr:col>
      <xdr:colOff>101600</xdr:colOff>
      <xdr:row>59</xdr:row>
      <xdr:rowOff>77210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68337</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83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140906</xdr:rowOff>
    </xdr:from>
    <xdr:to>
      <xdr:col>102</xdr:col>
      <xdr:colOff>165100</xdr:colOff>
      <xdr:row>59</xdr:row>
      <xdr:rowOff>71056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8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62183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77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135420</xdr:rowOff>
    </xdr:from>
    <xdr:to>
      <xdr:col>98</xdr:col>
      <xdr:colOff>38100</xdr:colOff>
      <xdr:row>59</xdr:row>
      <xdr:rowOff>65570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7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56697</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16860</xdr:rowOff>
    </xdr:from>
    <xdr:to>
      <xdr:col>116</xdr:col>
      <xdr:colOff>63500</xdr:colOff>
      <xdr:row>76</xdr:row>
      <xdr:rowOff>336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704160"/>
          <a:ext cx="838200" cy="326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16860</xdr:rowOff>
    </xdr:from>
    <xdr:to>
      <xdr:col>111</xdr:col>
      <xdr:colOff>177800</xdr:colOff>
      <xdr:row>74</xdr:row>
      <xdr:rowOff>78942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704160"/>
          <a:ext cx="889000" cy="6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78942</xdr:rowOff>
    </xdr:from>
    <xdr:to>
      <xdr:col>107</xdr:col>
      <xdr:colOff>50800</xdr:colOff>
      <xdr:row>74</xdr:row>
      <xdr:rowOff>162021</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766242"/>
          <a:ext cx="889000" cy="83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162021</xdr:rowOff>
    </xdr:from>
    <xdr:to>
      <xdr:col>102</xdr:col>
      <xdr:colOff>114300</xdr:colOff>
      <xdr:row>75</xdr:row>
      <xdr:rowOff>40814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849321"/>
          <a:ext cx="889000" cy="5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120986</xdr:rowOff>
    </xdr:from>
    <xdr:to>
      <xdr:col>116</xdr:col>
      <xdr:colOff>114300</xdr:colOff>
      <xdr:row>76</xdr:row>
      <xdr:rowOff>51135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9797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143863</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83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137510</xdr:rowOff>
    </xdr:from>
    <xdr:to>
      <xdr:col>112</xdr:col>
      <xdr:colOff>38100</xdr:colOff>
      <xdr:row>74</xdr:row>
      <xdr:rowOff>67660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65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84187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42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28142</xdr:rowOff>
    </xdr:from>
    <xdr:to>
      <xdr:col>107</xdr:col>
      <xdr:colOff>101600</xdr:colOff>
      <xdr:row>74</xdr:row>
      <xdr:rowOff>129742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1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146269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49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111221</xdr:rowOff>
    </xdr:from>
    <xdr:to>
      <xdr:col>102</xdr:col>
      <xdr:colOff>165100</xdr:colOff>
      <xdr:row>75</xdr:row>
      <xdr:rowOff>41371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79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32498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891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161464</xdr:rowOff>
    </xdr:from>
    <xdr:to>
      <xdr:col>98</xdr:col>
      <xdr:colOff>38100</xdr:colOff>
      <xdr:row>75</xdr:row>
      <xdr:rowOff>91614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4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82741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94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物件費について、町民体育館の解体工事費の皆減による。</a:t>
          </a:r>
        </a:p>
        <a:p>
          <a:r>
            <a:rPr kumimoji="1" lang="ja-JP" altLang="en-US" sz="1300">
              <a:latin typeface="ＭＳ Ｐゴシック" panose="020B0600070205080204" pitchFamily="50" charset="-128"/>
              <a:ea typeface="ＭＳ Ｐゴシック" panose="020B0600070205080204" pitchFamily="50" charset="-128"/>
            </a:rPr>
            <a:t>普通建設事業費について、道の駅整備事業、赤倉温泉スキー場管理用道路整備事業の皆減によるものと、豪雨災害による災害復旧事業対応により、事業の減となった。</a:t>
          </a:r>
        </a:p>
        <a:p>
          <a:r>
            <a:rPr kumimoji="1" lang="ja-JP" altLang="en-US" sz="1300">
              <a:latin typeface="ＭＳ Ｐゴシック" panose="020B0600070205080204" pitchFamily="50" charset="-128"/>
              <a:ea typeface="ＭＳ Ｐゴシック" panose="020B0600070205080204" pitchFamily="50" charset="-128"/>
            </a:rPr>
            <a:t>維持補修費について、昨年の小雪が一転し豪雪となり、除排雪事業経費が増大したことによる。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災害復旧事業について、令和６年７月豪雨災害による。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下水道事業会計の統合と法適用化により、繰出金から補助費へ移行したことによる。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扶助費について、物価高騰対策支援給付金の増による。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7,358
7,227
330.37
8,190,442
7,796,986
319,247
4,102,942
5,215,472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137922</xdr:rowOff>
    </xdr:from>
    <xdr:to>
      <xdr:col>24</xdr:col>
      <xdr:colOff>63500</xdr:colOff>
      <xdr:row>35</xdr:row>
      <xdr:rowOff>154559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38672"/>
          <a:ext cx="838200" cy="1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154559</xdr:rowOff>
    </xdr:from>
    <xdr:to>
      <xdr:col>19</xdr:col>
      <xdr:colOff>177800</xdr:colOff>
      <xdr:row>36</xdr:row>
      <xdr:rowOff>4064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55309"/>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4064</xdr:rowOff>
    </xdr:from>
    <xdr:to>
      <xdr:col>15</xdr:col>
      <xdr:colOff>50800</xdr:colOff>
      <xdr:row>36</xdr:row>
      <xdr:rowOff>36576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76264"/>
          <a:ext cx="889000" cy="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36576</xdr:rowOff>
    </xdr:from>
    <xdr:to>
      <xdr:col>10</xdr:col>
      <xdr:colOff>114300</xdr:colOff>
      <xdr:row>36</xdr:row>
      <xdr:rowOff>79883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08776"/>
          <a:ext cx="889000" cy="43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87122</xdr:rowOff>
    </xdr:from>
    <xdr:to>
      <xdr:col>24</xdr:col>
      <xdr:colOff>114300</xdr:colOff>
      <xdr:row>36</xdr:row>
      <xdr:rowOff>17272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8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109999</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39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103759</xdr:rowOff>
    </xdr:from>
    <xdr:to>
      <xdr:col>20</xdr:col>
      <xdr:colOff>38100</xdr:colOff>
      <xdr:row>36</xdr:row>
      <xdr:rowOff>33909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0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50436</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87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124714</xdr:rowOff>
    </xdr:from>
    <xdr:to>
      <xdr:col>15</xdr:col>
      <xdr:colOff>101600</xdr:colOff>
      <xdr:row>36</xdr:row>
      <xdr:rowOff>54864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2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71391</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90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157226</xdr:rowOff>
    </xdr:from>
    <xdr:to>
      <xdr:col>10</xdr:col>
      <xdr:colOff>165100</xdr:colOff>
      <xdr:row>36</xdr:row>
      <xdr:rowOff>87376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5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103903</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93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29083</xdr:rowOff>
    </xdr:from>
    <xdr:to>
      <xdr:col>6</xdr:col>
      <xdr:colOff>38100</xdr:colOff>
      <xdr:row>36</xdr:row>
      <xdr:rowOff>130683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0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147210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7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26019</xdr:rowOff>
    </xdr:from>
    <xdr:to>
      <xdr:col>24</xdr:col>
      <xdr:colOff>63500</xdr:colOff>
      <xdr:row>58</xdr:row>
      <xdr:rowOff>40584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70119"/>
          <a:ext cx="838200" cy="1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40584</xdr:rowOff>
    </xdr:from>
    <xdr:to>
      <xdr:col>19</xdr:col>
      <xdr:colOff>177800</xdr:colOff>
      <xdr:row>58</xdr:row>
      <xdr:rowOff>67556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84684"/>
          <a:ext cx="889000" cy="2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53299</xdr:rowOff>
    </xdr:from>
    <xdr:to>
      <xdr:col>15</xdr:col>
      <xdr:colOff>50800</xdr:colOff>
      <xdr:row>58</xdr:row>
      <xdr:rowOff>67556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97399"/>
          <a:ext cx="889000" cy="1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168369</xdr:rowOff>
    </xdr:from>
    <xdr:to>
      <xdr:col>10</xdr:col>
      <xdr:colOff>114300</xdr:colOff>
      <xdr:row>58</xdr:row>
      <xdr:rowOff>53299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41019"/>
          <a:ext cx="889000" cy="5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61638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146669</xdr:rowOff>
    </xdr:from>
    <xdr:to>
      <xdr:col>24</xdr:col>
      <xdr:colOff>114300</xdr:colOff>
      <xdr:row>58</xdr:row>
      <xdr:rowOff>76819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1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106046</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07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161234</xdr:rowOff>
    </xdr:from>
    <xdr:to>
      <xdr:col>20</xdr:col>
      <xdr:colOff>38100</xdr:colOff>
      <xdr:row>58</xdr:row>
      <xdr:rowOff>91384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3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107911</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709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16756</xdr:rowOff>
    </xdr:from>
    <xdr:to>
      <xdr:col>15</xdr:col>
      <xdr:colOff>101600</xdr:colOff>
      <xdr:row>58</xdr:row>
      <xdr:rowOff>118356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6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109483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53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2499</xdr:rowOff>
    </xdr:from>
    <xdr:to>
      <xdr:col>10</xdr:col>
      <xdr:colOff>165100</xdr:colOff>
      <xdr:row>58</xdr:row>
      <xdr:rowOff>104099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4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95226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3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117569</xdr:rowOff>
    </xdr:from>
    <xdr:to>
      <xdr:col>6</xdr:col>
      <xdr:colOff>38100</xdr:colOff>
      <xdr:row>58</xdr:row>
      <xdr:rowOff>47719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9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64246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6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108396</xdr:rowOff>
    </xdr:from>
    <xdr:to>
      <xdr:col>24</xdr:col>
      <xdr:colOff>63500</xdr:colOff>
      <xdr:row>77</xdr:row>
      <xdr:rowOff>70259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38596"/>
          <a:ext cx="838200" cy="133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70259</xdr:rowOff>
    </xdr:from>
    <xdr:to>
      <xdr:col>19</xdr:col>
      <xdr:colOff>177800</xdr:colOff>
      <xdr:row>77</xdr:row>
      <xdr:rowOff>147434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71909"/>
          <a:ext cx="889000" cy="7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108846</xdr:rowOff>
    </xdr:from>
    <xdr:to>
      <xdr:col>15</xdr:col>
      <xdr:colOff>50800</xdr:colOff>
      <xdr:row>77</xdr:row>
      <xdr:rowOff>147434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10496"/>
          <a:ext cx="889000" cy="3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108846</xdr:rowOff>
    </xdr:from>
    <xdr:to>
      <xdr:col>10</xdr:col>
      <xdr:colOff>114300</xdr:colOff>
      <xdr:row>79</xdr:row>
      <xdr:rowOff>23746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10496"/>
          <a:ext cx="889000" cy="25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57596</xdr:rowOff>
    </xdr:from>
    <xdr:to>
      <xdr:col>24</xdr:col>
      <xdr:colOff>114300</xdr:colOff>
      <xdr:row>76</xdr:row>
      <xdr:rowOff>159196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80474</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39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19459</xdr:rowOff>
    </xdr:from>
    <xdr:to>
      <xdr:col>20</xdr:col>
      <xdr:colOff>38100</xdr:colOff>
      <xdr:row>77</xdr:row>
      <xdr:rowOff>121059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137586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9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96634</xdr:rowOff>
    </xdr:from>
    <xdr:to>
      <xdr:col>15</xdr:col>
      <xdr:colOff>101600</xdr:colOff>
      <xdr:row>78</xdr:row>
      <xdr:rowOff>26784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17911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91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58046</xdr:rowOff>
    </xdr:from>
    <xdr:to>
      <xdr:col>10</xdr:col>
      <xdr:colOff>165100</xdr:colOff>
      <xdr:row>77</xdr:row>
      <xdr:rowOff>159646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5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150773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52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144396</xdr:rowOff>
    </xdr:from>
    <xdr:to>
      <xdr:col>6</xdr:col>
      <xdr:colOff>38100</xdr:colOff>
      <xdr:row>79</xdr:row>
      <xdr:rowOff>74546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1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65673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10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27077</xdr:rowOff>
    </xdr:from>
    <xdr:to>
      <xdr:col>24</xdr:col>
      <xdr:colOff>63500</xdr:colOff>
      <xdr:row>95</xdr:row>
      <xdr:rowOff>52553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314827"/>
          <a:ext cx="838200" cy="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27077</xdr:rowOff>
    </xdr:from>
    <xdr:to>
      <xdr:col>19</xdr:col>
      <xdr:colOff>177800</xdr:colOff>
      <xdr:row>95</xdr:row>
      <xdr:rowOff>79907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314827"/>
          <a:ext cx="889000" cy="5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79907</xdr:rowOff>
    </xdr:from>
    <xdr:to>
      <xdr:col>15</xdr:col>
      <xdr:colOff>50800</xdr:colOff>
      <xdr:row>95</xdr:row>
      <xdr:rowOff>168348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367657"/>
          <a:ext cx="889000" cy="8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168348</xdr:rowOff>
    </xdr:from>
    <xdr:to>
      <xdr:col>10</xdr:col>
      <xdr:colOff>114300</xdr:colOff>
      <xdr:row>95</xdr:row>
      <xdr:rowOff>170593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456098"/>
          <a:ext cx="889000" cy="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1753</xdr:rowOff>
    </xdr:from>
    <xdr:to>
      <xdr:col>24</xdr:col>
      <xdr:colOff>114300</xdr:colOff>
      <xdr:row>95</xdr:row>
      <xdr:rowOff>103353</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28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24630</xdr:rowOff>
    </xdr:from>
    <xdr:ext cx="599010"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140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147727</xdr:rowOff>
    </xdr:from>
    <xdr:to>
      <xdr:col>20</xdr:col>
      <xdr:colOff>38100</xdr:colOff>
      <xdr:row>95</xdr:row>
      <xdr:rowOff>77877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26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94404</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497795" y="16039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29107</xdr:rowOff>
    </xdr:from>
    <xdr:to>
      <xdr:col>15</xdr:col>
      <xdr:colOff>101600</xdr:colOff>
      <xdr:row>95</xdr:row>
      <xdr:rowOff>130707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31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147234</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08795" y="16092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117548</xdr:rowOff>
    </xdr:from>
    <xdr:to>
      <xdr:col>10</xdr:col>
      <xdr:colOff>165100</xdr:colOff>
      <xdr:row>96</xdr:row>
      <xdr:rowOff>47698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40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64225</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19795" y="16180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119793</xdr:rowOff>
    </xdr:from>
    <xdr:to>
      <xdr:col>6</xdr:col>
      <xdr:colOff>38100</xdr:colOff>
      <xdr:row>96</xdr:row>
      <xdr:rowOff>49943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40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66470</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30795" y="16182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144272</xdr:rowOff>
    </xdr:from>
    <xdr:to>
      <xdr:col>55</xdr:col>
      <xdr:colOff>0</xdr:colOff>
      <xdr:row>36</xdr:row>
      <xdr:rowOff>163703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316472"/>
          <a:ext cx="8382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163703</xdr:rowOff>
    </xdr:from>
    <xdr:to>
      <xdr:col>50</xdr:col>
      <xdr:colOff>114300</xdr:colOff>
      <xdr:row>37</xdr:row>
      <xdr:rowOff>69215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335903"/>
          <a:ext cx="889000" cy="7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69215</xdr:rowOff>
    </xdr:from>
    <xdr:to>
      <xdr:col>45</xdr:col>
      <xdr:colOff>177800</xdr:colOff>
      <xdr:row>37</xdr:row>
      <xdr:rowOff>72644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412865"/>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72644</xdr:rowOff>
    </xdr:from>
    <xdr:to>
      <xdr:col>41</xdr:col>
      <xdr:colOff>50800</xdr:colOff>
      <xdr:row>37</xdr:row>
      <xdr:rowOff>103886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416294"/>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93472</xdr:rowOff>
    </xdr:from>
    <xdr:to>
      <xdr:col>55</xdr:col>
      <xdr:colOff>50800</xdr:colOff>
      <xdr:row>37</xdr:row>
      <xdr:rowOff>23622</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26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116349</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117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112903</xdr:rowOff>
    </xdr:from>
    <xdr:to>
      <xdr:col>50</xdr:col>
      <xdr:colOff>165100</xdr:colOff>
      <xdr:row>37</xdr:row>
      <xdr:rowOff>43053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28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59580</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18415</xdr:rowOff>
    </xdr:from>
    <xdr:to>
      <xdr:col>46</xdr:col>
      <xdr:colOff>38100</xdr:colOff>
      <xdr:row>37</xdr:row>
      <xdr:rowOff>120015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36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136542</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1372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21844</xdr:rowOff>
    </xdr:from>
    <xdr:to>
      <xdr:col>41</xdr:col>
      <xdr:colOff>101600</xdr:colOff>
      <xdr:row>37</xdr:row>
      <xdr:rowOff>123444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36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139971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140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53086</xdr:rowOff>
    </xdr:from>
    <xdr:to>
      <xdr:col>36</xdr:col>
      <xdr:colOff>165100</xdr:colOff>
      <xdr:row>37</xdr:row>
      <xdr:rowOff>154686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39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171213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1719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135006</xdr:rowOff>
    </xdr:from>
    <xdr:to>
      <xdr:col>55</xdr:col>
      <xdr:colOff>0</xdr:colOff>
      <xdr:row>56</xdr:row>
      <xdr:rowOff>163711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736206"/>
          <a:ext cx="838200" cy="2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89759</xdr:rowOff>
    </xdr:from>
    <xdr:to>
      <xdr:col>50</xdr:col>
      <xdr:colOff>114300</xdr:colOff>
      <xdr:row>56</xdr:row>
      <xdr:rowOff>135006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690959"/>
          <a:ext cx="889000" cy="4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89759</xdr:rowOff>
    </xdr:from>
    <xdr:to>
      <xdr:col>45</xdr:col>
      <xdr:colOff>177800</xdr:colOff>
      <xdr:row>56</xdr:row>
      <xdr:rowOff>130503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690959"/>
          <a:ext cx="889000" cy="4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130503</xdr:rowOff>
    </xdr:from>
    <xdr:to>
      <xdr:col>41</xdr:col>
      <xdr:colOff>50800</xdr:colOff>
      <xdr:row>57</xdr:row>
      <xdr:rowOff>59675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731703"/>
          <a:ext cx="889000" cy="100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112911</xdr:rowOff>
    </xdr:from>
    <xdr:to>
      <xdr:col>55</xdr:col>
      <xdr:colOff>50800</xdr:colOff>
      <xdr:row>57</xdr:row>
      <xdr:rowOff>43061</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71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91338</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692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84206</xdr:rowOff>
    </xdr:from>
    <xdr:to>
      <xdr:col>50</xdr:col>
      <xdr:colOff>165100</xdr:colOff>
      <xdr:row>57</xdr:row>
      <xdr:rowOff>14356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68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5483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77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38959</xdr:rowOff>
    </xdr:from>
    <xdr:to>
      <xdr:col>46</xdr:col>
      <xdr:colOff>38100</xdr:colOff>
      <xdr:row>56</xdr:row>
      <xdr:rowOff>140559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64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157086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41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79703</xdr:rowOff>
    </xdr:from>
    <xdr:to>
      <xdr:col>41</xdr:col>
      <xdr:colOff>101600</xdr:colOff>
      <xdr:row>57</xdr:row>
      <xdr:rowOff>9853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68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980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77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8875</xdr:rowOff>
    </xdr:from>
    <xdr:to>
      <xdr:col>36</xdr:col>
      <xdr:colOff>165100</xdr:colOff>
      <xdr:row>57</xdr:row>
      <xdr:rowOff>110475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78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101602</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87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151127</xdr:rowOff>
    </xdr:from>
    <xdr:to>
      <xdr:col>55</xdr:col>
      <xdr:colOff>0</xdr:colOff>
      <xdr:row>78</xdr:row>
      <xdr:rowOff>161796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52777"/>
          <a:ext cx="838200" cy="18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151127</xdr:rowOff>
    </xdr:from>
    <xdr:to>
      <xdr:col>50</xdr:col>
      <xdr:colOff>114300</xdr:colOff>
      <xdr:row>78</xdr:row>
      <xdr:rowOff>95524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352777"/>
          <a:ext cx="889000" cy="11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95524</xdr:rowOff>
    </xdr:from>
    <xdr:to>
      <xdr:col>45</xdr:col>
      <xdr:colOff>177800</xdr:colOff>
      <xdr:row>78</xdr:row>
      <xdr:rowOff>137440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68624"/>
          <a:ext cx="889000" cy="4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137052</xdr:rowOff>
    </xdr:from>
    <xdr:to>
      <xdr:col>41</xdr:col>
      <xdr:colOff>50800</xdr:colOff>
      <xdr:row>78</xdr:row>
      <xdr:rowOff>137440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10152"/>
          <a:ext cx="889000" cy="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110996</xdr:rowOff>
    </xdr:from>
    <xdr:to>
      <xdr:col>55</xdr:col>
      <xdr:colOff>50800</xdr:colOff>
      <xdr:row>79</xdr:row>
      <xdr:rowOff>41146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8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100327</xdr:rowOff>
    </xdr:from>
    <xdr:to>
      <xdr:col>50</xdr:col>
      <xdr:colOff>165100</xdr:colOff>
      <xdr:row>78</xdr:row>
      <xdr:rowOff>30477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0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47004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07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44724</xdr:rowOff>
    </xdr:from>
    <xdr:to>
      <xdr:col>46</xdr:col>
      <xdr:colOff>38100</xdr:colOff>
      <xdr:row>78</xdr:row>
      <xdr:rowOff>146324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1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162851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93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86640</xdr:rowOff>
    </xdr:from>
    <xdr:to>
      <xdr:col>41</xdr:col>
      <xdr:colOff>101600</xdr:colOff>
      <xdr:row>79</xdr:row>
      <xdr:rowOff>16790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5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33317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3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86252</xdr:rowOff>
    </xdr:from>
    <xdr:to>
      <xdr:col>36</xdr:col>
      <xdr:colOff>165100</xdr:colOff>
      <xdr:row>79</xdr:row>
      <xdr:rowOff>16402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5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32929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23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63508</xdr:rowOff>
    </xdr:from>
    <xdr:to>
      <xdr:col>55</xdr:col>
      <xdr:colOff>0</xdr:colOff>
      <xdr:row>97</xdr:row>
      <xdr:rowOff>149513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94158"/>
          <a:ext cx="838200" cy="86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99994</xdr:rowOff>
    </xdr:from>
    <xdr:to>
      <xdr:col>50</xdr:col>
      <xdr:colOff>114300</xdr:colOff>
      <xdr:row>97</xdr:row>
      <xdr:rowOff>149513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30644"/>
          <a:ext cx="889000" cy="49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98961</xdr:rowOff>
    </xdr:from>
    <xdr:to>
      <xdr:col>45</xdr:col>
      <xdr:colOff>177800</xdr:colOff>
      <xdr:row>97</xdr:row>
      <xdr:rowOff>99994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729611"/>
          <a:ext cx="889000" cy="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98961</xdr:rowOff>
    </xdr:from>
    <xdr:to>
      <xdr:col>41</xdr:col>
      <xdr:colOff>50800</xdr:colOff>
      <xdr:row>97</xdr:row>
      <xdr:rowOff>129468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729611"/>
          <a:ext cx="889000" cy="3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12708</xdr:rowOff>
    </xdr:from>
    <xdr:to>
      <xdr:col>55</xdr:col>
      <xdr:colOff>50800</xdr:colOff>
      <xdr:row>97</xdr:row>
      <xdr:rowOff>114308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43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35585</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94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98713</xdr:rowOff>
    </xdr:from>
    <xdr:to>
      <xdr:col>50</xdr:col>
      <xdr:colOff>165100</xdr:colOff>
      <xdr:row>98</xdr:row>
      <xdr:rowOff>28863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2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19990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22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49194</xdr:rowOff>
    </xdr:from>
    <xdr:to>
      <xdr:col>46</xdr:col>
      <xdr:colOff>38100</xdr:colOff>
      <xdr:row>97</xdr:row>
      <xdr:rowOff>150794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7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167321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45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48161</xdr:rowOff>
    </xdr:from>
    <xdr:to>
      <xdr:col>41</xdr:col>
      <xdr:colOff>101600</xdr:colOff>
      <xdr:row>97</xdr:row>
      <xdr:rowOff>149761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7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140888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7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78668</xdr:rowOff>
    </xdr:from>
    <xdr:to>
      <xdr:col>36</xdr:col>
      <xdr:colOff>165100</xdr:colOff>
      <xdr:row>98</xdr:row>
      <xdr:rowOff>8818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0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171395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02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150399</xdr:rowOff>
    </xdr:from>
    <xdr:to>
      <xdr:col>85</xdr:col>
      <xdr:colOff>127000</xdr:colOff>
      <xdr:row>38</xdr:row>
      <xdr:rowOff>12425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94049"/>
          <a:ext cx="838200" cy="33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xdr:rowOff>
    </xdr:from>
    <xdr:to>
      <xdr:col>81</xdr:col>
      <xdr:colOff>50800</xdr:colOff>
      <xdr:row>38</xdr:row>
      <xdr:rowOff>12425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517640"/>
          <a:ext cx="889000" cy="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xdr:rowOff>
    </xdr:from>
    <xdr:to>
      <xdr:col>76</xdr:col>
      <xdr:colOff>114300</xdr:colOff>
      <xdr:row>38</xdr:row>
      <xdr:rowOff>21568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517640"/>
          <a:ext cx="889000" cy="1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21568</xdr:rowOff>
    </xdr:from>
    <xdr:to>
      <xdr:col>71</xdr:col>
      <xdr:colOff>177800</xdr:colOff>
      <xdr:row>38</xdr:row>
      <xdr:rowOff>24316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536668"/>
          <a:ext cx="889000" cy="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99599</xdr:rowOff>
    </xdr:from>
    <xdr:to>
      <xdr:col>85</xdr:col>
      <xdr:colOff>177800</xdr:colOff>
      <xdr:row>38</xdr:row>
      <xdr:rowOff>29749</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4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133075</xdr:rowOff>
    </xdr:from>
    <xdr:to>
      <xdr:col>81</xdr:col>
      <xdr:colOff>101600</xdr:colOff>
      <xdr:row>38</xdr:row>
      <xdr:rowOff>63225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7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54352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6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123190</xdr:rowOff>
    </xdr:from>
    <xdr:to>
      <xdr:col>76</xdr:col>
      <xdr:colOff>165100</xdr:colOff>
      <xdr:row>38</xdr:row>
      <xdr:rowOff>53340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6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44467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59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142219</xdr:rowOff>
    </xdr:from>
    <xdr:to>
      <xdr:col>72</xdr:col>
      <xdr:colOff>38100</xdr:colOff>
      <xdr:row>38</xdr:row>
      <xdr:rowOff>72369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8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63495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7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144966</xdr:rowOff>
    </xdr:from>
    <xdr:to>
      <xdr:col>67</xdr:col>
      <xdr:colOff>101600</xdr:colOff>
      <xdr:row>38</xdr:row>
      <xdr:rowOff>75116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8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66243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8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40018</xdr:rowOff>
    </xdr:from>
    <xdr:to>
      <xdr:col>85</xdr:col>
      <xdr:colOff>127000</xdr:colOff>
      <xdr:row>57</xdr:row>
      <xdr:rowOff>144086</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812668"/>
          <a:ext cx="838200" cy="104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40018</xdr:rowOff>
    </xdr:from>
    <xdr:to>
      <xdr:col>81</xdr:col>
      <xdr:colOff>50800</xdr:colOff>
      <xdr:row>57</xdr:row>
      <xdr:rowOff>129903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812668"/>
          <a:ext cx="889000" cy="8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129903</xdr:rowOff>
    </xdr:from>
    <xdr:to>
      <xdr:col>76</xdr:col>
      <xdr:colOff>114300</xdr:colOff>
      <xdr:row>57</xdr:row>
      <xdr:rowOff>143103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02553"/>
          <a:ext cx="889000" cy="1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17042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143103</xdr:rowOff>
    </xdr:from>
    <xdr:to>
      <xdr:col>71</xdr:col>
      <xdr:colOff>177800</xdr:colOff>
      <xdr:row>57</xdr:row>
      <xdr:rowOff>163876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915753"/>
          <a:ext cx="889000" cy="20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93286</xdr:rowOff>
    </xdr:from>
    <xdr:to>
      <xdr:col>85</xdr:col>
      <xdr:colOff>177800</xdr:colOff>
      <xdr:row>58</xdr:row>
      <xdr:rowOff>23436</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86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71713</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4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160668</xdr:rowOff>
    </xdr:from>
    <xdr:to>
      <xdr:col>81</xdr:col>
      <xdr:colOff>101600</xdr:colOff>
      <xdr:row>57</xdr:row>
      <xdr:rowOff>90818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76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107345</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9537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79103</xdr:rowOff>
    </xdr:from>
    <xdr:to>
      <xdr:col>76</xdr:col>
      <xdr:colOff>165100</xdr:colOff>
      <xdr:row>58</xdr:row>
      <xdr:rowOff>9253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5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25780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62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92303</xdr:rowOff>
    </xdr:from>
    <xdr:to>
      <xdr:col>72</xdr:col>
      <xdr:colOff>38100</xdr:colOff>
      <xdr:row>58</xdr:row>
      <xdr:rowOff>22453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6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38980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64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113076</xdr:rowOff>
    </xdr:from>
    <xdr:to>
      <xdr:col>67</xdr:col>
      <xdr:colOff>101600</xdr:colOff>
      <xdr:row>58</xdr:row>
      <xdr:rowOff>43226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8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59753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6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118183</xdr:rowOff>
    </xdr:from>
    <xdr:to>
      <xdr:col>85</xdr:col>
      <xdr:colOff>127000</xdr:colOff>
      <xdr:row>78</xdr:row>
      <xdr:rowOff>135750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148383"/>
          <a:ext cx="838200" cy="360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126846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32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110869</xdr:rowOff>
    </xdr:from>
    <xdr:to>
      <xdr:col>81</xdr:col>
      <xdr:colOff>50800</xdr:colOff>
      <xdr:row>78</xdr:row>
      <xdr:rowOff>135750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483969"/>
          <a:ext cx="889000" cy="2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110869</xdr:rowOff>
    </xdr:from>
    <xdr:to>
      <xdr:col>76</xdr:col>
      <xdr:colOff>114300</xdr:colOff>
      <xdr:row>78</xdr:row>
      <xdr:rowOff>139564</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483969"/>
          <a:ext cx="889000" cy="2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44749</xdr:rowOff>
    </xdr:from>
    <xdr:to>
      <xdr:col>71</xdr:col>
      <xdr:colOff>177800</xdr:colOff>
      <xdr:row>78</xdr:row>
      <xdr:rowOff>139564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417849"/>
          <a:ext cx="889000" cy="9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67383</xdr:rowOff>
    </xdr:from>
    <xdr:to>
      <xdr:col>85</xdr:col>
      <xdr:colOff>177800</xdr:colOff>
      <xdr:row>76</xdr:row>
      <xdr:rowOff>168983</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09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90261</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294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84950</xdr:rowOff>
    </xdr:from>
    <xdr:to>
      <xdr:col>81</xdr:col>
      <xdr:colOff>101600</xdr:colOff>
      <xdr:row>79</xdr:row>
      <xdr:rowOff>15100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5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6227</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2017" y="135507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60069</xdr:rowOff>
    </xdr:from>
    <xdr:to>
      <xdr:col>76</xdr:col>
      <xdr:colOff>165100</xdr:colOff>
      <xdr:row>78</xdr:row>
      <xdr:rowOff>161669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3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152796</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2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88764</xdr:rowOff>
    </xdr:from>
    <xdr:to>
      <xdr:col>72</xdr:col>
      <xdr:colOff>38100</xdr:colOff>
      <xdr:row>79</xdr:row>
      <xdr:rowOff>18914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6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10041</xdr:rowOff>
    </xdr:from>
    <xdr:ext cx="313932"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46333" y="135545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165399</xdr:rowOff>
    </xdr:from>
    <xdr:to>
      <xdr:col>67</xdr:col>
      <xdr:colOff>101600</xdr:colOff>
      <xdr:row>78</xdr:row>
      <xdr:rowOff>95549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36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112076</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31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143974</xdr:rowOff>
    </xdr:from>
    <xdr:to>
      <xdr:col>85</xdr:col>
      <xdr:colOff>127000</xdr:colOff>
      <xdr:row>94</xdr:row>
      <xdr:rowOff>145352</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260274"/>
          <a:ext cx="838200" cy="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143974</xdr:rowOff>
    </xdr:from>
    <xdr:to>
      <xdr:col>81</xdr:col>
      <xdr:colOff>50800</xdr:colOff>
      <xdr:row>94</xdr:row>
      <xdr:rowOff>159223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260274"/>
          <a:ext cx="889000" cy="15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159223</xdr:rowOff>
    </xdr:from>
    <xdr:to>
      <xdr:col>76</xdr:col>
      <xdr:colOff>114300</xdr:colOff>
      <xdr:row>95</xdr:row>
      <xdr:rowOff>49112</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275523"/>
          <a:ext cx="889000" cy="6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49112</xdr:rowOff>
    </xdr:from>
    <xdr:to>
      <xdr:col>71</xdr:col>
      <xdr:colOff>177800</xdr:colOff>
      <xdr:row>95</xdr:row>
      <xdr:rowOff>97735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336862"/>
          <a:ext cx="889000" cy="4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94552</xdr:rowOff>
    </xdr:from>
    <xdr:to>
      <xdr:col>85</xdr:col>
      <xdr:colOff>177800</xdr:colOff>
      <xdr:row>95</xdr:row>
      <xdr:rowOff>24702</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21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117429</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06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93174</xdr:rowOff>
    </xdr:from>
    <xdr:to>
      <xdr:col>81</xdr:col>
      <xdr:colOff>101600</xdr:colOff>
      <xdr:row>95</xdr:row>
      <xdr:rowOff>23324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20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39851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598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108423</xdr:rowOff>
    </xdr:from>
    <xdr:to>
      <xdr:col>76</xdr:col>
      <xdr:colOff>165100</xdr:colOff>
      <xdr:row>95</xdr:row>
      <xdr:rowOff>38573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22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55100</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5999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169762</xdr:rowOff>
    </xdr:from>
    <xdr:to>
      <xdr:col>72</xdr:col>
      <xdr:colOff>38100</xdr:colOff>
      <xdr:row>95</xdr:row>
      <xdr:rowOff>99912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28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116439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46935</xdr:rowOff>
    </xdr:from>
    <xdr:to>
      <xdr:col>67</xdr:col>
      <xdr:colOff>101600</xdr:colOff>
      <xdr:row>95</xdr:row>
      <xdr:rowOff>148535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33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165062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09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教育費について、町民体育館の解体事業、国民スポーツ大会町実行委員会補助金の減による。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民生費について、児童手当の拡充と物価高騰対策支援給付金による増。</a:t>
          </a:r>
        </a:p>
        <a:p>
          <a:r>
            <a:rPr kumimoji="1" lang="ja-JP" altLang="en-US" sz="1300">
              <a:latin typeface="ＭＳ Ｐゴシック" panose="020B0600070205080204" pitchFamily="50" charset="-128"/>
              <a:ea typeface="ＭＳ Ｐゴシック" panose="020B0600070205080204" pitchFamily="50" charset="-128"/>
            </a:rPr>
            <a:t>商工費について、堺田分水嶺トイレ設置事業、道の駅整備事業の減による。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災害復旧費について令和６年７月豪雨災害による増。</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実質単年度収支について、当初予算編成において財政調整基金より</a:t>
          </a:r>
          <a:r>
            <a:rPr kumimoji="1" lang="en-US" altLang="ja-JP" sz="1300">
              <a:latin typeface="ＭＳ ゴシック" pitchFamily="49" charset="-128"/>
              <a:ea typeface="ＭＳ ゴシック" pitchFamily="49" charset="-128"/>
            </a:rPr>
            <a:t>530,000</a:t>
          </a:r>
          <a:r>
            <a:rPr kumimoji="1" lang="ja-JP" altLang="en-US" sz="1300">
              <a:latin typeface="ＭＳ ゴシック" pitchFamily="49" charset="-128"/>
              <a:ea typeface="ＭＳ ゴシック" pitchFamily="49" charset="-128"/>
            </a:rPr>
            <a:t>千円の繰入を行ったことと、７月に発生した豪雨災害への対応と豪雪の影響のため基金からの取崩をしたことで、令和５年度より</a:t>
          </a:r>
          <a:r>
            <a:rPr kumimoji="1" lang="en-US" altLang="ja-JP" sz="1300">
              <a:latin typeface="ＭＳ ゴシック" pitchFamily="49" charset="-128"/>
              <a:ea typeface="ＭＳ ゴシック" pitchFamily="49" charset="-128"/>
            </a:rPr>
            <a:t>134,000</a:t>
          </a:r>
          <a:r>
            <a:rPr kumimoji="1" lang="ja-JP" altLang="en-US" sz="1300">
              <a:latin typeface="ＭＳ ゴシック" pitchFamily="49" charset="-128"/>
              <a:ea typeface="ＭＳ ゴシック" pitchFamily="49" charset="-128"/>
            </a:rPr>
            <a:t>千円の減となっている。公債費は令和５年度に償還のピークを迎えたため、翌年度以降は減少していく見込み。</a:t>
          </a:r>
        </a:p>
        <a:p>
          <a:r>
            <a:rPr kumimoji="1" lang="ja-JP" altLang="en-US" sz="1300">
              <a:latin typeface="ＭＳ ゴシック" pitchFamily="49" charset="-128"/>
              <a:ea typeface="ＭＳ ゴシック" pitchFamily="49" charset="-128"/>
            </a:rPr>
            <a:t>　今後の町政運営にあたり、災害と豪雪が重なっても運営が行えるよう、財政調整基金の積み増しに努め、事業の見直し・縮減を行うとともに、地方債発行の抑制・平準化に努める。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令和６年度も連結実質赤字比率において赤字は無かった。</a:t>
          </a:r>
        </a:p>
        <a:p>
          <a:r>
            <a:rPr kumimoji="1" lang="ja-JP" altLang="en-US" sz="1400">
              <a:latin typeface="ＭＳ ゴシック" pitchFamily="49" charset="-128"/>
              <a:ea typeface="ＭＳ ゴシック" pitchFamily="49" charset="-128"/>
            </a:rPr>
            <a:t>　国民健康保険事業について、令和６年度末の基金残高は</a:t>
          </a:r>
          <a:r>
            <a:rPr kumimoji="1" lang="en-US" altLang="ja-JP" sz="1400">
              <a:latin typeface="ＭＳ ゴシック" pitchFamily="49" charset="-128"/>
              <a:ea typeface="ＭＳ ゴシック" pitchFamily="49" charset="-128"/>
            </a:rPr>
            <a:t>191,421</a:t>
          </a:r>
          <a:r>
            <a:rPr kumimoji="1" lang="ja-JP" altLang="en-US" sz="1400">
              <a:latin typeface="ＭＳ ゴシック" pitchFamily="49" charset="-128"/>
              <a:ea typeface="ＭＳ ゴシック" pitchFamily="49" charset="-128"/>
            </a:rPr>
            <a:t>千円となっている。予算規模が</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億円を超える会計だが、基金も整備されているため、突発的な支出にも対応できると考えている。</a:t>
          </a:r>
        </a:p>
        <a:p>
          <a:r>
            <a:rPr kumimoji="1" lang="ja-JP" altLang="en-US" sz="1400">
              <a:latin typeface="ＭＳ ゴシック" pitchFamily="49" charset="-128"/>
              <a:ea typeface="ＭＳ ゴシック" pitchFamily="49" charset="-128"/>
            </a:rPr>
            <a:t>　水道、下水道事業については、建設当初から処理施設等の大規模改修を行っていないため、令和４年度より更新等整備を計画的に行っている。財源である地方債は元利償還金が繰出基準となってはいるものの、運営費は増加する一方である。人口が減少していることもあり、現在の料金収入では賄うことが難しいため、料金改定や支出の見直しをし健全化を図る必要がある。</a:t>
          </a:r>
        </a:p>
        <a:p>
          <a:r>
            <a:rPr kumimoji="1" lang="ja-JP" altLang="en-US" sz="1400">
              <a:latin typeface="ＭＳ ゴシック" pitchFamily="49" charset="-128"/>
              <a:ea typeface="ＭＳ ゴシック" pitchFamily="49" charset="-128"/>
            </a:rPr>
            <a:t>　病院事業について、一見黒字収支となっているが、多額の繰出金によるものであり、これは一般会計を圧迫している要因のひとつである。令和５年度に策定した経営強化プランに基づき、早急な経営改善を図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元利償還金について令和５年度がピークであり、波はあるが減少傾向になる見込み。</a:t>
          </a:r>
        </a:p>
        <a:p>
          <a:r>
            <a:rPr kumimoji="1" lang="ja-JP" altLang="en-US" sz="1400">
              <a:latin typeface="ＭＳ ゴシック" pitchFamily="49" charset="-128"/>
              <a:ea typeface="ＭＳ ゴシック" pitchFamily="49" charset="-128"/>
            </a:rPr>
            <a:t>　公営企業債については、平成５年に発行した病院建設事業債の償還が完了したことにより元利償還金への繰出金が減少している。</a:t>
          </a:r>
        </a:p>
        <a:p>
          <a:r>
            <a:rPr kumimoji="1" lang="ja-JP" altLang="en-US" sz="1400">
              <a:latin typeface="ＭＳ ゴシック" pitchFamily="49" charset="-128"/>
              <a:ea typeface="ＭＳ ゴシック" pitchFamily="49" charset="-128"/>
            </a:rPr>
            <a:t>　令和３～５年度の大規模事業として道の駅整備のため総額で</a:t>
          </a:r>
          <a:r>
            <a:rPr kumimoji="1" lang="en-US" altLang="ja-JP" sz="1400">
              <a:latin typeface="ＭＳ ゴシック" pitchFamily="49" charset="-128"/>
              <a:ea typeface="ＭＳ ゴシック" pitchFamily="49" charset="-128"/>
            </a:rPr>
            <a:t>146.1</a:t>
          </a:r>
          <a:r>
            <a:rPr kumimoji="1" lang="ja-JP" altLang="en-US" sz="1400">
              <a:latin typeface="ＭＳ ゴシック" pitchFamily="49" charset="-128"/>
              <a:ea typeface="ＭＳ ゴシック" pitchFamily="49" charset="-128"/>
            </a:rPr>
            <a:t>百万円の地方債を発行しており、今後の実質公債費比率に影響を及ぼすと予想される。</a:t>
          </a:r>
        </a:p>
        <a:p>
          <a:r>
            <a:rPr kumimoji="1" lang="ja-JP" altLang="en-US" sz="1400">
              <a:latin typeface="ＭＳ ゴシック" pitchFamily="49" charset="-128"/>
              <a:ea typeface="ＭＳ ゴシック" pitchFamily="49" charset="-128"/>
            </a:rPr>
            <a:t>　既存施設の老朽化も目立つため、公共施設管理計画・個別管理計画に沿って計画的な修繕等整備を行いつつ、地方債の発行抑制にも努めていく。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地方債残高について、借入額より償還額が多かったため、</a:t>
          </a:r>
          <a:r>
            <a:rPr kumimoji="1" lang="en-US" altLang="ja-JP" sz="1400">
              <a:latin typeface="ＭＳ ゴシック" pitchFamily="49" charset="-128"/>
              <a:ea typeface="ＭＳ ゴシック" pitchFamily="49" charset="-128"/>
            </a:rPr>
            <a:t>423</a:t>
          </a:r>
          <a:r>
            <a:rPr kumimoji="1" lang="ja-JP" altLang="en-US" sz="1400">
              <a:latin typeface="ＭＳ ゴシック" pitchFamily="49" charset="-128"/>
              <a:ea typeface="ＭＳ ゴシック" pitchFamily="49" charset="-128"/>
            </a:rPr>
            <a:t>百万円の減少となった。昨年度より発行額を抑制しつつ、元金の償還が増加していることもあり、現在高は減少に転じている。また、公営企業債等への繰入見込額についても、多額の地方債を発行する事業が行われていないため、減少傾向にある。</a:t>
          </a:r>
        </a:p>
        <a:p>
          <a:r>
            <a:rPr kumimoji="1" lang="ja-JP" altLang="en-US" sz="1400">
              <a:latin typeface="ＭＳ ゴシック" pitchFamily="49" charset="-128"/>
              <a:ea typeface="ＭＳ ゴシック" pitchFamily="49" charset="-128"/>
            </a:rPr>
            <a:t>　充当可能基金については、財政調整基金、ふるさともがみ応援基金の増減による影響が大きい。財政調整基金について、積立金を取崩額が上回り基金残高の減となったため、今後は特に基金に頼らない財政運営を心掛ける必要がある。ふるさともがみ応援基金においては、ふるさと納税の寄付の窓口や</a:t>
          </a:r>
          <a:r>
            <a:rPr kumimoji="1" lang="en-US" altLang="ja-JP" sz="1400">
              <a:latin typeface="ＭＳ ゴシック" pitchFamily="49" charset="-128"/>
              <a:ea typeface="ＭＳ ゴシック" pitchFamily="49" charset="-128"/>
            </a:rPr>
            <a:t>PR</a:t>
          </a:r>
          <a:r>
            <a:rPr kumimoji="1" lang="ja-JP" altLang="en-US" sz="1400">
              <a:latin typeface="ＭＳ ゴシック" pitchFamily="49" charset="-128"/>
              <a:ea typeface="ＭＳ ゴシック" pitchFamily="49" charset="-128"/>
            </a:rPr>
            <a:t>等を積極的に行い、より多くの寄付をいただけるよう努力していく。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山形県最上町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百万円減少している。主な要因として、財政調整基金の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百万円減とふるさともがみ応援基金の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百万円増が挙げられる。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ふるさともがみ応援基金について、今まで以上に最上町を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PR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し寄付者数・寄付金額の増加につなげ、基金への積立額を増やしていく。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ふるさともがみ応援基金については、納税者の意向に沿う事業に対し活用している。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公共施設等適正管理基金については、施設の老朽化や個別施設計画を推進するため積立てて行く。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再生可能エネルギー供給施設整備基金については、バイオマスエネルギーを町の施設だけでなく、民間施設にも提供しているため、緊急の施設修繕の為の基金となる。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生活環境施設整備基金については、健康、医療、福祉施設及び下水道等インフラの整備に活用している。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農業振興基金について、活力にあふれた農業を確立し、町民生活の安定向上を図るためのものである。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ふるさともがみ応援基金について、納税額の半分程度を積立しているため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百万円の増となった。また、公共施設等適正管理のため、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百万円を積立てることができたため、全体としては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ふるさともがみ応援基金について、ふるさと納税額により増減するため、増額となるよう、努力していく。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その他の基金については、目的に合わせ随時活用をしていく。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当初予算編成時に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百万円円を繰入。その後豪雨災害により繰入が増え、最終的には交付税や税収の増加等により積戻しはできたものの、年度当初を下回る年度末残高は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今後も財政の厳しい状況が続くと予想されるため、豪雨や地震をはじめとする災害への支援等突発的な支出に備え、積み増しを行うよう努める。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当初予算編成時において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百万円を繰入。償還のピークが過ぎたため、年度当初ベースまで積み戻した。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公債費支出のピークは過ぎたため、財政調整基金の積立に注力し、交付税における前倒し交付分等を中心に積立ていく。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32D4F67-E364-4ADA-B583-4155B8DC3D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A65095C-408A-41AC-A87C-8993EF936B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25F9E13-B16F-4E17-A458-309CAAEA503F}"/>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62B37D6-0406-4A2F-9ADA-2D3162BE4F59}"/>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AD8750B-A82A-41DC-BFD3-2AF29D4C71F8}"/>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5714B4A-813E-4976-B39C-D01FDEDBD0B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4846549-7E70-44A6-82F8-D7B4ADEA1EFA}"/>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D220416-38DD-486C-9FBA-9284EEFFEF79}"/>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256E038-D4A2-426B-B104-3FC2A2AF8FF2}"/>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75529DA-6B84-44E5-91AD-98C5621695FD}"/>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5406CCD-0A30-4C18-902B-DFEA575A1279}"/>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815CC54-7BD5-4445-8FDD-C43F69A0A182}"/>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7,358
7,227
330.37
8,190,442
7,796,986
319,247
4,102,942
5,215,472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E32E859-7C11-451A-B043-7C588A8A1245}"/>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C0B6FDC2-866C-414F-80BE-C7D4A7925ACA}"/>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37C6814-38AE-4358-8AEB-F722926DAE3C}"/>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8D54663-5DF3-4A5B-B113-2EDD48484F4A}"/>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C2A4270-9C6C-4DA3-986E-0A664540BF66}"/>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E753E53-407A-40B5-B41B-CA3D91423C4F}"/>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BEAEAA0-780D-41B7-A9FD-53B8EC06E4A1}"/>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92DF3B9-3FAB-4D40-AF10-38526EACC2B1}"/>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5D6A5BF-7FF9-434F-A3EC-A4E45E5CAD44}"/>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6005B91-922C-4180-991D-ECBFF556B336}"/>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C3854FF-06E9-4859-BCC9-ED52EA866132}"/>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6CA7E02-5C31-455B-8AD9-99ADD9B9940D}"/>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EDEAF0E-1005-4F4B-8918-012742868978}"/>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D7BCE104-A8EC-4D67-BA81-C67C7326FB59}"/>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0494634-2421-4E30-98D9-7D9A00F8CB69}"/>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74BC4F5-5604-4122-B3CE-A479948382E6}"/>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839603C-B465-4E02-AB57-FD90A4D230F9}"/>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89EEE8F-1397-4AAE-A235-D416E175A55D}"/>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AE2F36A-5CEF-4034-AEE8-BBF0A8B770F9}"/>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7119589-4137-43FB-81A9-5C48B50A67F5}"/>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5FF5978-CD53-4605-8ACA-06749EEA1119}"/>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BB4070F-270F-400B-8C13-720F9AE17FC4}"/>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7991C50-5822-49AE-83E8-64BBCB039BCB}"/>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EDFB3D1-C67C-4855-9CAE-A43152FBD2B3}"/>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814C312-6D10-49C2-B5BA-3CEF45901EDA}"/>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DFE6B8E-ED82-441B-8E5D-85BEDCFC6EEC}"/>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9476BEA-0776-46A3-AAB2-678CC82F1D17}"/>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662AB65-D42D-4555-A085-646EBA1A0124}"/>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1A201FD-7202-4374-AEBF-CE1ECCF388CF}"/>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DF779AA-A096-4344-877A-B787EC58CDDB}"/>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551E403-DDBF-4B01-A837-A4D46D675607}"/>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CDEDB5C-EEF3-4154-B35B-D50043AB86FE}"/>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17001EE-6DC4-4D88-904C-39ED2DE73E29}"/>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75C2D23-FFCB-4659-9F40-1BBBACABB296}"/>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F42BF50-5BE8-4D2E-9208-1BD1D68BCA01}"/>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年度では観光施設</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棟の売却を実施したが、町全体で施設の集約が進んでいないため、昨年度と比較し減価償却率は</a:t>
          </a:r>
          <a:r>
            <a:rPr kumimoji="1" lang="en-US" altLang="ja-JP" sz="1100">
              <a:latin typeface="ＭＳ Ｐゴシック" panose="020B0600070205080204" pitchFamily="50" charset="-128"/>
              <a:ea typeface="ＭＳ Ｐゴシック" panose="020B0600070205080204" pitchFamily="50" charset="-128"/>
            </a:rPr>
            <a:t>4.6</a:t>
          </a:r>
          <a:r>
            <a:rPr kumimoji="1" lang="ja-JP" altLang="en-US" sz="1100">
              <a:latin typeface="ＭＳ Ｐゴシック" panose="020B0600070205080204" pitchFamily="50" charset="-128"/>
              <a:ea typeface="ＭＳ Ｐゴシック" panose="020B0600070205080204" pitchFamily="50" charset="-128"/>
            </a:rPr>
            <a:t>％上昇した。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公共施設等総合管理計画・個別施設管理計画を基に、計画的な更新や修繕工事を実施するとともに、特に老朽化の著しい施設については、活用方針を模索しつつ積極的な除却も検討していく必要がある。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7CCFE9E-9D96-44F9-8384-942622396A4D}"/>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CCB6743-E514-46B6-8950-0B74A149BA56}"/>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3E4BA35A-8695-43F5-B53F-3E90C05507A3}"/>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9BDD2E4C-563B-466B-BF32-0C504C6515A2}"/>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19D0E173-3ECE-43FD-ABDE-8710AA430810}"/>
            </a:ext>
          </a:extLst>
        </xdr:cNvPr>
        <xdr:cNvSpPr txBox="1"/>
      </xdr:nvSpPr>
      <xdr:spPr>
        <a:xfrm>
          <a:off x="721516" y="64587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73E87153-8F27-40A2-9B8B-CD0B8F543480}"/>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D5DFEA28-E55A-40E2-B304-EDB2F7F8A5C7}"/>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E454A188-184E-4BD7-8000-8936617892E1}"/>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F16A1162-6788-4342-80D1-C87E69F68702}"/>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5E7BB2C9-0574-4CAB-B9AA-26E412DE8BB0}"/>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E69EF484-A45A-47B4-AB9D-B576AF5B82FA}"/>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95193CD6-5C5E-4259-AD48-3BE1E8E9159B}"/>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DBBDC41-2629-4FCB-9CF6-6D82C59930E3}"/>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3E6F6367-EE4D-4EA8-AA1A-DA912F6688A9}"/>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42D0A769-7411-4DC2-A29E-0EF4BC2E867E}"/>
            </a:ext>
          </a:extLst>
        </xdr:cNvPr>
        <xdr:cNvCxnSpPr/>
      </xdr:nvCxnSpPr>
      <xdr:spPr>
        <a:xfrm flipV="1">
          <a:off x="4206240" y="5234178"/>
          <a:ext cx="1270" cy="110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A5558FF7-0E62-49B9-9E44-A94DC6A6A085}"/>
            </a:ext>
          </a:extLst>
        </xdr:cNvPr>
        <xdr:cNvSpPr txBox="1"/>
      </xdr:nvSpPr>
      <xdr:spPr>
        <a:xfrm>
          <a:off x="4258945" y="634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1A5696F9-759C-4813-8399-F0D7E205BEB4}"/>
            </a:ext>
          </a:extLst>
        </xdr:cNvPr>
        <xdr:cNvCxnSpPr/>
      </xdr:nvCxnSpPr>
      <xdr:spPr>
        <a:xfrm>
          <a:off x="4119245" y="63431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50E91856-6CAB-4F2C-9EDE-8317C82BBAFD}"/>
            </a:ext>
          </a:extLst>
        </xdr:cNvPr>
        <xdr:cNvSpPr txBox="1"/>
      </xdr:nvSpPr>
      <xdr:spPr>
        <a:xfrm>
          <a:off x="4258945" y="501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A4AE86B7-1A5D-43BC-BAEE-59773C629E09}"/>
            </a:ext>
          </a:extLst>
        </xdr:cNvPr>
        <xdr:cNvCxnSpPr/>
      </xdr:nvCxnSpPr>
      <xdr:spPr>
        <a:xfrm>
          <a:off x="4119245" y="52341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68" name="有形固定資産減価償却率平均値テキスト">
          <a:extLst>
            <a:ext uri="{FF2B5EF4-FFF2-40B4-BE49-F238E27FC236}">
              <a16:creationId xmlns:a16="http://schemas.microsoft.com/office/drawing/2014/main" id="{FA710B15-013D-410A-871F-9F3F148775E8}"/>
            </a:ext>
          </a:extLst>
        </xdr:cNvPr>
        <xdr:cNvSpPr txBox="1"/>
      </xdr:nvSpPr>
      <xdr:spPr>
        <a:xfrm>
          <a:off x="4258945" y="56818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DAB1FDF7-D2F1-41D5-B36A-3C79CC53E46D}"/>
            </a:ext>
          </a:extLst>
        </xdr:cNvPr>
        <xdr:cNvSpPr/>
      </xdr:nvSpPr>
      <xdr:spPr>
        <a:xfrm>
          <a:off x="4157345" y="582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EECE8A0D-1321-416E-A3B3-AF23363A9494}"/>
            </a:ext>
          </a:extLst>
        </xdr:cNvPr>
        <xdr:cNvSpPr/>
      </xdr:nvSpPr>
      <xdr:spPr>
        <a:xfrm>
          <a:off x="3537585" y="5800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A8470208-8FEB-4F11-8379-4CBE22F4EB8B}"/>
            </a:ext>
          </a:extLst>
        </xdr:cNvPr>
        <xdr:cNvSpPr/>
      </xdr:nvSpPr>
      <xdr:spPr>
        <a:xfrm>
          <a:off x="2867025" y="58028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D35A2708-FEA7-4661-A3EB-37376A5D760E}"/>
            </a:ext>
          </a:extLst>
        </xdr:cNvPr>
        <xdr:cNvSpPr/>
      </xdr:nvSpPr>
      <xdr:spPr>
        <a:xfrm>
          <a:off x="2196465" y="57872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29185F58-1ADE-4678-8D12-05E2F6E68ACF}"/>
            </a:ext>
          </a:extLst>
        </xdr:cNvPr>
        <xdr:cNvSpPr/>
      </xdr:nvSpPr>
      <xdr:spPr>
        <a:xfrm>
          <a:off x="1525905" y="57397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893A3F49-9276-45BB-98A6-3C5010AD3F32}"/>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475C3EB3-EE83-4D50-A4DD-15ACEA02B0F3}"/>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4F5EE8A-0005-4143-8F8A-2A6E4A0AEE04}"/>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67356E6-54EF-49A4-8101-406FB7E13608}"/>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289C516-313C-4244-9857-E22BD204A867}"/>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54991</xdr:rowOff>
    </xdr:from>
    <xdr:to>
      <xdr:col>23</xdr:col>
      <xdr:colOff>136525</xdr:colOff>
      <xdr:row>31</xdr:row>
      <xdr:rowOff>156591</xdr:rowOff>
    </xdr:to>
    <xdr:sp macro="" textlink="">
      <xdr:nvSpPr>
        <xdr:cNvPr id="79" name="楕円 78">
          <a:extLst>
            <a:ext uri="{FF2B5EF4-FFF2-40B4-BE49-F238E27FC236}">
              <a16:creationId xmlns:a16="http://schemas.microsoft.com/office/drawing/2014/main" id="{0B7E914F-BB7F-4F03-8D97-025625F0CD0A}"/>
            </a:ext>
          </a:extLst>
        </xdr:cNvPr>
        <xdr:cNvSpPr/>
      </xdr:nvSpPr>
      <xdr:spPr>
        <a:xfrm>
          <a:off x="4157345" y="602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33418</xdr:rowOff>
    </xdr:from>
    <xdr:ext cx="405111" cy="259045"/>
    <xdr:sp macro="" textlink="">
      <xdr:nvSpPr>
        <xdr:cNvPr id="80" name="有形固定資産減価償却率該当値テキスト">
          <a:extLst>
            <a:ext uri="{FF2B5EF4-FFF2-40B4-BE49-F238E27FC236}">
              <a16:creationId xmlns:a16="http://schemas.microsoft.com/office/drawing/2014/main" id="{00476758-4D00-4C4A-846B-0C45F187BEF7}"/>
            </a:ext>
          </a:extLst>
        </xdr:cNvPr>
        <xdr:cNvSpPr txBox="1"/>
      </xdr:nvSpPr>
      <xdr:spPr>
        <a:xfrm>
          <a:off x="4258945" y="599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127127</xdr:rowOff>
    </xdr:from>
    <xdr:to>
      <xdr:col>19</xdr:col>
      <xdr:colOff>187325</xdr:colOff>
      <xdr:row>31</xdr:row>
      <xdr:rowOff>57277</xdr:rowOff>
    </xdr:to>
    <xdr:sp macro="" textlink="">
      <xdr:nvSpPr>
        <xdr:cNvPr id="81" name="楕円 80">
          <a:extLst>
            <a:ext uri="{FF2B5EF4-FFF2-40B4-BE49-F238E27FC236}">
              <a16:creationId xmlns:a16="http://schemas.microsoft.com/office/drawing/2014/main" id="{91A935EA-A438-4D4B-BA72-EE22CCF2EA96}"/>
            </a:ext>
          </a:extLst>
        </xdr:cNvPr>
        <xdr:cNvSpPr/>
      </xdr:nvSpPr>
      <xdr:spPr>
        <a:xfrm>
          <a:off x="3537585" y="59259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6477</xdr:rowOff>
    </xdr:from>
    <xdr:to>
      <xdr:col>23</xdr:col>
      <xdr:colOff>85725</xdr:colOff>
      <xdr:row>31</xdr:row>
      <xdr:rowOff>105791</xdr:rowOff>
    </xdr:to>
    <xdr:cxnSp macro="">
      <xdr:nvCxnSpPr>
        <xdr:cNvPr id="82" name="直線コネクタ 81">
          <a:extLst>
            <a:ext uri="{FF2B5EF4-FFF2-40B4-BE49-F238E27FC236}">
              <a16:creationId xmlns:a16="http://schemas.microsoft.com/office/drawing/2014/main" id="{B232EF4B-1DB7-4C38-B373-E7ABFC0061DB}"/>
            </a:ext>
          </a:extLst>
        </xdr:cNvPr>
        <xdr:cNvCxnSpPr/>
      </xdr:nvCxnSpPr>
      <xdr:spPr>
        <a:xfrm>
          <a:off x="3588385" y="5972937"/>
          <a:ext cx="619760" cy="99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101219</xdr:rowOff>
    </xdr:from>
    <xdr:to>
      <xdr:col>15</xdr:col>
      <xdr:colOff>187325</xdr:colOff>
      <xdr:row>31</xdr:row>
      <xdr:rowOff>31369</xdr:rowOff>
    </xdr:to>
    <xdr:sp macro="" textlink="">
      <xdr:nvSpPr>
        <xdr:cNvPr id="83" name="楕円 82">
          <a:extLst>
            <a:ext uri="{FF2B5EF4-FFF2-40B4-BE49-F238E27FC236}">
              <a16:creationId xmlns:a16="http://schemas.microsoft.com/office/drawing/2014/main" id="{5C316BAF-E43E-4C4F-A2B6-775985F938DA}"/>
            </a:ext>
          </a:extLst>
        </xdr:cNvPr>
        <xdr:cNvSpPr/>
      </xdr:nvSpPr>
      <xdr:spPr>
        <a:xfrm>
          <a:off x="2867025" y="59000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152019</xdr:rowOff>
    </xdr:from>
    <xdr:to>
      <xdr:col>19</xdr:col>
      <xdr:colOff>136525</xdr:colOff>
      <xdr:row>31</xdr:row>
      <xdr:rowOff>6477</xdr:rowOff>
    </xdr:to>
    <xdr:cxnSp macro="">
      <xdr:nvCxnSpPr>
        <xdr:cNvPr id="84" name="直線コネクタ 83">
          <a:extLst>
            <a:ext uri="{FF2B5EF4-FFF2-40B4-BE49-F238E27FC236}">
              <a16:creationId xmlns:a16="http://schemas.microsoft.com/office/drawing/2014/main" id="{C159D746-0D62-45BB-98CC-AC4408C92197}"/>
            </a:ext>
          </a:extLst>
        </xdr:cNvPr>
        <xdr:cNvCxnSpPr/>
      </xdr:nvCxnSpPr>
      <xdr:spPr>
        <a:xfrm>
          <a:off x="2917825" y="5950839"/>
          <a:ext cx="67056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73152</xdr:rowOff>
    </xdr:from>
    <xdr:to>
      <xdr:col>11</xdr:col>
      <xdr:colOff>187325</xdr:colOff>
      <xdr:row>31</xdr:row>
      <xdr:rowOff>3302</xdr:rowOff>
    </xdr:to>
    <xdr:sp macro="" textlink="">
      <xdr:nvSpPr>
        <xdr:cNvPr id="85" name="楕円 84">
          <a:extLst>
            <a:ext uri="{FF2B5EF4-FFF2-40B4-BE49-F238E27FC236}">
              <a16:creationId xmlns:a16="http://schemas.microsoft.com/office/drawing/2014/main" id="{D09F2A09-35F8-4C6B-A977-F796CA45A896}"/>
            </a:ext>
          </a:extLst>
        </xdr:cNvPr>
        <xdr:cNvSpPr/>
      </xdr:nvSpPr>
      <xdr:spPr>
        <a:xfrm>
          <a:off x="2196465" y="5871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123952</xdr:rowOff>
    </xdr:from>
    <xdr:to>
      <xdr:col>15</xdr:col>
      <xdr:colOff>136525</xdr:colOff>
      <xdr:row>30</xdr:row>
      <xdr:rowOff>152019</xdr:rowOff>
    </xdr:to>
    <xdr:cxnSp macro="">
      <xdr:nvCxnSpPr>
        <xdr:cNvPr id="86" name="直線コネクタ 85">
          <a:extLst>
            <a:ext uri="{FF2B5EF4-FFF2-40B4-BE49-F238E27FC236}">
              <a16:creationId xmlns:a16="http://schemas.microsoft.com/office/drawing/2014/main" id="{4F3CD7A2-2B41-4992-9B00-0EBAD0B327AE}"/>
            </a:ext>
          </a:extLst>
        </xdr:cNvPr>
        <xdr:cNvCxnSpPr/>
      </xdr:nvCxnSpPr>
      <xdr:spPr>
        <a:xfrm>
          <a:off x="2247265" y="5922772"/>
          <a:ext cx="67056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135382</xdr:rowOff>
    </xdr:from>
    <xdr:to>
      <xdr:col>7</xdr:col>
      <xdr:colOff>187325</xdr:colOff>
      <xdr:row>29</xdr:row>
      <xdr:rowOff>65532</xdr:rowOff>
    </xdr:to>
    <xdr:sp macro="" textlink="">
      <xdr:nvSpPr>
        <xdr:cNvPr id="87" name="楕円 86">
          <a:extLst>
            <a:ext uri="{FF2B5EF4-FFF2-40B4-BE49-F238E27FC236}">
              <a16:creationId xmlns:a16="http://schemas.microsoft.com/office/drawing/2014/main" id="{FC291C89-4614-488C-8CDC-31AFABF86CD3}"/>
            </a:ext>
          </a:extLst>
        </xdr:cNvPr>
        <xdr:cNvSpPr/>
      </xdr:nvSpPr>
      <xdr:spPr>
        <a:xfrm>
          <a:off x="1525905" y="55989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14732</xdr:rowOff>
    </xdr:from>
    <xdr:to>
      <xdr:col>11</xdr:col>
      <xdr:colOff>136525</xdr:colOff>
      <xdr:row>30</xdr:row>
      <xdr:rowOff>123952</xdr:rowOff>
    </xdr:to>
    <xdr:cxnSp macro="">
      <xdr:nvCxnSpPr>
        <xdr:cNvPr id="88" name="直線コネクタ 87">
          <a:extLst>
            <a:ext uri="{FF2B5EF4-FFF2-40B4-BE49-F238E27FC236}">
              <a16:creationId xmlns:a16="http://schemas.microsoft.com/office/drawing/2014/main" id="{88510922-D654-41E7-B281-115934AE8B4D}"/>
            </a:ext>
          </a:extLst>
        </xdr:cNvPr>
        <xdr:cNvCxnSpPr/>
      </xdr:nvCxnSpPr>
      <xdr:spPr>
        <a:xfrm>
          <a:off x="1576705" y="5645912"/>
          <a:ext cx="670560" cy="27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89" name="n_1aveValue有形固定資産減価償却率">
          <a:extLst>
            <a:ext uri="{FF2B5EF4-FFF2-40B4-BE49-F238E27FC236}">
              <a16:creationId xmlns:a16="http://schemas.microsoft.com/office/drawing/2014/main" id="{CE15519A-DE4C-4E67-AE2D-F0FE995810D9}"/>
            </a:ext>
          </a:extLst>
        </xdr:cNvPr>
        <xdr:cNvSpPr txBox="1"/>
      </xdr:nvSpPr>
      <xdr:spPr>
        <a:xfrm>
          <a:off x="3395989"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90" name="n_2aveValue有形固定資産減価償却率">
          <a:extLst>
            <a:ext uri="{FF2B5EF4-FFF2-40B4-BE49-F238E27FC236}">
              <a16:creationId xmlns:a16="http://schemas.microsoft.com/office/drawing/2014/main" id="{3A00F17F-0449-49A8-B65E-8B38C39B1370}"/>
            </a:ext>
          </a:extLst>
        </xdr:cNvPr>
        <xdr:cNvSpPr txBox="1"/>
      </xdr:nvSpPr>
      <xdr:spPr>
        <a:xfrm>
          <a:off x="2738129" y="55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91" name="n_3aveValue有形固定資産減価償却率">
          <a:extLst>
            <a:ext uri="{FF2B5EF4-FFF2-40B4-BE49-F238E27FC236}">
              <a16:creationId xmlns:a16="http://schemas.microsoft.com/office/drawing/2014/main" id="{0F552E4C-A827-4B68-8A4D-B191C4341548}"/>
            </a:ext>
          </a:extLst>
        </xdr:cNvPr>
        <xdr:cNvSpPr txBox="1"/>
      </xdr:nvSpPr>
      <xdr:spPr>
        <a:xfrm>
          <a:off x="2067569" y="556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92" name="n_4aveValue有形固定資産減価償却率">
          <a:extLst>
            <a:ext uri="{FF2B5EF4-FFF2-40B4-BE49-F238E27FC236}">
              <a16:creationId xmlns:a16="http://schemas.microsoft.com/office/drawing/2014/main" id="{0EE9E17A-8A9C-423F-AF97-BF3A1020571A}"/>
            </a:ext>
          </a:extLst>
        </xdr:cNvPr>
        <xdr:cNvSpPr txBox="1"/>
      </xdr:nvSpPr>
      <xdr:spPr>
        <a:xfrm>
          <a:off x="1397009" y="5828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48404</xdr:rowOff>
    </xdr:from>
    <xdr:ext cx="405111" cy="259045"/>
    <xdr:sp macro="" textlink="">
      <xdr:nvSpPr>
        <xdr:cNvPr id="93" name="n_1mainValue有形固定資産減価償却率">
          <a:extLst>
            <a:ext uri="{FF2B5EF4-FFF2-40B4-BE49-F238E27FC236}">
              <a16:creationId xmlns:a16="http://schemas.microsoft.com/office/drawing/2014/main" id="{FB5DEDF6-1EA3-4488-9117-BD72A52C519D}"/>
            </a:ext>
          </a:extLst>
        </xdr:cNvPr>
        <xdr:cNvSpPr txBox="1"/>
      </xdr:nvSpPr>
      <xdr:spPr>
        <a:xfrm>
          <a:off x="3395989" y="6014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22496</xdr:rowOff>
    </xdr:from>
    <xdr:ext cx="405111" cy="259045"/>
    <xdr:sp macro="" textlink="">
      <xdr:nvSpPr>
        <xdr:cNvPr id="94" name="n_2mainValue有形固定資産減価償却率">
          <a:extLst>
            <a:ext uri="{FF2B5EF4-FFF2-40B4-BE49-F238E27FC236}">
              <a16:creationId xmlns:a16="http://schemas.microsoft.com/office/drawing/2014/main" id="{6D42209B-D8EA-48F4-86B7-33595F237588}"/>
            </a:ext>
          </a:extLst>
        </xdr:cNvPr>
        <xdr:cNvSpPr txBox="1"/>
      </xdr:nvSpPr>
      <xdr:spPr>
        <a:xfrm>
          <a:off x="2738129" y="5988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165879</xdr:rowOff>
    </xdr:from>
    <xdr:ext cx="405111" cy="259045"/>
    <xdr:sp macro="" textlink="">
      <xdr:nvSpPr>
        <xdr:cNvPr id="95" name="n_3mainValue有形固定資産減価償却率">
          <a:extLst>
            <a:ext uri="{FF2B5EF4-FFF2-40B4-BE49-F238E27FC236}">
              <a16:creationId xmlns:a16="http://schemas.microsoft.com/office/drawing/2014/main" id="{3679EB44-5787-431E-B2D3-F40CAA20C0B4}"/>
            </a:ext>
          </a:extLst>
        </xdr:cNvPr>
        <xdr:cNvSpPr txBox="1"/>
      </xdr:nvSpPr>
      <xdr:spPr>
        <a:xfrm>
          <a:off x="2067569" y="5964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82059</xdr:rowOff>
    </xdr:from>
    <xdr:ext cx="405111" cy="259045"/>
    <xdr:sp macro="" textlink="">
      <xdr:nvSpPr>
        <xdr:cNvPr id="96" name="n_4mainValue有形固定資産減価償却率">
          <a:extLst>
            <a:ext uri="{FF2B5EF4-FFF2-40B4-BE49-F238E27FC236}">
              <a16:creationId xmlns:a16="http://schemas.microsoft.com/office/drawing/2014/main" id="{A89CE525-11F0-48CA-8484-05AF9BBC0CE0}"/>
            </a:ext>
          </a:extLst>
        </xdr:cNvPr>
        <xdr:cNvSpPr txBox="1"/>
      </xdr:nvSpPr>
      <xdr:spPr>
        <a:xfrm>
          <a:off x="1397009" y="5377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48E3F5A2-5513-4AFC-8F45-8D87CCF62095}"/>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28DD36B4-0DC7-43EF-BA49-2982B4A1C334}"/>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F8F66382-0D3F-4EBD-BAE2-D51C1DBCE439}"/>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4A034A46-A4A0-4B57-ADE0-ED8AFAD0F681}"/>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8F40B65B-2DD4-4AF8-8929-8A5E6A531CBE}"/>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15C9708A-46D7-49EF-B7E4-F50D6E15A14E}"/>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CA51D082-5550-4887-9EC2-A07628541894}"/>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DC4C664-41A1-4971-A16A-08CC71A6E66A}"/>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B8590F9B-0426-4030-BC41-39F3521D1CF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4C3005A0-81ED-4206-8879-5B2CA4CBDA63}"/>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D446994B-C03D-45C0-A8CF-7E43EB5F8AC8}"/>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AA08BFF3-8E0C-419A-BF22-474A9FB79602}"/>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3DFD8C77-4108-4B0F-9851-F33067E6BBE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充当可能財源は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428,108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千円減少したが、昨年度より地方債残高・公営企業債繰入額がともに減少し分子が小さくなったことで、債務償還比率は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64.4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ポイント改善されている。地方債を大きく活用する局面を見据え、充当可能財源の確保を目指し財政調整基金等の積増ができる健全な運営に努める。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4432F3D2-F7BA-44C1-A93B-55E69394F22B}"/>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BB971FBC-A154-464B-9EDF-699AC024D308}"/>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4C3A3F18-05B7-4BC9-833E-87A2D8FEDD59}"/>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4253A419-5069-4978-A64D-F29F1E988E73}"/>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A6F06DB1-95E0-49E3-B650-3139B3BC4C91}"/>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8C40F14A-4292-4CEB-BCE7-D9E30119B735}"/>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BB1EB95B-67B9-44D1-B8A0-3D4668AE4ACD}"/>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98F750BB-428A-4FA6-A51F-F66E092E3D88}"/>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0C4803AA-D4CA-403C-9259-ADD2CB3C4A5D}"/>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2E57DB4B-013F-4500-998D-5E640B993629}"/>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31EEFA32-A30E-43E1-8011-231DB180D16A}"/>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60ACC2B1-9B6E-4FD4-B200-21FE86985166}"/>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D84DB443-2EB4-4916-AF3E-247F8B64C574}"/>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C01D95AA-C635-41C4-A131-0481666454B9}"/>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57BC7BC3-26F8-4940-9FC6-0E29408BE8E9}"/>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9D8A57D2-7E56-4EA2-A16F-92C08F7CB446}"/>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7C3684D5-0585-4D07-AC6B-8185A0C2A2BB}"/>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DE77140B-8777-4E72-8EB6-CE981D601A87}"/>
            </a:ext>
          </a:extLst>
        </xdr:cNvPr>
        <xdr:cNvCxnSpPr/>
      </xdr:nvCxnSpPr>
      <xdr:spPr>
        <a:xfrm flipV="1">
          <a:off x="13027660" y="5160463"/>
          <a:ext cx="1269" cy="131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0402D4A7-A2F9-4E50-AA30-6A31C51831DF}"/>
            </a:ext>
          </a:extLst>
        </xdr:cNvPr>
        <xdr:cNvSpPr txBox="1"/>
      </xdr:nvSpPr>
      <xdr:spPr>
        <a:xfrm>
          <a:off x="13080365" y="648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CBBAC83D-D9DC-40FE-9298-E60AEAB8F2AD}"/>
            </a:ext>
          </a:extLst>
        </xdr:cNvPr>
        <xdr:cNvCxnSpPr/>
      </xdr:nvCxnSpPr>
      <xdr:spPr>
        <a:xfrm>
          <a:off x="12963525" y="6479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7331DC61-9D0B-4185-B4E9-5505850FE036}"/>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884521F4-C2B0-4057-99D5-BD42237BC70A}"/>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FD497E79-E28C-4250-80A0-4BD59B20CF42}"/>
            </a:ext>
          </a:extLst>
        </xdr:cNvPr>
        <xdr:cNvSpPr txBox="1"/>
      </xdr:nvSpPr>
      <xdr:spPr>
        <a:xfrm>
          <a:off x="13080365" y="5405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EAAFE5CA-3578-40E0-8F00-9B19326ABDF9}"/>
            </a:ext>
          </a:extLst>
        </xdr:cNvPr>
        <xdr:cNvSpPr/>
      </xdr:nvSpPr>
      <xdr:spPr>
        <a:xfrm>
          <a:off x="13001625" y="5550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B9367315-94E7-47EB-A5F8-29BC12AB0D1B}"/>
            </a:ext>
          </a:extLst>
        </xdr:cNvPr>
        <xdr:cNvSpPr/>
      </xdr:nvSpPr>
      <xdr:spPr>
        <a:xfrm>
          <a:off x="12359005" y="5588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82ECE427-3E70-4424-9477-358C53C7249C}"/>
            </a:ext>
          </a:extLst>
        </xdr:cNvPr>
        <xdr:cNvSpPr/>
      </xdr:nvSpPr>
      <xdr:spPr>
        <a:xfrm>
          <a:off x="11688445" y="5616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BED99D5B-60B9-4D22-9862-03B0E669F205}"/>
            </a:ext>
          </a:extLst>
        </xdr:cNvPr>
        <xdr:cNvSpPr/>
      </xdr:nvSpPr>
      <xdr:spPr>
        <a:xfrm>
          <a:off x="11017885" y="5601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3420D709-8B54-4164-8AA5-E2583305290D}"/>
            </a:ext>
          </a:extLst>
        </xdr:cNvPr>
        <xdr:cNvSpPr/>
      </xdr:nvSpPr>
      <xdr:spPr>
        <a:xfrm>
          <a:off x="10347325" y="57719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1744A15-1893-4E8B-BD1B-B632DAB49732}"/>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9370D86-2BBC-4F55-9D95-6CA39B324DEC}"/>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55BEFE7-6162-49ED-AA9D-2C5B5CA13DC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4C4614F-E852-4948-AC37-8D24902A206C}"/>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38A9997-E24C-4D71-9FCE-A153BEAAD13E}"/>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171042</xdr:rowOff>
    </xdr:from>
    <xdr:to>
      <xdr:col>76</xdr:col>
      <xdr:colOff>73025</xdr:colOff>
      <xdr:row>30</xdr:row>
      <xdr:rowOff>101192</xdr:rowOff>
    </xdr:to>
    <xdr:sp macro="" textlink="">
      <xdr:nvSpPr>
        <xdr:cNvPr id="143" name="楕円 142">
          <a:extLst>
            <a:ext uri="{FF2B5EF4-FFF2-40B4-BE49-F238E27FC236}">
              <a16:creationId xmlns:a16="http://schemas.microsoft.com/office/drawing/2014/main" id="{1C555D3F-EB95-452A-BBAA-7B3A44207A3D}"/>
            </a:ext>
          </a:extLst>
        </xdr:cNvPr>
        <xdr:cNvSpPr/>
      </xdr:nvSpPr>
      <xdr:spPr>
        <a:xfrm>
          <a:off x="13001625" y="58022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149469</xdr:rowOff>
    </xdr:from>
    <xdr:ext cx="469744" cy="259045"/>
    <xdr:sp macro="" textlink="">
      <xdr:nvSpPr>
        <xdr:cNvPr id="144" name="債務償還比率該当値テキスト">
          <a:extLst>
            <a:ext uri="{FF2B5EF4-FFF2-40B4-BE49-F238E27FC236}">
              <a16:creationId xmlns:a16="http://schemas.microsoft.com/office/drawing/2014/main" id="{913133E2-5515-411B-91A2-139627C8F3B8}"/>
            </a:ext>
          </a:extLst>
        </xdr:cNvPr>
        <xdr:cNvSpPr txBox="1"/>
      </xdr:nvSpPr>
      <xdr:spPr>
        <a:xfrm>
          <a:off x="13080365" y="578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98906</xdr:rowOff>
    </xdr:from>
    <xdr:to>
      <xdr:col>72</xdr:col>
      <xdr:colOff>123825</xdr:colOff>
      <xdr:row>31</xdr:row>
      <xdr:rowOff>29056</xdr:rowOff>
    </xdr:to>
    <xdr:sp macro="" textlink="">
      <xdr:nvSpPr>
        <xdr:cNvPr id="145" name="楕円 144">
          <a:extLst>
            <a:ext uri="{FF2B5EF4-FFF2-40B4-BE49-F238E27FC236}">
              <a16:creationId xmlns:a16="http://schemas.microsoft.com/office/drawing/2014/main" id="{3FB64FF8-EDC5-4C07-A98C-CFBF5CF3C235}"/>
            </a:ext>
          </a:extLst>
        </xdr:cNvPr>
        <xdr:cNvSpPr/>
      </xdr:nvSpPr>
      <xdr:spPr>
        <a:xfrm>
          <a:off x="12359005" y="5897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50392</xdr:rowOff>
    </xdr:from>
    <xdr:to>
      <xdr:col>76</xdr:col>
      <xdr:colOff>22225</xdr:colOff>
      <xdr:row>30</xdr:row>
      <xdr:rowOff>149706</xdr:rowOff>
    </xdr:to>
    <xdr:cxnSp macro="">
      <xdr:nvCxnSpPr>
        <xdr:cNvPr id="146" name="直線コネクタ 145">
          <a:extLst>
            <a:ext uri="{FF2B5EF4-FFF2-40B4-BE49-F238E27FC236}">
              <a16:creationId xmlns:a16="http://schemas.microsoft.com/office/drawing/2014/main" id="{A20C22E4-5EBC-4E5B-A48D-3198F81C05EF}"/>
            </a:ext>
          </a:extLst>
        </xdr:cNvPr>
        <xdr:cNvCxnSpPr/>
      </xdr:nvCxnSpPr>
      <xdr:spPr>
        <a:xfrm flipV="1">
          <a:off x="12409805" y="5849212"/>
          <a:ext cx="619760" cy="99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2866</xdr:rowOff>
    </xdr:from>
    <xdr:to>
      <xdr:col>68</xdr:col>
      <xdr:colOff>123825</xdr:colOff>
      <xdr:row>31</xdr:row>
      <xdr:rowOff>104466</xdr:rowOff>
    </xdr:to>
    <xdr:sp macro="" textlink="">
      <xdr:nvSpPr>
        <xdr:cNvPr id="147" name="楕円 146">
          <a:extLst>
            <a:ext uri="{FF2B5EF4-FFF2-40B4-BE49-F238E27FC236}">
              <a16:creationId xmlns:a16="http://schemas.microsoft.com/office/drawing/2014/main" id="{86939884-6473-47FD-A28C-35B0567524AA}"/>
            </a:ext>
          </a:extLst>
        </xdr:cNvPr>
        <xdr:cNvSpPr/>
      </xdr:nvSpPr>
      <xdr:spPr>
        <a:xfrm>
          <a:off x="11688445" y="596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149706</xdr:rowOff>
    </xdr:from>
    <xdr:to>
      <xdr:col>72</xdr:col>
      <xdr:colOff>73025</xdr:colOff>
      <xdr:row>31</xdr:row>
      <xdr:rowOff>53666</xdr:rowOff>
    </xdr:to>
    <xdr:cxnSp macro="">
      <xdr:nvCxnSpPr>
        <xdr:cNvPr id="148" name="直線コネクタ 147">
          <a:extLst>
            <a:ext uri="{FF2B5EF4-FFF2-40B4-BE49-F238E27FC236}">
              <a16:creationId xmlns:a16="http://schemas.microsoft.com/office/drawing/2014/main" id="{2081C6B4-B7B6-4C8A-9105-A3D8DC6CC582}"/>
            </a:ext>
          </a:extLst>
        </xdr:cNvPr>
        <xdr:cNvCxnSpPr/>
      </xdr:nvCxnSpPr>
      <xdr:spPr>
        <a:xfrm flipV="1">
          <a:off x="11739245" y="5948526"/>
          <a:ext cx="670560" cy="7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66521</xdr:rowOff>
    </xdr:from>
    <xdr:to>
      <xdr:col>64</xdr:col>
      <xdr:colOff>123825</xdr:colOff>
      <xdr:row>30</xdr:row>
      <xdr:rowOff>168121</xdr:rowOff>
    </xdr:to>
    <xdr:sp macro="" textlink="">
      <xdr:nvSpPr>
        <xdr:cNvPr id="149" name="楕円 148">
          <a:extLst>
            <a:ext uri="{FF2B5EF4-FFF2-40B4-BE49-F238E27FC236}">
              <a16:creationId xmlns:a16="http://schemas.microsoft.com/office/drawing/2014/main" id="{94C5D792-EBD7-4EBE-91F1-04A616E99844}"/>
            </a:ext>
          </a:extLst>
        </xdr:cNvPr>
        <xdr:cNvSpPr/>
      </xdr:nvSpPr>
      <xdr:spPr>
        <a:xfrm>
          <a:off x="11017885" y="586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117321</xdr:rowOff>
    </xdr:from>
    <xdr:to>
      <xdr:col>68</xdr:col>
      <xdr:colOff>73025</xdr:colOff>
      <xdr:row>31</xdr:row>
      <xdr:rowOff>53666</xdr:rowOff>
    </xdr:to>
    <xdr:cxnSp macro="">
      <xdr:nvCxnSpPr>
        <xdr:cNvPr id="150" name="直線コネクタ 149">
          <a:extLst>
            <a:ext uri="{FF2B5EF4-FFF2-40B4-BE49-F238E27FC236}">
              <a16:creationId xmlns:a16="http://schemas.microsoft.com/office/drawing/2014/main" id="{7EA2B434-F5DD-4CE7-B72A-F804A62B7A9D}"/>
            </a:ext>
          </a:extLst>
        </xdr:cNvPr>
        <xdr:cNvCxnSpPr/>
      </xdr:nvCxnSpPr>
      <xdr:spPr>
        <a:xfrm>
          <a:off x="11068685" y="5916141"/>
          <a:ext cx="670560" cy="10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86142</xdr:rowOff>
    </xdr:from>
    <xdr:to>
      <xdr:col>60</xdr:col>
      <xdr:colOff>123825</xdr:colOff>
      <xdr:row>32</xdr:row>
      <xdr:rowOff>16292</xdr:rowOff>
    </xdr:to>
    <xdr:sp macro="" textlink="">
      <xdr:nvSpPr>
        <xdr:cNvPr id="151" name="楕円 150">
          <a:extLst>
            <a:ext uri="{FF2B5EF4-FFF2-40B4-BE49-F238E27FC236}">
              <a16:creationId xmlns:a16="http://schemas.microsoft.com/office/drawing/2014/main" id="{6D9F03D7-9CC5-40D7-8032-05023701F188}"/>
            </a:ext>
          </a:extLst>
        </xdr:cNvPr>
        <xdr:cNvSpPr/>
      </xdr:nvSpPr>
      <xdr:spPr>
        <a:xfrm>
          <a:off x="10347325" y="60526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117321</xdr:rowOff>
    </xdr:from>
    <xdr:to>
      <xdr:col>64</xdr:col>
      <xdr:colOff>73025</xdr:colOff>
      <xdr:row>31</xdr:row>
      <xdr:rowOff>136942</xdr:rowOff>
    </xdr:to>
    <xdr:cxnSp macro="">
      <xdr:nvCxnSpPr>
        <xdr:cNvPr id="152" name="直線コネクタ 151">
          <a:extLst>
            <a:ext uri="{FF2B5EF4-FFF2-40B4-BE49-F238E27FC236}">
              <a16:creationId xmlns:a16="http://schemas.microsoft.com/office/drawing/2014/main" id="{86C53FF3-B3D7-43D3-8E1E-CD27455B53EB}"/>
            </a:ext>
          </a:extLst>
        </xdr:cNvPr>
        <xdr:cNvCxnSpPr/>
      </xdr:nvCxnSpPr>
      <xdr:spPr>
        <a:xfrm flipV="1">
          <a:off x="10398125" y="5916141"/>
          <a:ext cx="670560" cy="18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1B7455AA-43C8-4F4E-8834-280FD4D0EBAD}"/>
            </a:ext>
          </a:extLst>
        </xdr:cNvPr>
        <xdr:cNvSpPr txBox="1"/>
      </xdr:nvSpPr>
      <xdr:spPr>
        <a:xfrm>
          <a:off x="12185092" y="536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9DDB8567-14CF-465C-8F58-2A220425D12D}"/>
            </a:ext>
          </a:extLst>
        </xdr:cNvPr>
        <xdr:cNvSpPr txBox="1"/>
      </xdr:nvSpPr>
      <xdr:spPr>
        <a:xfrm>
          <a:off x="11527232" y="539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D978DAC6-A605-4F47-8A67-62350320D548}"/>
            </a:ext>
          </a:extLst>
        </xdr:cNvPr>
        <xdr:cNvSpPr txBox="1"/>
      </xdr:nvSpPr>
      <xdr:spPr>
        <a:xfrm>
          <a:off x="10856672" y="5380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044D1008-FF29-49C5-9BE9-4E36FC39DA30}"/>
            </a:ext>
          </a:extLst>
        </xdr:cNvPr>
        <xdr:cNvSpPr txBox="1"/>
      </xdr:nvSpPr>
      <xdr:spPr>
        <a:xfrm>
          <a:off x="10186112" y="5551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20183</xdr:rowOff>
    </xdr:from>
    <xdr:ext cx="469744" cy="259045"/>
    <xdr:sp macro="" textlink="">
      <xdr:nvSpPr>
        <xdr:cNvPr id="157" name="n_1mainValue債務償還比率">
          <a:extLst>
            <a:ext uri="{FF2B5EF4-FFF2-40B4-BE49-F238E27FC236}">
              <a16:creationId xmlns:a16="http://schemas.microsoft.com/office/drawing/2014/main" id="{14665F62-1AF6-4D16-BBEE-7815F2F1D531}"/>
            </a:ext>
          </a:extLst>
        </xdr:cNvPr>
        <xdr:cNvSpPr txBox="1"/>
      </xdr:nvSpPr>
      <xdr:spPr>
        <a:xfrm>
          <a:off x="12185092" y="5986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95593</xdr:rowOff>
    </xdr:from>
    <xdr:ext cx="469744" cy="259045"/>
    <xdr:sp macro="" textlink="">
      <xdr:nvSpPr>
        <xdr:cNvPr id="158" name="n_2mainValue債務償還比率">
          <a:extLst>
            <a:ext uri="{FF2B5EF4-FFF2-40B4-BE49-F238E27FC236}">
              <a16:creationId xmlns:a16="http://schemas.microsoft.com/office/drawing/2014/main" id="{DDEC49EF-0316-4FE6-ACE4-6805A790507D}"/>
            </a:ext>
          </a:extLst>
        </xdr:cNvPr>
        <xdr:cNvSpPr txBox="1"/>
      </xdr:nvSpPr>
      <xdr:spPr>
        <a:xfrm>
          <a:off x="11527232" y="6062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159248</xdr:rowOff>
    </xdr:from>
    <xdr:ext cx="469744" cy="259045"/>
    <xdr:sp macro="" textlink="">
      <xdr:nvSpPr>
        <xdr:cNvPr id="159" name="n_3mainValue債務償還比率">
          <a:extLst>
            <a:ext uri="{FF2B5EF4-FFF2-40B4-BE49-F238E27FC236}">
              <a16:creationId xmlns:a16="http://schemas.microsoft.com/office/drawing/2014/main" id="{F6BB60B8-AB97-45B1-8468-AA0C557CF5AB}"/>
            </a:ext>
          </a:extLst>
        </xdr:cNvPr>
        <xdr:cNvSpPr txBox="1"/>
      </xdr:nvSpPr>
      <xdr:spPr>
        <a:xfrm>
          <a:off x="10856672" y="5958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7419</xdr:rowOff>
    </xdr:from>
    <xdr:ext cx="469744" cy="259045"/>
    <xdr:sp macro="" textlink="">
      <xdr:nvSpPr>
        <xdr:cNvPr id="160" name="n_4mainValue債務償還比率">
          <a:extLst>
            <a:ext uri="{FF2B5EF4-FFF2-40B4-BE49-F238E27FC236}">
              <a16:creationId xmlns:a16="http://schemas.microsoft.com/office/drawing/2014/main" id="{BD5C3374-9B8A-4C8F-8B71-3D6C6A861C6E}"/>
            </a:ext>
          </a:extLst>
        </xdr:cNvPr>
        <xdr:cNvSpPr txBox="1"/>
      </xdr:nvSpPr>
      <xdr:spPr>
        <a:xfrm>
          <a:off x="10186112" y="614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74529A38-C4DD-4E6C-9F79-21DB21246FC3}"/>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3FCBF59B-6371-4150-AF30-3CE57EBAF0B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31281BE8-14CA-4934-827A-83BFDE59001E}"/>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EE3479F7-59A3-4ADE-BBB4-2F06215CA515}"/>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833BCC41-95C8-4F97-9D24-72533A5C06E4}"/>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B315E16D-C25A-4EFF-AF9D-59B50F6A118C}"/>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6896A68-1075-435D-8D57-F076D69BE13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6630C26-E498-474E-A6F4-E9010A4F7B6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5BBFC96-656C-4496-9F4B-5847AF8B98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719FF10-E259-4C82-8ABC-6817733AD7B3}"/>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DBA5EF7-F210-431D-9F19-526B70E754D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275322-CCBB-4193-BD9A-0C3CA2D1DA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5806B17-2350-4E31-9B12-442C954262B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3EAABC0-2627-4D8F-AA84-C4030E1E88D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90BD8E8-E2F5-4BA2-AAC9-5BE42095A35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BE3B173-19C0-4C5C-A7E5-51E7E7A948D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7,358
7,227
330.37
8,190,442
7,796,986
319,247
4,102,942
5,215,472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4307EDA-A6B1-421A-BD71-F6C7E878CD1E}"/>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DA91300-C987-46B6-89C5-EAE530DF344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771D2CE-ED7F-46B8-955F-8D2DBE6733B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3B0A84A-179F-40C7-BF9C-3E6106FD066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9FD6247-D207-4A85-AE17-F500473CF314}"/>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2D0E3D8-4478-4B92-B6D7-FCDD8070D4F1}"/>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DC8E778-4190-46E2-A5FD-75F28E963AB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1859B9A-866A-430B-84FE-AE934318ED3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77D2E55-D60F-4AFD-97B5-95B1CB8E673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3382AF6-7520-4002-98EE-89CD5DAFA3E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F2DD472-CBD1-4227-BA38-99BE541A73F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C946686-2DEB-4D70-849F-AF0E8DFFCD6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78D9BA8-AC4D-4D9F-8B2F-28C790585233}"/>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C3D4B68-35C5-4827-979B-3E74A796F12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D52B9EC-3187-4AEE-A5C6-B051B8FE574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30ECBAC-C6A3-4525-90C3-0A9D724095A1}"/>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C172C26-25E8-41E0-93EF-EECAF819D41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8FC8D7F-264B-4845-A969-440ED8D862E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07F14D5-0C6F-4B46-9FF5-32659567641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8243069-E437-40B7-B2EE-AC23A56C2BA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DE21BAA-390E-48A3-813D-D0302CE92A2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DEA1D64-67DE-40FC-BD97-6421A3107D4A}"/>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352393D-497B-4113-983B-C355746BCD5B}"/>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0E5066C-4C02-43C8-9D05-5A02F2ADB49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562F1DB-8238-4ECA-91EB-08A013DCCE9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308088C-1749-4F26-A917-F814583238A3}"/>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2E87461-A97B-4D84-9B16-52DEC3D33D8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47D0C70-43CE-4AB7-98E6-90C470E66C2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D23D3F4-CC66-4A43-9621-0B9C031E42F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4127148-AF87-4830-A19D-F6BD4D485E8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3674853-1DE5-4FDB-998E-FF2A1E7C563F}"/>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D1F574F-830C-4094-B142-ABCA5AF71BA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80CC73E-7EBF-45B7-96A1-7371F1FFC5B8}"/>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E5E50AF-CCA9-4F79-BEE0-4DB982D94616}"/>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1921F26-DF7A-4288-9549-210FEC7E891C}"/>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A1CC355-80F7-418F-AFA3-27760405AB17}"/>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E5976AB-D624-4130-A0AE-852239EAE75C}"/>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11DBA4B-3119-42DA-A8AD-6F09984CD9A9}"/>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6DC4CC8-99CF-46C9-81D8-583309B84DB2}"/>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85EEB20-2343-446D-83A2-83738495259F}"/>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6AFBFF9-B699-4785-B58A-DE40DBFC676B}"/>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6257F60-0482-4A38-AF14-AC3CC82C6559}"/>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310A0C4-2EE1-4AB5-AB85-5F93561B86D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56A8087-DD8D-47EC-ACF1-8023C4D86605}"/>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E278C4C-9C34-4003-8D3E-030503626372}"/>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FC27E714-9061-4716-A525-759836CDD669}"/>
            </a:ext>
          </a:extLst>
        </xdr:cNvPr>
        <xdr:cNvCxnSpPr/>
      </xdr:nvCxnSpPr>
      <xdr:spPr>
        <a:xfrm flipV="1">
          <a:off x="4086225" y="560451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B298FC8E-4AA4-45A2-97C6-81CC64DF00D7}"/>
            </a:ext>
          </a:extLst>
        </xdr:cNvPr>
        <xdr:cNvSpPr txBox="1"/>
      </xdr:nvSpPr>
      <xdr:spPr>
        <a:xfrm>
          <a:off x="4124960" y="70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0B97F7C7-BA4A-4D72-87AC-9327AE418C10}"/>
            </a:ext>
          </a:extLst>
        </xdr:cNvPr>
        <xdr:cNvCxnSpPr/>
      </xdr:nvCxnSpPr>
      <xdr:spPr>
        <a:xfrm>
          <a:off x="4020820" y="7065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77211D16-66A6-4212-9AB3-7090A25956E7}"/>
            </a:ext>
          </a:extLst>
        </xdr:cNvPr>
        <xdr:cNvSpPr txBox="1"/>
      </xdr:nvSpPr>
      <xdr:spPr>
        <a:xfrm>
          <a:off x="4124960" y="538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433C6211-2973-4B88-89C3-9D81FB7712F9}"/>
            </a:ext>
          </a:extLst>
        </xdr:cNvPr>
        <xdr:cNvCxnSpPr/>
      </xdr:nvCxnSpPr>
      <xdr:spPr>
        <a:xfrm>
          <a:off x="4020820" y="5604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3F3FD113-FCD3-4C66-8562-68E92212FEA2}"/>
            </a:ext>
          </a:extLst>
        </xdr:cNvPr>
        <xdr:cNvSpPr txBox="1"/>
      </xdr:nvSpPr>
      <xdr:spPr>
        <a:xfrm>
          <a:off x="4124960" y="634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2CE81B4E-786B-4392-9C03-C696B13A6C13}"/>
            </a:ext>
          </a:extLst>
        </xdr:cNvPr>
        <xdr:cNvSpPr/>
      </xdr:nvSpPr>
      <xdr:spPr>
        <a:xfrm>
          <a:off x="403606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8BA870C2-060F-4FEA-A1E1-F0B53406ED09}"/>
            </a:ext>
          </a:extLst>
        </xdr:cNvPr>
        <xdr:cNvSpPr/>
      </xdr:nvSpPr>
      <xdr:spPr>
        <a:xfrm>
          <a:off x="3312160" y="644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A86D1AEC-CC27-493E-A1C6-867639A7C168}"/>
            </a:ext>
          </a:extLst>
        </xdr:cNvPr>
        <xdr:cNvSpPr/>
      </xdr:nvSpPr>
      <xdr:spPr>
        <a:xfrm>
          <a:off x="2514600" y="6447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FF8764EE-F250-4D56-BD94-1A06108A5C32}"/>
            </a:ext>
          </a:extLst>
        </xdr:cNvPr>
        <xdr:cNvSpPr/>
      </xdr:nvSpPr>
      <xdr:spPr>
        <a:xfrm>
          <a:off x="17399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CDEEAE7E-17F8-4BB2-9AF3-02DA333963D0}"/>
            </a:ext>
          </a:extLst>
        </xdr:cNvPr>
        <xdr:cNvSpPr/>
      </xdr:nvSpPr>
      <xdr:spPr>
        <a:xfrm>
          <a:off x="965200" y="638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53A8EBE-4FD8-4DD6-8E7B-E2FA8431978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D0A3B52-05F0-4860-AB51-448CCD665D17}"/>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AF69994-4FB8-4AE6-A475-CD92F1B3983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7365EFA-7ED3-4B74-94ED-6C0F2D68660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06117DE-15A6-4941-8736-9846539992B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27305</xdr:rowOff>
    </xdr:from>
    <xdr:to>
      <xdr:col>24</xdr:col>
      <xdr:colOff>114300</xdr:colOff>
      <xdr:row>40</xdr:row>
      <xdr:rowOff>128905</xdr:rowOff>
    </xdr:to>
    <xdr:sp macro="" textlink="">
      <xdr:nvSpPr>
        <xdr:cNvPr id="73" name="楕円 72">
          <a:extLst>
            <a:ext uri="{FF2B5EF4-FFF2-40B4-BE49-F238E27FC236}">
              <a16:creationId xmlns:a16="http://schemas.microsoft.com/office/drawing/2014/main" id="{05AE3DA5-77A8-4E11-B8C5-E0D56DB6D80F}"/>
            </a:ext>
          </a:extLst>
        </xdr:cNvPr>
        <xdr:cNvSpPr/>
      </xdr:nvSpPr>
      <xdr:spPr>
        <a:xfrm>
          <a:off x="403606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5732</xdr:rowOff>
    </xdr:from>
    <xdr:ext cx="405111" cy="259045"/>
    <xdr:sp macro="" textlink="">
      <xdr:nvSpPr>
        <xdr:cNvPr id="74" name="【道路】&#10;有形固定資産減価償却率該当値テキスト">
          <a:extLst>
            <a:ext uri="{FF2B5EF4-FFF2-40B4-BE49-F238E27FC236}">
              <a16:creationId xmlns:a16="http://schemas.microsoft.com/office/drawing/2014/main" id="{940FDD0E-F139-44E6-875F-7F124E1D4735}"/>
            </a:ext>
          </a:extLst>
        </xdr:cNvPr>
        <xdr:cNvSpPr txBox="1"/>
      </xdr:nvSpPr>
      <xdr:spPr>
        <a:xfrm>
          <a:off x="4124960"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168275</xdr:rowOff>
    </xdr:from>
    <xdr:to>
      <xdr:col>20</xdr:col>
      <xdr:colOff>38100</xdr:colOff>
      <xdr:row>40</xdr:row>
      <xdr:rowOff>98425</xdr:rowOff>
    </xdr:to>
    <xdr:sp macro="" textlink="">
      <xdr:nvSpPr>
        <xdr:cNvPr id="75" name="楕円 74">
          <a:extLst>
            <a:ext uri="{FF2B5EF4-FFF2-40B4-BE49-F238E27FC236}">
              <a16:creationId xmlns:a16="http://schemas.microsoft.com/office/drawing/2014/main" id="{7C6A73A3-ECBB-45BD-8A8D-8572A6CF3701}"/>
            </a:ext>
          </a:extLst>
        </xdr:cNvPr>
        <xdr:cNvSpPr/>
      </xdr:nvSpPr>
      <xdr:spPr>
        <a:xfrm>
          <a:off x="3312160" y="67062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47625</xdr:rowOff>
    </xdr:from>
    <xdr:to>
      <xdr:col>24</xdr:col>
      <xdr:colOff>63500</xdr:colOff>
      <xdr:row>40</xdr:row>
      <xdr:rowOff>78105</xdr:rowOff>
    </xdr:to>
    <xdr:cxnSp macro="">
      <xdr:nvCxnSpPr>
        <xdr:cNvPr id="76" name="直線コネクタ 75">
          <a:extLst>
            <a:ext uri="{FF2B5EF4-FFF2-40B4-BE49-F238E27FC236}">
              <a16:creationId xmlns:a16="http://schemas.microsoft.com/office/drawing/2014/main" id="{9C8A820A-436D-4054-9ECF-7F60CFE829DA}"/>
            </a:ext>
          </a:extLst>
        </xdr:cNvPr>
        <xdr:cNvCxnSpPr/>
      </xdr:nvCxnSpPr>
      <xdr:spPr>
        <a:xfrm>
          <a:off x="3355340" y="675322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141605</xdr:rowOff>
    </xdr:from>
    <xdr:to>
      <xdr:col>15</xdr:col>
      <xdr:colOff>101600</xdr:colOff>
      <xdr:row>40</xdr:row>
      <xdr:rowOff>71755</xdr:rowOff>
    </xdr:to>
    <xdr:sp macro="" textlink="">
      <xdr:nvSpPr>
        <xdr:cNvPr id="77" name="楕円 76">
          <a:extLst>
            <a:ext uri="{FF2B5EF4-FFF2-40B4-BE49-F238E27FC236}">
              <a16:creationId xmlns:a16="http://schemas.microsoft.com/office/drawing/2014/main" id="{C0600843-7332-43B5-A8A7-6FB35B9E54FF}"/>
            </a:ext>
          </a:extLst>
        </xdr:cNvPr>
        <xdr:cNvSpPr/>
      </xdr:nvSpPr>
      <xdr:spPr>
        <a:xfrm>
          <a:off x="2514600" y="6679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20955</xdr:rowOff>
    </xdr:from>
    <xdr:to>
      <xdr:col>19</xdr:col>
      <xdr:colOff>177800</xdr:colOff>
      <xdr:row>40</xdr:row>
      <xdr:rowOff>47625</xdr:rowOff>
    </xdr:to>
    <xdr:cxnSp macro="">
      <xdr:nvCxnSpPr>
        <xdr:cNvPr id="78" name="直線コネクタ 77">
          <a:extLst>
            <a:ext uri="{FF2B5EF4-FFF2-40B4-BE49-F238E27FC236}">
              <a16:creationId xmlns:a16="http://schemas.microsoft.com/office/drawing/2014/main" id="{7EB093AE-4AFF-4E69-BC68-0F46791BD5C9}"/>
            </a:ext>
          </a:extLst>
        </xdr:cNvPr>
        <xdr:cNvCxnSpPr/>
      </xdr:nvCxnSpPr>
      <xdr:spPr>
        <a:xfrm>
          <a:off x="2565400" y="672655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120650</xdr:rowOff>
    </xdr:from>
    <xdr:to>
      <xdr:col>10</xdr:col>
      <xdr:colOff>165100</xdr:colOff>
      <xdr:row>40</xdr:row>
      <xdr:rowOff>50800</xdr:rowOff>
    </xdr:to>
    <xdr:sp macro="" textlink="">
      <xdr:nvSpPr>
        <xdr:cNvPr id="79" name="楕円 78">
          <a:extLst>
            <a:ext uri="{FF2B5EF4-FFF2-40B4-BE49-F238E27FC236}">
              <a16:creationId xmlns:a16="http://schemas.microsoft.com/office/drawing/2014/main" id="{0566EC8B-F300-4717-B83B-02B33BCF4090}"/>
            </a:ext>
          </a:extLst>
        </xdr:cNvPr>
        <xdr:cNvSpPr/>
      </xdr:nvSpPr>
      <xdr:spPr>
        <a:xfrm>
          <a:off x="1739900" y="665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0</xdr:rowOff>
    </xdr:from>
    <xdr:to>
      <xdr:col>15</xdr:col>
      <xdr:colOff>50800</xdr:colOff>
      <xdr:row>40</xdr:row>
      <xdr:rowOff>20955</xdr:rowOff>
    </xdr:to>
    <xdr:cxnSp macro="">
      <xdr:nvCxnSpPr>
        <xdr:cNvPr id="80" name="直線コネクタ 79">
          <a:extLst>
            <a:ext uri="{FF2B5EF4-FFF2-40B4-BE49-F238E27FC236}">
              <a16:creationId xmlns:a16="http://schemas.microsoft.com/office/drawing/2014/main" id="{A93B4E83-200E-4C78-9C5E-E079B67DEED6}"/>
            </a:ext>
          </a:extLst>
        </xdr:cNvPr>
        <xdr:cNvCxnSpPr/>
      </xdr:nvCxnSpPr>
      <xdr:spPr>
        <a:xfrm>
          <a:off x="1790700" y="6705600"/>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97790</xdr:rowOff>
    </xdr:from>
    <xdr:to>
      <xdr:col>6</xdr:col>
      <xdr:colOff>38100</xdr:colOff>
      <xdr:row>40</xdr:row>
      <xdr:rowOff>27940</xdr:rowOff>
    </xdr:to>
    <xdr:sp macro="" textlink="">
      <xdr:nvSpPr>
        <xdr:cNvPr id="81" name="楕円 80">
          <a:extLst>
            <a:ext uri="{FF2B5EF4-FFF2-40B4-BE49-F238E27FC236}">
              <a16:creationId xmlns:a16="http://schemas.microsoft.com/office/drawing/2014/main" id="{2A41B465-AFF9-43A6-B573-69FC876350D7}"/>
            </a:ext>
          </a:extLst>
        </xdr:cNvPr>
        <xdr:cNvSpPr/>
      </xdr:nvSpPr>
      <xdr:spPr>
        <a:xfrm>
          <a:off x="965200" y="6635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148590</xdr:rowOff>
    </xdr:from>
    <xdr:to>
      <xdr:col>10</xdr:col>
      <xdr:colOff>114300</xdr:colOff>
      <xdr:row>40</xdr:row>
      <xdr:rowOff>0</xdr:rowOff>
    </xdr:to>
    <xdr:cxnSp macro="">
      <xdr:nvCxnSpPr>
        <xdr:cNvPr id="82" name="直線コネクタ 81">
          <a:extLst>
            <a:ext uri="{FF2B5EF4-FFF2-40B4-BE49-F238E27FC236}">
              <a16:creationId xmlns:a16="http://schemas.microsoft.com/office/drawing/2014/main" id="{B75CDF50-B2EF-4C81-858D-E86E712ECFEB}"/>
            </a:ext>
          </a:extLst>
        </xdr:cNvPr>
        <xdr:cNvCxnSpPr/>
      </xdr:nvCxnSpPr>
      <xdr:spPr>
        <a:xfrm>
          <a:off x="1008380" y="668655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B94970F4-185C-4AAF-A75F-7D874C98E34F}"/>
            </a:ext>
          </a:extLst>
        </xdr:cNvPr>
        <xdr:cNvSpPr txBox="1"/>
      </xdr:nvSpPr>
      <xdr:spPr>
        <a:xfrm>
          <a:off x="317056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ED7ADFF7-36BC-4748-90AC-F884F8744C90}"/>
            </a:ext>
          </a:extLst>
        </xdr:cNvPr>
        <xdr:cNvSpPr txBox="1"/>
      </xdr:nvSpPr>
      <xdr:spPr>
        <a:xfrm>
          <a:off x="238570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7058ED70-1CFC-49D3-B510-4DF3F8A6EFEB}"/>
            </a:ext>
          </a:extLst>
        </xdr:cNvPr>
        <xdr:cNvSpPr txBox="1"/>
      </xdr:nvSpPr>
      <xdr:spPr>
        <a:xfrm>
          <a:off x="161100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AB0F5B65-AC36-48FD-A1FB-D25F540BCA13}"/>
            </a:ext>
          </a:extLst>
        </xdr:cNvPr>
        <xdr:cNvSpPr txBox="1"/>
      </xdr:nvSpPr>
      <xdr:spPr>
        <a:xfrm>
          <a:off x="83630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89552</xdr:rowOff>
    </xdr:from>
    <xdr:ext cx="405111" cy="259045"/>
    <xdr:sp macro="" textlink="">
      <xdr:nvSpPr>
        <xdr:cNvPr id="87" name="n_1mainValue【道路】&#10;有形固定資産減価償却率">
          <a:extLst>
            <a:ext uri="{FF2B5EF4-FFF2-40B4-BE49-F238E27FC236}">
              <a16:creationId xmlns:a16="http://schemas.microsoft.com/office/drawing/2014/main" id="{8324649F-8000-4E16-B32B-CFD52F99B966}"/>
            </a:ext>
          </a:extLst>
        </xdr:cNvPr>
        <xdr:cNvSpPr txBox="1"/>
      </xdr:nvSpPr>
      <xdr:spPr>
        <a:xfrm>
          <a:off x="3170564" y="679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62882</xdr:rowOff>
    </xdr:from>
    <xdr:ext cx="405111" cy="259045"/>
    <xdr:sp macro="" textlink="">
      <xdr:nvSpPr>
        <xdr:cNvPr id="88" name="n_2mainValue【道路】&#10;有形固定資産減価償却率">
          <a:extLst>
            <a:ext uri="{FF2B5EF4-FFF2-40B4-BE49-F238E27FC236}">
              <a16:creationId xmlns:a16="http://schemas.microsoft.com/office/drawing/2014/main" id="{BCE583BB-053E-4977-B478-B82BD622574E}"/>
            </a:ext>
          </a:extLst>
        </xdr:cNvPr>
        <xdr:cNvSpPr txBox="1"/>
      </xdr:nvSpPr>
      <xdr:spPr>
        <a:xfrm>
          <a:off x="2385704" y="676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41927</xdr:rowOff>
    </xdr:from>
    <xdr:ext cx="405111" cy="259045"/>
    <xdr:sp macro="" textlink="">
      <xdr:nvSpPr>
        <xdr:cNvPr id="89" name="n_3mainValue【道路】&#10;有形固定資産減価償却率">
          <a:extLst>
            <a:ext uri="{FF2B5EF4-FFF2-40B4-BE49-F238E27FC236}">
              <a16:creationId xmlns:a16="http://schemas.microsoft.com/office/drawing/2014/main" id="{0AB3FB5D-C81F-4193-A8E0-7136B5CD41BD}"/>
            </a:ext>
          </a:extLst>
        </xdr:cNvPr>
        <xdr:cNvSpPr txBox="1"/>
      </xdr:nvSpPr>
      <xdr:spPr>
        <a:xfrm>
          <a:off x="161100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19067</xdr:rowOff>
    </xdr:from>
    <xdr:ext cx="405111" cy="259045"/>
    <xdr:sp macro="" textlink="">
      <xdr:nvSpPr>
        <xdr:cNvPr id="90" name="n_4mainValue【道路】&#10;有形固定資産減価償却率">
          <a:extLst>
            <a:ext uri="{FF2B5EF4-FFF2-40B4-BE49-F238E27FC236}">
              <a16:creationId xmlns:a16="http://schemas.microsoft.com/office/drawing/2014/main" id="{870CA9AB-CA0F-485B-A9D7-5391DDFE10AD}"/>
            </a:ext>
          </a:extLst>
        </xdr:cNvPr>
        <xdr:cNvSpPr txBox="1"/>
      </xdr:nvSpPr>
      <xdr:spPr>
        <a:xfrm>
          <a:off x="83630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974F9E2-C483-441F-8266-E83ADD3F70A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1A9CE66-6208-495F-BFC4-FA05C151E47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6C02B2B-CA8F-49C6-9D98-D52F0CA9F50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8CCE90C-FE40-4DFC-BF42-CA75EE7DF1C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4320C53-5E7A-4A92-9DFF-30E0591BBF68}"/>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CBC90D4-0299-4FD1-9C27-61AB6C782BB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82080FF-61AE-4B25-9C27-C3BAEF87243E}"/>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2305AD3-12BE-4ED7-B275-4494E5D9792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1D20B02-D806-45E9-BF20-8D20061C3542}"/>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394DC84-99AF-4E88-BC29-7F380D92092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6185CD2F-5F59-4199-8165-6002C55DDEE1}"/>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FC878B5F-D2FC-4A98-8818-C909731FFFC9}"/>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85B4FF2-4AEC-40C0-B965-D8264A49674A}"/>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6BBC31D-D70B-46E9-882A-ADD236619EB5}"/>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87569BAF-6D57-48CF-9320-50542F8CCA6B}"/>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F32C64B3-66B6-4DDA-A426-7305CC995774}"/>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4487F980-F7B1-4270-9376-63AB1A7FB879}"/>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33B4B94-DAB4-4F03-BE11-07F21B13FDBB}"/>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07CA77D-6DBE-4860-94CF-8C4327ED7CC5}"/>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975C75D3-5613-4774-841E-120B21BDC09D}"/>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DB48D1B-E07B-4026-9F61-65C39C0321B1}"/>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AB0465F0-720B-4DD7-88D8-423CE4E71F39}"/>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6C5BC8C-C411-4233-8911-CCF495F0528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CAE81D48-7121-4647-A596-18C2BB3E4539}"/>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4173A781-215E-49CB-AC84-FAD662800BA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84795719-0435-40D1-802B-2333F00CBEB9}"/>
            </a:ext>
          </a:extLst>
        </xdr:cNvPr>
        <xdr:cNvCxnSpPr/>
      </xdr:nvCxnSpPr>
      <xdr:spPr>
        <a:xfrm flipV="1">
          <a:off x="9219565" y="5581753"/>
          <a:ext cx="0" cy="15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1BA0F599-806F-4CBD-BE14-DAB7387FD060}"/>
            </a:ext>
          </a:extLst>
        </xdr:cNvPr>
        <xdr:cNvSpPr txBox="1"/>
      </xdr:nvSpPr>
      <xdr:spPr>
        <a:xfrm>
          <a:off x="9258300" y="7135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7E7607EC-8329-4697-B8BA-BA21A6D52090}"/>
            </a:ext>
          </a:extLst>
        </xdr:cNvPr>
        <xdr:cNvCxnSpPr/>
      </xdr:nvCxnSpPr>
      <xdr:spPr>
        <a:xfrm>
          <a:off x="9154160" y="7131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9E0FF491-8CD3-4F17-AAE1-F2CE04A25FCB}"/>
            </a:ext>
          </a:extLst>
        </xdr:cNvPr>
        <xdr:cNvSpPr txBox="1"/>
      </xdr:nvSpPr>
      <xdr:spPr>
        <a:xfrm>
          <a:off x="9258300" y="53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85699908-F2ED-4309-9121-7939982A3793}"/>
            </a:ext>
          </a:extLst>
        </xdr:cNvPr>
        <xdr:cNvCxnSpPr/>
      </xdr:nvCxnSpPr>
      <xdr:spPr>
        <a:xfrm>
          <a:off x="9154160" y="5581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A4E24989-EAA4-4B0A-9BEF-3598D6751034}"/>
            </a:ext>
          </a:extLst>
        </xdr:cNvPr>
        <xdr:cNvSpPr txBox="1"/>
      </xdr:nvSpPr>
      <xdr:spPr>
        <a:xfrm>
          <a:off x="9258300" y="6354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2663249E-0CDC-41D9-9FDE-73AB5E475E53}"/>
            </a:ext>
          </a:extLst>
        </xdr:cNvPr>
        <xdr:cNvSpPr/>
      </xdr:nvSpPr>
      <xdr:spPr>
        <a:xfrm>
          <a:off x="9192260" y="6499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7A9C6169-AF75-47B5-BD9E-5C62419376AA}"/>
            </a:ext>
          </a:extLst>
        </xdr:cNvPr>
        <xdr:cNvSpPr/>
      </xdr:nvSpPr>
      <xdr:spPr>
        <a:xfrm>
          <a:off x="8445500" y="65166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1D65D7DE-1FCD-4DC3-8D09-3400FEF6D37A}"/>
            </a:ext>
          </a:extLst>
        </xdr:cNvPr>
        <xdr:cNvSpPr/>
      </xdr:nvSpPr>
      <xdr:spPr>
        <a:xfrm>
          <a:off x="7670800" y="651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4199946A-E9F5-4A69-B1A3-0298839A2CEC}"/>
            </a:ext>
          </a:extLst>
        </xdr:cNvPr>
        <xdr:cNvSpPr/>
      </xdr:nvSpPr>
      <xdr:spPr>
        <a:xfrm>
          <a:off x="6873240" y="6531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FF9075E5-3862-4096-B99B-346E4C2D4B73}"/>
            </a:ext>
          </a:extLst>
        </xdr:cNvPr>
        <xdr:cNvSpPr/>
      </xdr:nvSpPr>
      <xdr:spPr>
        <a:xfrm>
          <a:off x="6098540" y="653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F77FFD8-D5D5-4FD8-8995-9AD59F1E619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9DA01B5-2B1E-4CD5-87D4-BA294739AD47}"/>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7CD9883-80F2-463E-9254-BF89F0FA1C5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C647B26-49CA-4CE1-9C51-CA51A7531914}"/>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E2A81F9-44A4-43B7-AE89-648920DF199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98862</xdr:rowOff>
    </xdr:from>
    <xdr:to>
      <xdr:col>55</xdr:col>
      <xdr:colOff>50800</xdr:colOff>
      <xdr:row>41</xdr:row>
      <xdr:rowOff>29012</xdr:rowOff>
    </xdr:to>
    <xdr:sp macro="" textlink="">
      <xdr:nvSpPr>
        <xdr:cNvPr id="132" name="楕円 131">
          <a:extLst>
            <a:ext uri="{FF2B5EF4-FFF2-40B4-BE49-F238E27FC236}">
              <a16:creationId xmlns:a16="http://schemas.microsoft.com/office/drawing/2014/main" id="{FD1A576C-794C-4B62-9A85-6C3CA038ABB8}"/>
            </a:ext>
          </a:extLst>
        </xdr:cNvPr>
        <xdr:cNvSpPr/>
      </xdr:nvSpPr>
      <xdr:spPr>
        <a:xfrm>
          <a:off x="9192260" y="68044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77289</xdr:rowOff>
    </xdr:from>
    <xdr:ext cx="534377" cy="259045"/>
    <xdr:sp macro="" textlink="">
      <xdr:nvSpPr>
        <xdr:cNvPr id="133" name="【道路】&#10;一人当たり延長該当値テキスト">
          <a:extLst>
            <a:ext uri="{FF2B5EF4-FFF2-40B4-BE49-F238E27FC236}">
              <a16:creationId xmlns:a16="http://schemas.microsoft.com/office/drawing/2014/main" id="{BC37748A-E9AB-4E69-890B-A15C4DF81E65}"/>
            </a:ext>
          </a:extLst>
        </xdr:cNvPr>
        <xdr:cNvSpPr txBox="1"/>
      </xdr:nvSpPr>
      <xdr:spPr>
        <a:xfrm>
          <a:off x="9258300" y="678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108218</xdr:rowOff>
    </xdr:from>
    <xdr:to>
      <xdr:col>50</xdr:col>
      <xdr:colOff>165100</xdr:colOff>
      <xdr:row>41</xdr:row>
      <xdr:rowOff>38368</xdr:rowOff>
    </xdr:to>
    <xdr:sp macro="" textlink="">
      <xdr:nvSpPr>
        <xdr:cNvPr id="134" name="楕円 133">
          <a:extLst>
            <a:ext uri="{FF2B5EF4-FFF2-40B4-BE49-F238E27FC236}">
              <a16:creationId xmlns:a16="http://schemas.microsoft.com/office/drawing/2014/main" id="{42B96252-800D-4C8B-A99B-357C60BBCF0D}"/>
            </a:ext>
          </a:extLst>
        </xdr:cNvPr>
        <xdr:cNvSpPr/>
      </xdr:nvSpPr>
      <xdr:spPr>
        <a:xfrm>
          <a:off x="8445500" y="68138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149662</xdr:rowOff>
    </xdr:from>
    <xdr:to>
      <xdr:col>55</xdr:col>
      <xdr:colOff>0</xdr:colOff>
      <xdr:row>40</xdr:row>
      <xdr:rowOff>159018</xdr:rowOff>
    </xdr:to>
    <xdr:cxnSp macro="">
      <xdr:nvCxnSpPr>
        <xdr:cNvPr id="135" name="直線コネクタ 134">
          <a:extLst>
            <a:ext uri="{FF2B5EF4-FFF2-40B4-BE49-F238E27FC236}">
              <a16:creationId xmlns:a16="http://schemas.microsoft.com/office/drawing/2014/main" id="{65CFE4CE-5B2A-43E8-A70D-F2C76D3E0B3E}"/>
            </a:ext>
          </a:extLst>
        </xdr:cNvPr>
        <xdr:cNvCxnSpPr/>
      </xdr:nvCxnSpPr>
      <xdr:spPr>
        <a:xfrm flipV="1">
          <a:off x="8496300" y="6855262"/>
          <a:ext cx="723900" cy="9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117330</xdr:rowOff>
    </xdr:from>
    <xdr:to>
      <xdr:col>46</xdr:col>
      <xdr:colOff>38100</xdr:colOff>
      <xdr:row>41</xdr:row>
      <xdr:rowOff>47480</xdr:rowOff>
    </xdr:to>
    <xdr:sp macro="" textlink="">
      <xdr:nvSpPr>
        <xdr:cNvPr id="136" name="楕円 135">
          <a:extLst>
            <a:ext uri="{FF2B5EF4-FFF2-40B4-BE49-F238E27FC236}">
              <a16:creationId xmlns:a16="http://schemas.microsoft.com/office/drawing/2014/main" id="{71B5F1DC-7133-4D61-B13A-3B0C288829D4}"/>
            </a:ext>
          </a:extLst>
        </xdr:cNvPr>
        <xdr:cNvSpPr/>
      </xdr:nvSpPr>
      <xdr:spPr>
        <a:xfrm>
          <a:off x="7670800" y="68229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159018</xdr:rowOff>
    </xdr:from>
    <xdr:to>
      <xdr:col>50</xdr:col>
      <xdr:colOff>114300</xdr:colOff>
      <xdr:row>40</xdr:row>
      <xdr:rowOff>168130</xdr:rowOff>
    </xdr:to>
    <xdr:cxnSp macro="">
      <xdr:nvCxnSpPr>
        <xdr:cNvPr id="137" name="直線コネクタ 136">
          <a:extLst>
            <a:ext uri="{FF2B5EF4-FFF2-40B4-BE49-F238E27FC236}">
              <a16:creationId xmlns:a16="http://schemas.microsoft.com/office/drawing/2014/main" id="{BBCDAF49-4A6E-4846-985E-20C1892F022A}"/>
            </a:ext>
          </a:extLst>
        </xdr:cNvPr>
        <xdr:cNvCxnSpPr/>
      </xdr:nvCxnSpPr>
      <xdr:spPr>
        <a:xfrm flipV="1">
          <a:off x="7713980" y="6864618"/>
          <a:ext cx="782320" cy="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125086</xdr:rowOff>
    </xdr:from>
    <xdr:to>
      <xdr:col>41</xdr:col>
      <xdr:colOff>101600</xdr:colOff>
      <xdr:row>41</xdr:row>
      <xdr:rowOff>55236</xdr:rowOff>
    </xdr:to>
    <xdr:sp macro="" textlink="">
      <xdr:nvSpPr>
        <xdr:cNvPr id="138" name="楕円 137">
          <a:extLst>
            <a:ext uri="{FF2B5EF4-FFF2-40B4-BE49-F238E27FC236}">
              <a16:creationId xmlns:a16="http://schemas.microsoft.com/office/drawing/2014/main" id="{49866485-28BF-4E77-BCC6-016AE7C966A7}"/>
            </a:ext>
          </a:extLst>
        </xdr:cNvPr>
        <xdr:cNvSpPr/>
      </xdr:nvSpPr>
      <xdr:spPr>
        <a:xfrm>
          <a:off x="6873240" y="68306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168130</xdr:rowOff>
    </xdr:from>
    <xdr:to>
      <xdr:col>45</xdr:col>
      <xdr:colOff>177800</xdr:colOff>
      <xdr:row>41</xdr:row>
      <xdr:rowOff>4436</xdr:rowOff>
    </xdr:to>
    <xdr:cxnSp macro="">
      <xdr:nvCxnSpPr>
        <xdr:cNvPr id="139" name="直線コネクタ 138">
          <a:extLst>
            <a:ext uri="{FF2B5EF4-FFF2-40B4-BE49-F238E27FC236}">
              <a16:creationId xmlns:a16="http://schemas.microsoft.com/office/drawing/2014/main" id="{29E050F5-72C0-493E-8646-96B0E6BF55A8}"/>
            </a:ext>
          </a:extLst>
        </xdr:cNvPr>
        <xdr:cNvCxnSpPr/>
      </xdr:nvCxnSpPr>
      <xdr:spPr>
        <a:xfrm flipV="1">
          <a:off x="6924040" y="6873730"/>
          <a:ext cx="789940" cy="3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132891</xdr:rowOff>
    </xdr:from>
    <xdr:to>
      <xdr:col>36</xdr:col>
      <xdr:colOff>165100</xdr:colOff>
      <xdr:row>41</xdr:row>
      <xdr:rowOff>63041</xdr:rowOff>
    </xdr:to>
    <xdr:sp macro="" textlink="">
      <xdr:nvSpPr>
        <xdr:cNvPr id="140" name="楕円 139">
          <a:extLst>
            <a:ext uri="{FF2B5EF4-FFF2-40B4-BE49-F238E27FC236}">
              <a16:creationId xmlns:a16="http://schemas.microsoft.com/office/drawing/2014/main" id="{57ED0E12-57E6-4032-B784-7F05378C1611}"/>
            </a:ext>
          </a:extLst>
        </xdr:cNvPr>
        <xdr:cNvSpPr/>
      </xdr:nvSpPr>
      <xdr:spPr>
        <a:xfrm>
          <a:off x="6098540" y="68384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4436</xdr:rowOff>
    </xdr:from>
    <xdr:to>
      <xdr:col>41</xdr:col>
      <xdr:colOff>50800</xdr:colOff>
      <xdr:row>41</xdr:row>
      <xdr:rowOff>12241</xdr:rowOff>
    </xdr:to>
    <xdr:cxnSp macro="">
      <xdr:nvCxnSpPr>
        <xdr:cNvPr id="141" name="直線コネクタ 140">
          <a:extLst>
            <a:ext uri="{FF2B5EF4-FFF2-40B4-BE49-F238E27FC236}">
              <a16:creationId xmlns:a16="http://schemas.microsoft.com/office/drawing/2014/main" id="{37530EB8-1C13-485A-B8DE-79231ACAE199}"/>
            </a:ext>
          </a:extLst>
        </xdr:cNvPr>
        <xdr:cNvCxnSpPr/>
      </xdr:nvCxnSpPr>
      <xdr:spPr>
        <a:xfrm flipV="1">
          <a:off x="6149340" y="6877676"/>
          <a:ext cx="774700" cy="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22A67F8C-93C0-470D-95A3-6F690630ECF5}"/>
            </a:ext>
          </a:extLst>
        </xdr:cNvPr>
        <xdr:cNvSpPr txBox="1"/>
      </xdr:nvSpPr>
      <xdr:spPr>
        <a:xfrm>
          <a:off x="8239271" y="629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B3778CB0-1353-4772-AB16-14D8D2C01261}"/>
            </a:ext>
          </a:extLst>
        </xdr:cNvPr>
        <xdr:cNvSpPr txBox="1"/>
      </xdr:nvSpPr>
      <xdr:spPr>
        <a:xfrm>
          <a:off x="7477271" y="629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A5750410-5C39-488A-AAF0-C0F5FAB4DBD9}"/>
            </a:ext>
          </a:extLst>
        </xdr:cNvPr>
        <xdr:cNvSpPr txBox="1"/>
      </xdr:nvSpPr>
      <xdr:spPr>
        <a:xfrm>
          <a:off x="6702571" y="631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54BFD32E-E6F3-493A-AF1A-BA3B1B31C7A2}"/>
            </a:ext>
          </a:extLst>
        </xdr:cNvPr>
        <xdr:cNvSpPr txBox="1"/>
      </xdr:nvSpPr>
      <xdr:spPr>
        <a:xfrm>
          <a:off x="5905011" y="632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29495</xdr:rowOff>
    </xdr:from>
    <xdr:ext cx="534377" cy="259045"/>
    <xdr:sp macro="" textlink="">
      <xdr:nvSpPr>
        <xdr:cNvPr id="146" name="n_1mainValue【道路】&#10;一人当たり延長">
          <a:extLst>
            <a:ext uri="{FF2B5EF4-FFF2-40B4-BE49-F238E27FC236}">
              <a16:creationId xmlns:a16="http://schemas.microsoft.com/office/drawing/2014/main" id="{D57787B9-1D5B-44B3-81CD-52AC634B00DE}"/>
            </a:ext>
          </a:extLst>
        </xdr:cNvPr>
        <xdr:cNvSpPr txBox="1"/>
      </xdr:nvSpPr>
      <xdr:spPr>
        <a:xfrm>
          <a:off x="8239271" y="6902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38607</xdr:rowOff>
    </xdr:from>
    <xdr:ext cx="534377" cy="259045"/>
    <xdr:sp macro="" textlink="">
      <xdr:nvSpPr>
        <xdr:cNvPr id="147" name="n_2mainValue【道路】&#10;一人当たり延長">
          <a:extLst>
            <a:ext uri="{FF2B5EF4-FFF2-40B4-BE49-F238E27FC236}">
              <a16:creationId xmlns:a16="http://schemas.microsoft.com/office/drawing/2014/main" id="{B0A17F6B-E5A8-4A75-AEEA-9560BB60EBBA}"/>
            </a:ext>
          </a:extLst>
        </xdr:cNvPr>
        <xdr:cNvSpPr txBox="1"/>
      </xdr:nvSpPr>
      <xdr:spPr>
        <a:xfrm>
          <a:off x="7477271" y="691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46363</xdr:rowOff>
    </xdr:from>
    <xdr:ext cx="534377" cy="259045"/>
    <xdr:sp macro="" textlink="">
      <xdr:nvSpPr>
        <xdr:cNvPr id="148" name="n_3mainValue【道路】&#10;一人当たり延長">
          <a:extLst>
            <a:ext uri="{FF2B5EF4-FFF2-40B4-BE49-F238E27FC236}">
              <a16:creationId xmlns:a16="http://schemas.microsoft.com/office/drawing/2014/main" id="{7AF5E011-D047-4BDA-B0D0-F904297EC509}"/>
            </a:ext>
          </a:extLst>
        </xdr:cNvPr>
        <xdr:cNvSpPr txBox="1"/>
      </xdr:nvSpPr>
      <xdr:spPr>
        <a:xfrm>
          <a:off x="6702571" y="6919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54168</xdr:rowOff>
    </xdr:from>
    <xdr:ext cx="534377" cy="259045"/>
    <xdr:sp macro="" textlink="">
      <xdr:nvSpPr>
        <xdr:cNvPr id="149" name="n_4mainValue【道路】&#10;一人当たり延長">
          <a:extLst>
            <a:ext uri="{FF2B5EF4-FFF2-40B4-BE49-F238E27FC236}">
              <a16:creationId xmlns:a16="http://schemas.microsoft.com/office/drawing/2014/main" id="{64E6022A-5494-4C41-8383-BE252D6ECB40}"/>
            </a:ext>
          </a:extLst>
        </xdr:cNvPr>
        <xdr:cNvSpPr txBox="1"/>
      </xdr:nvSpPr>
      <xdr:spPr>
        <a:xfrm>
          <a:off x="5905011" y="692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90A3F87-00C5-466D-A314-8E8695C7DCE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58329E1B-9AE9-4318-B935-C21000B7372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3FE6434-8096-4750-A39B-ED8BE5BF0FA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CC51EAF8-7B71-4BFC-A9D3-0228545E28B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53D8EBD-233C-4F42-A47E-7FAD1DB865CB}"/>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96805D45-9CCB-4C75-8CD4-4AC6C758D11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8469E80-DCB7-48F2-995C-CCC0372D10C6}"/>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8CC52E5-3340-4C6A-9F7B-E1E34DAA519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B39BBB0B-9C0D-47B4-A1B9-7F0DA69180F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B2E6EE07-9E6D-4108-AC82-F5B8EFC806F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15EA9FC4-36DE-438E-B79A-680C06C9EAE9}"/>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F5FB7A72-DFED-4BF5-9AFE-BCA67F76EBA8}"/>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2D9E04F5-54FB-42CC-8249-3AAAC6DF8A85}"/>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EFA03049-CBB0-42E5-87B4-CD55C2D3E9EF}"/>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E8FBA4B0-9D75-4F39-8705-CE2F4CB0C738}"/>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5FECD33E-EBC1-4D01-9B99-0B13DF3F3A0E}"/>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71C98422-FABA-4D3B-B4B9-0B88A618A3A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E08A5EBB-72AC-4F0D-84D3-781F9FA3A0E4}"/>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FD96AF0D-3C2F-4E19-8948-D28A815F448C}"/>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E86E25A-B75B-4AE9-B3F5-6950D160BC73}"/>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74017B63-7D08-434E-94D5-E85D9CC33BD4}"/>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B26F835-0CB7-40FC-8722-08D2F5CB137D}"/>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D3DB4C1F-176C-45E0-9E92-14059B7BF2D9}"/>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99F24E14-193A-4AA8-B69B-1B87F7482FF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778ECF80-F6E0-401B-908E-CB7AA100134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26527E7D-522E-4CDF-96AE-5ABF81C2B460}"/>
            </a:ext>
          </a:extLst>
        </xdr:cNvPr>
        <xdr:cNvCxnSpPr/>
      </xdr:nvCxnSpPr>
      <xdr:spPr>
        <a:xfrm flipV="1">
          <a:off x="4086225" y="9331234"/>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F9DBCBA4-2211-4E9E-80A0-5AA511B1EF1B}"/>
            </a:ext>
          </a:extLst>
        </xdr:cNvPr>
        <xdr:cNvSpPr txBox="1"/>
      </xdr:nvSpPr>
      <xdr:spPr>
        <a:xfrm>
          <a:off x="4124960" y="1074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19453879-3086-464C-9404-8C91047C9D24}"/>
            </a:ext>
          </a:extLst>
        </xdr:cNvPr>
        <xdr:cNvCxnSpPr/>
      </xdr:nvCxnSpPr>
      <xdr:spPr>
        <a:xfrm>
          <a:off x="4020820" y="10745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B99E06C6-AFD4-4779-8CB5-21774C6B1B61}"/>
            </a:ext>
          </a:extLst>
        </xdr:cNvPr>
        <xdr:cNvSpPr txBox="1"/>
      </xdr:nvSpPr>
      <xdr:spPr>
        <a:xfrm>
          <a:off x="4124960" y="9110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373EB6FD-631B-41CA-BA0A-D5A7595EE30A}"/>
            </a:ext>
          </a:extLst>
        </xdr:cNvPr>
        <xdr:cNvCxnSpPr/>
      </xdr:nvCxnSpPr>
      <xdr:spPr>
        <a:xfrm>
          <a:off x="4020820" y="9331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4E4485E5-33D6-443D-BCFD-7394BC7697FE}"/>
            </a:ext>
          </a:extLst>
        </xdr:cNvPr>
        <xdr:cNvSpPr txBox="1"/>
      </xdr:nvSpPr>
      <xdr:spPr>
        <a:xfrm>
          <a:off x="4124960" y="10113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0E3E2AC8-4D17-4BB6-911F-153973F38B04}"/>
            </a:ext>
          </a:extLst>
        </xdr:cNvPr>
        <xdr:cNvSpPr/>
      </xdr:nvSpPr>
      <xdr:spPr>
        <a:xfrm>
          <a:off x="4036060" y="1025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C5329DAC-0150-4076-A1D7-CFAD8C4B7A97}"/>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A01A9990-CF12-40F6-9BF9-1E0909D4A644}"/>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1722A08C-1C8D-4C72-AC85-3775568D73DF}"/>
            </a:ext>
          </a:extLst>
        </xdr:cNvPr>
        <xdr:cNvSpPr/>
      </xdr:nvSpPr>
      <xdr:spPr>
        <a:xfrm>
          <a:off x="1739900" y="10216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2959079D-FC06-46A5-88E7-F669918CB357}"/>
            </a:ext>
          </a:extLst>
        </xdr:cNvPr>
        <xdr:cNvSpPr/>
      </xdr:nvSpPr>
      <xdr:spPr>
        <a:xfrm>
          <a:off x="965200" y="101872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C40FF8B-BF5E-414F-8A2F-131E18B7C4C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C627ED8-4194-463B-AD80-CD259A97674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6542B4A-3E89-4758-BDB6-F47D5DFCFBE8}"/>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C23E0DB-7842-47C4-91CE-4B47C798A2D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5A1125D-CA10-43CF-99CB-F391938E3DA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84727</xdr:rowOff>
    </xdr:from>
    <xdr:to>
      <xdr:col>24</xdr:col>
      <xdr:colOff>114300</xdr:colOff>
      <xdr:row>62</xdr:row>
      <xdr:rowOff>14877</xdr:rowOff>
    </xdr:to>
    <xdr:sp macro="" textlink="">
      <xdr:nvSpPr>
        <xdr:cNvPr id="191" name="楕円 190">
          <a:extLst>
            <a:ext uri="{FF2B5EF4-FFF2-40B4-BE49-F238E27FC236}">
              <a16:creationId xmlns:a16="http://schemas.microsoft.com/office/drawing/2014/main" id="{84100FCB-F3C9-4935-8B99-6C3C8BC3993B}"/>
            </a:ext>
          </a:extLst>
        </xdr:cNvPr>
        <xdr:cNvSpPr/>
      </xdr:nvSpPr>
      <xdr:spPr>
        <a:xfrm>
          <a:off x="4036060" y="103107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63154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D2AE389B-4B16-41C6-A50A-F8A6609049B5}"/>
            </a:ext>
          </a:extLst>
        </xdr:cNvPr>
        <xdr:cNvSpPr txBox="1"/>
      </xdr:nvSpPr>
      <xdr:spPr>
        <a:xfrm>
          <a:off x="4124960" y="102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58601</xdr:rowOff>
    </xdr:from>
    <xdr:to>
      <xdr:col>20</xdr:col>
      <xdr:colOff>38100</xdr:colOff>
      <xdr:row>61</xdr:row>
      <xdr:rowOff>160201</xdr:rowOff>
    </xdr:to>
    <xdr:sp macro="" textlink="">
      <xdr:nvSpPr>
        <xdr:cNvPr id="193" name="楕円 192">
          <a:extLst>
            <a:ext uri="{FF2B5EF4-FFF2-40B4-BE49-F238E27FC236}">
              <a16:creationId xmlns:a16="http://schemas.microsoft.com/office/drawing/2014/main" id="{DFE5705A-5405-4655-A58A-6732141AE95D}"/>
            </a:ext>
          </a:extLst>
        </xdr:cNvPr>
        <xdr:cNvSpPr/>
      </xdr:nvSpPr>
      <xdr:spPr>
        <a:xfrm>
          <a:off x="3312160" y="102846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109401</xdr:rowOff>
    </xdr:from>
    <xdr:to>
      <xdr:col>24</xdr:col>
      <xdr:colOff>63500</xdr:colOff>
      <xdr:row>61</xdr:row>
      <xdr:rowOff>135527</xdr:rowOff>
    </xdr:to>
    <xdr:cxnSp macro="">
      <xdr:nvCxnSpPr>
        <xdr:cNvPr id="194" name="直線コネクタ 193">
          <a:extLst>
            <a:ext uri="{FF2B5EF4-FFF2-40B4-BE49-F238E27FC236}">
              <a16:creationId xmlns:a16="http://schemas.microsoft.com/office/drawing/2014/main" id="{707425AE-AB06-400A-87C0-91BE6563F781}"/>
            </a:ext>
          </a:extLst>
        </xdr:cNvPr>
        <xdr:cNvCxnSpPr/>
      </xdr:nvCxnSpPr>
      <xdr:spPr>
        <a:xfrm>
          <a:off x="3355340" y="10335441"/>
          <a:ext cx="7315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40640</xdr:rowOff>
    </xdr:from>
    <xdr:to>
      <xdr:col>15</xdr:col>
      <xdr:colOff>101600</xdr:colOff>
      <xdr:row>61</xdr:row>
      <xdr:rowOff>142240</xdr:rowOff>
    </xdr:to>
    <xdr:sp macro="" textlink="">
      <xdr:nvSpPr>
        <xdr:cNvPr id="195" name="楕円 194">
          <a:extLst>
            <a:ext uri="{FF2B5EF4-FFF2-40B4-BE49-F238E27FC236}">
              <a16:creationId xmlns:a16="http://schemas.microsoft.com/office/drawing/2014/main" id="{A8F36673-1C55-4377-BE3A-6AE19B71E032}"/>
            </a:ext>
          </a:extLst>
        </xdr:cNvPr>
        <xdr:cNvSpPr/>
      </xdr:nvSpPr>
      <xdr:spPr>
        <a:xfrm>
          <a:off x="25146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91440</xdr:rowOff>
    </xdr:from>
    <xdr:to>
      <xdr:col>19</xdr:col>
      <xdr:colOff>177800</xdr:colOff>
      <xdr:row>61</xdr:row>
      <xdr:rowOff>109401</xdr:rowOff>
    </xdr:to>
    <xdr:cxnSp macro="">
      <xdr:nvCxnSpPr>
        <xdr:cNvPr id="196" name="直線コネクタ 195">
          <a:extLst>
            <a:ext uri="{FF2B5EF4-FFF2-40B4-BE49-F238E27FC236}">
              <a16:creationId xmlns:a16="http://schemas.microsoft.com/office/drawing/2014/main" id="{09C078A8-959D-43E0-8DC8-5FDD9E2F349F}"/>
            </a:ext>
          </a:extLst>
        </xdr:cNvPr>
        <xdr:cNvCxnSpPr/>
      </xdr:nvCxnSpPr>
      <xdr:spPr>
        <a:xfrm>
          <a:off x="2565400" y="10317480"/>
          <a:ext cx="78994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43906</xdr:rowOff>
    </xdr:from>
    <xdr:to>
      <xdr:col>10</xdr:col>
      <xdr:colOff>165100</xdr:colOff>
      <xdr:row>61</xdr:row>
      <xdr:rowOff>145506</xdr:rowOff>
    </xdr:to>
    <xdr:sp macro="" textlink="">
      <xdr:nvSpPr>
        <xdr:cNvPr id="197" name="楕円 196">
          <a:extLst>
            <a:ext uri="{FF2B5EF4-FFF2-40B4-BE49-F238E27FC236}">
              <a16:creationId xmlns:a16="http://schemas.microsoft.com/office/drawing/2014/main" id="{6C5CF2E3-D5B1-4367-B6DF-7D0BED8417C4}"/>
            </a:ext>
          </a:extLst>
        </xdr:cNvPr>
        <xdr:cNvSpPr/>
      </xdr:nvSpPr>
      <xdr:spPr>
        <a:xfrm>
          <a:off x="1739900" y="1026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91440</xdr:rowOff>
    </xdr:from>
    <xdr:to>
      <xdr:col>15</xdr:col>
      <xdr:colOff>50800</xdr:colOff>
      <xdr:row>61</xdr:row>
      <xdr:rowOff>94706</xdr:rowOff>
    </xdr:to>
    <xdr:cxnSp macro="">
      <xdr:nvCxnSpPr>
        <xdr:cNvPr id="198" name="直線コネクタ 197">
          <a:extLst>
            <a:ext uri="{FF2B5EF4-FFF2-40B4-BE49-F238E27FC236}">
              <a16:creationId xmlns:a16="http://schemas.microsoft.com/office/drawing/2014/main" id="{4B64758E-D707-4B80-8334-A81F7FCA5D66}"/>
            </a:ext>
          </a:extLst>
        </xdr:cNvPr>
        <xdr:cNvCxnSpPr/>
      </xdr:nvCxnSpPr>
      <xdr:spPr>
        <a:xfrm flipV="1">
          <a:off x="1790700" y="10317480"/>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32476</xdr:rowOff>
    </xdr:from>
    <xdr:to>
      <xdr:col>6</xdr:col>
      <xdr:colOff>38100</xdr:colOff>
      <xdr:row>61</xdr:row>
      <xdr:rowOff>134076</xdr:rowOff>
    </xdr:to>
    <xdr:sp macro="" textlink="">
      <xdr:nvSpPr>
        <xdr:cNvPr id="199" name="楕円 198">
          <a:extLst>
            <a:ext uri="{FF2B5EF4-FFF2-40B4-BE49-F238E27FC236}">
              <a16:creationId xmlns:a16="http://schemas.microsoft.com/office/drawing/2014/main" id="{DA9650BB-8F4A-45DB-A045-A356E08CFA84}"/>
            </a:ext>
          </a:extLst>
        </xdr:cNvPr>
        <xdr:cNvSpPr/>
      </xdr:nvSpPr>
      <xdr:spPr>
        <a:xfrm>
          <a:off x="965200" y="102585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83276</xdr:rowOff>
    </xdr:from>
    <xdr:to>
      <xdr:col>10</xdr:col>
      <xdr:colOff>114300</xdr:colOff>
      <xdr:row>61</xdr:row>
      <xdr:rowOff>94706</xdr:rowOff>
    </xdr:to>
    <xdr:cxnSp macro="">
      <xdr:nvCxnSpPr>
        <xdr:cNvPr id="200" name="直線コネクタ 199">
          <a:extLst>
            <a:ext uri="{FF2B5EF4-FFF2-40B4-BE49-F238E27FC236}">
              <a16:creationId xmlns:a16="http://schemas.microsoft.com/office/drawing/2014/main" id="{93672724-5161-461E-8C3D-4806C0062AEC}"/>
            </a:ext>
          </a:extLst>
        </xdr:cNvPr>
        <xdr:cNvCxnSpPr/>
      </xdr:nvCxnSpPr>
      <xdr:spPr>
        <a:xfrm>
          <a:off x="1008380" y="10309316"/>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906DB6B0-1950-420C-A2D2-E9814F3E1DB1}"/>
            </a:ext>
          </a:extLst>
        </xdr:cNvPr>
        <xdr:cNvSpPr txBox="1"/>
      </xdr:nvSpPr>
      <xdr:spPr>
        <a:xfrm>
          <a:off x="3170564" y="1002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F3F7F63-0BE8-4316-B3B5-B595D3297DFA}"/>
            </a:ext>
          </a:extLst>
        </xdr:cNvPr>
        <xdr:cNvSpPr txBox="1"/>
      </xdr:nvSpPr>
      <xdr:spPr>
        <a:xfrm>
          <a:off x="23857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B7BE5941-3B62-41B8-B68C-B08CF0567363}"/>
            </a:ext>
          </a:extLst>
        </xdr:cNvPr>
        <xdr:cNvSpPr txBox="1"/>
      </xdr:nvSpPr>
      <xdr:spPr>
        <a:xfrm>
          <a:off x="1611004" y="9995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2B1F9612-7573-49DA-9B80-801D6BA6DCAD}"/>
            </a:ext>
          </a:extLst>
        </xdr:cNvPr>
        <xdr:cNvSpPr txBox="1"/>
      </xdr:nvSpPr>
      <xdr:spPr>
        <a:xfrm>
          <a:off x="836304" y="99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151328</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0711418-224B-4ECD-A250-40C1E01CDA44}"/>
            </a:ext>
          </a:extLst>
        </xdr:cNvPr>
        <xdr:cNvSpPr txBox="1"/>
      </xdr:nvSpPr>
      <xdr:spPr>
        <a:xfrm>
          <a:off x="3170564" y="10377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133367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52C2F82B-75F1-4D77-9FA4-A696A58DF947}"/>
            </a:ext>
          </a:extLst>
        </xdr:cNvPr>
        <xdr:cNvSpPr txBox="1"/>
      </xdr:nvSpPr>
      <xdr:spPr>
        <a:xfrm>
          <a:off x="238570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136633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5AF4D63F-39F5-4303-805E-C64E77A6A295}"/>
            </a:ext>
          </a:extLst>
        </xdr:cNvPr>
        <xdr:cNvSpPr txBox="1"/>
      </xdr:nvSpPr>
      <xdr:spPr>
        <a:xfrm>
          <a:off x="1611004" y="10362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125203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ECF6788B-6D2F-4109-BE30-164D1380B8E3}"/>
            </a:ext>
          </a:extLst>
        </xdr:cNvPr>
        <xdr:cNvSpPr txBox="1"/>
      </xdr:nvSpPr>
      <xdr:spPr>
        <a:xfrm>
          <a:off x="836304" y="10351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684A0863-12A8-4495-A61F-BE111EBF0A4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6244496-ABEC-4D47-9CA1-EA1C4F0B56A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CA06F52-72F4-4AEF-8539-1B0812823A4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B38FC50-165F-42D2-8DFE-A56F82472E4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A3FE67D2-4CB3-4A1D-AB3B-B6975164B3F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35466FD-A211-4FEC-986E-0803F0F888C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364B1F1A-1257-4845-9B0A-4634F21EC5E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515C6154-AFBA-423A-A2F2-1F9BB77282E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5A79AC7-B31F-4F70-B617-75E4ED7189E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2174F22C-F0D5-4B78-B49C-8C6CD3F7D2D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404D8A92-B8BE-4F57-8A3E-EB781FD59B7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A2DDF5B5-F882-4FEF-BDA9-B077A0BE2F78}"/>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5E4DF01-827F-4039-A68A-B73C0CB04B58}"/>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5162F268-8F42-40AD-A4CE-DD4A434FFAB3}"/>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D76461E-1A0A-4646-ADDC-EE6BE12CE9B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8A53608E-EA07-4572-8854-C2C6008DA289}"/>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2EFD2AE4-A613-4F31-AC4A-4FAB751B17E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95A12478-057C-497D-A4FB-281BE2624592}"/>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72B2538-B637-4761-87F1-86BDA7019643}"/>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29D371E2-AF3D-4CA2-AD42-11B65A918B07}"/>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E28AD613-64BB-42E8-BAAF-43A1518BB84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A78D914D-F45D-4BE5-84DC-063EF106DC22}"/>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3409024-BD8C-46CE-A551-593F49B5B92B}"/>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D3EBF315-0F5E-41E5-B66A-08FFED3392C1}"/>
            </a:ext>
          </a:extLst>
        </xdr:cNvPr>
        <xdr:cNvCxnSpPr/>
      </xdr:nvCxnSpPr>
      <xdr:spPr>
        <a:xfrm flipV="1">
          <a:off x="9219565" y="9319607"/>
          <a:ext cx="0" cy="1480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DC24894D-3811-40CB-99DF-01D726984C2C}"/>
            </a:ext>
          </a:extLst>
        </xdr:cNvPr>
        <xdr:cNvSpPr txBox="1"/>
      </xdr:nvSpPr>
      <xdr:spPr>
        <a:xfrm>
          <a:off x="9258300" y="1080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F5BE3D8A-77E1-4E46-BFC9-DBC067802572}"/>
            </a:ext>
          </a:extLst>
        </xdr:cNvPr>
        <xdr:cNvCxnSpPr/>
      </xdr:nvCxnSpPr>
      <xdr:spPr>
        <a:xfrm>
          <a:off x="9154160" y="107999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2E4A26F-07C7-4B3A-96E3-2E326C6A06A3}"/>
            </a:ext>
          </a:extLst>
        </xdr:cNvPr>
        <xdr:cNvSpPr txBox="1"/>
      </xdr:nvSpPr>
      <xdr:spPr>
        <a:xfrm>
          <a:off x="9258300" y="90986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E6C889D4-349E-4282-9047-716A6ED733F9}"/>
            </a:ext>
          </a:extLst>
        </xdr:cNvPr>
        <xdr:cNvCxnSpPr/>
      </xdr:nvCxnSpPr>
      <xdr:spPr>
        <a:xfrm>
          <a:off x="9154160" y="9319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E24AA58-A68C-4E93-BA23-2A2DB1B0613D}"/>
            </a:ext>
          </a:extLst>
        </xdr:cNvPr>
        <xdr:cNvSpPr txBox="1"/>
      </xdr:nvSpPr>
      <xdr:spPr>
        <a:xfrm>
          <a:off x="9258300" y="103788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85C35C9A-102A-4FD5-88FA-EA781B717EA1}"/>
            </a:ext>
          </a:extLst>
        </xdr:cNvPr>
        <xdr:cNvSpPr/>
      </xdr:nvSpPr>
      <xdr:spPr>
        <a:xfrm>
          <a:off x="9192260" y="10523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A63783CD-034A-4451-A92E-713EDFDB4F93}"/>
            </a:ext>
          </a:extLst>
        </xdr:cNvPr>
        <xdr:cNvSpPr/>
      </xdr:nvSpPr>
      <xdr:spPr>
        <a:xfrm>
          <a:off x="8445500" y="105269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628C5CFC-738D-492E-A1C7-C823E9769CF3}"/>
            </a:ext>
          </a:extLst>
        </xdr:cNvPr>
        <xdr:cNvSpPr/>
      </xdr:nvSpPr>
      <xdr:spPr>
        <a:xfrm>
          <a:off x="7670800" y="105318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8B75350F-2DC8-4007-A989-48533E1AE3F5}"/>
            </a:ext>
          </a:extLst>
        </xdr:cNvPr>
        <xdr:cNvSpPr/>
      </xdr:nvSpPr>
      <xdr:spPr>
        <a:xfrm>
          <a:off x="6873240" y="10533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9BC344C6-BBB5-425E-A06B-95603E9FFF70}"/>
            </a:ext>
          </a:extLst>
        </xdr:cNvPr>
        <xdr:cNvSpPr/>
      </xdr:nvSpPr>
      <xdr:spPr>
        <a:xfrm>
          <a:off x="6098540" y="105402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E72EE2A-3575-4156-B5A6-5AF53EC8D94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2BE02F1-7C58-4A30-A4FB-3875B13653AE}"/>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9D6998A-426B-4694-95C1-15F06B536DB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D3D897B-14C4-48E0-92FD-758A218EDD2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8EE8C696-E4FB-4CE3-A905-E2BAB3129EDF}"/>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38746</xdr:rowOff>
    </xdr:from>
    <xdr:to>
      <xdr:col>55</xdr:col>
      <xdr:colOff>50800</xdr:colOff>
      <xdr:row>63</xdr:row>
      <xdr:rowOff>140346</xdr:rowOff>
    </xdr:to>
    <xdr:sp macro="" textlink="">
      <xdr:nvSpPr>
        <xdr:cNvPr id="248" name="楕円 247">
          <a:extLst>
            <a:ext uri="{FF2B5EF4-FFF2-40B4-BE49-F238E27FC236}">
              <a16:creationId xmlns:a16="http://schemas.microsoft.com/office/drawing/2014/main" id="{07336198-8542-4493-93B9-BFB24C5B44D8}"/>
            </a:ext>
          </a:extLst>
        </xdr:cNvPr>
        <xdr:cNvSpPr/>
      </xdr:nvSpPr>
      <xdr:spPr>
        <a:xfrm>
          <a:off x="9192260" y="106000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17173</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BC32EC98-B5AA-4B25-B242-5AE8DFF96D6D}"/>
            </a:ext>
          </a:extLst>
        </xdr:cNvPr>
        <xdr:cNvSpPr txBox="1"/>
      </xdr:nvSpPr>
      <xdr:spPr>
        <a:xfrm>
          <a:off x="9258300" y="10578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43921</xdr:rowOff>
    </xdr:from>
    <xdr:to>
      <xdr:col>50</xdr:col>
      <xdr:colOff>165100</xdr:colOff>
      <xdr:row>63</xdr:row>
      <xdr:rowOff>145521</xdr:rowOff>
    </xdr:to>
    <xdr:sp macro="" textlink="">
      <xdr:nvSpPr>
        <xdr:cNvPr id="250" name="楕円 249">
          <a:extLst>
            <a:ext uri="{FF2B5EF4-FFF2-40B4-BE49-F238E27FC236}">
              <a16:creationId xmlns:a16="http://schemas.microsoft.com/office/drawing/2014/main" id="{773ADFC0-E675-40F9-8727-103B5DCEEBFB}"/>
            </a:ext>
          </a:extLst>
        </xdr:cNvPr>
        <xdr:cNvSpPr/>
      </xdr:nvSpPr>
      <xdr:spPr>
        <a:xfrm>
          <a:off x="8445500" y="1060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89546</xdr:rowOff>
    </xdr:from>
    <xdr:to>
      <xdr:col>55</xdr:col>
      <xdr:colOff>0</xdr:colOff>
      <xdr:row>63</xdr:row>
      <xdr:rowOff>94721</xdr:rowOff>
    </xdr:to>
    <xdr:cxnSp macro="">
      <xdr:nvCxnSpPr>
        <xdr:cNvPr id="251" name="直線コネクタ 250">
          <a:extLst>
            <a:ext uri="{FF2B5EF4-FFF2-40B4-BE49-F238E27FC236}">
              <a16:creationId xmlns:a16="http://schemas.microsoft.com/office/drawing/2014/main" id="{8A47B6E8-9F00-4B82-9C6C-41B3E3D9FDAB}"/>
            </a:ext>
          </a:extLst>
        </xdr:cNvPr>
        <xdr:cNvCxnSpPr/>
      </xdr:nvCxnSpPr>
      <xdr:spPr>
        <a:xfrm flipV="1">
          <a:off x="8496300" y="10650866"/>
          <a:ext cx="723900" cy="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48910</xdr:rowOff>
    </xdr:from>
    <xdr:to>
      <xdr:col>46</xdr:col>
      <xdr:colOff>38100</xdr:colOff>
      <xdr:row>63</xdr:row>
      <xdr:rowOff>150510</xdr:rowOff>
    </xdr:to>
    <xdr:sp macro="" textlink="">
      <xdr:nvSpPr>
        <xdr:cNvPr id="252" name="楕円 251">
          <a:extLst>
            <a:ext uri="{FF2B5EF4-FFF2-40B4-BE49-F238E27FC236}">
              <a16:creationId xmlns:a16="http://schemas.microsoft.com/office/drawing/2014/main" id="{82D7796C-B1A4-4415-8BCB-94BAA974647A}"/>
            </a:ext>
          </a:extLst>
        </xdr:cNvPr>
        <xdr:cNvSpPr/>
      </xdr:nvSpPr>
      <xdr:spPr>
        <a:xfrm>
          <a:off x="7670800" y="106102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94721</xdr:rowOff>
    </xdr:from>
    <xdr:to>
      <xdr:col>50</xdr:col>
      <xdr:colOff>114300</xdr:colOff>
      <xdr:row>63</xdr:row>
      <xdr:rowOff>99710</xdr:rowOff>
    </xdr:to>
    <xdr:cxnSp macro="">
      <xdr:nvCxnSpPr>
        <xdr:cNvPr id="253" name="直線コネクタ 252">
          <a:extLst>
            <a:ext uri="{FF2B5EF4-FFF2-40B4-BE49-F238E27FC236}">
              <a16:creationId xmlns:a16="http://schemas.microsoft.com/office/drawing/2014/main" id="{72CB1442-A3F4-4DBF-9B85-621375A92A22}"/>
            </a:ext>
          </a:extLst>
        </xdr:cNvPr>
        <xdr:cNvCxnSpPr/>
      </xdr:nvCxnSpPr>
      <xdr:spPr>
        <a:xfrm flipV="1">
          <a:off x="7713980" y="10656041"/>
          <a:ext cx="782320" cy="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57498</xdr:rowOff>
    </xdr:from>
    <xdr:to>
      <xdr:col>41</xdr:col>
      <xdr:colOff>101600</xdr:colOff>
      <xdr:row>63</xdr:row>
      <xdr:rowOff>159098</xdr:rowOff>
    </xdr:to>
    <xdr:sp macro="" textlink="">
      <xdr:nvSpPr>
        <xdr:cNvPr id="254" name="楕円 253">
          <a:extLst>
            <a:ext uri="{FF2B5EF4-FFF2-40B4-BE49-F238E27FC236}">
              <a16:creationId xmlns:a16="http://schemas.microsoft.com/office/drawing/2014/main" id="{C3A5C33C-6781-4E4D-902F-7F45EED057A2}"/>
            </a:ext>
          </a:extLst>
        </xdr:cNvPr>
        <xdr:cNvSpPr/>
      </xdr:nvSpPr>
      <xdr:spPr>
        <a:xfrm>
          <a:off x="6873240" y="1061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99710</xdr:rowOff>
    </xdr:from>
    <xdr:to>
      <xdr:col>45</xdr:col>
      <xdr:colOff>177800</xdr:colOff>
      <xdr:row>63</xdr:row>
      <xdr:rowOff>108298</xdr:rowOff>
    </xdr:to>
    <xdr:cxnSp macro="">
      <xdr:nvCxnSpPr>
        <xdr:cNvPr id="255" name="直線コネクタ 254">
          <a:extLst>
            <a:ext uri="{FF2B5EF4-FFF2-40B4-BE49-F238E27FC236}">
              <a16:creationId xmlns:a16="http://schemas.microsoft.com/office/drawing/2014/main" id="{C177E49D-B710-4303-A201-0720A64837DA}"/>
            </a:ext>
          </a:extLst>
        </xdr:cNvPr>
        <xdr:cNvCxnSpPr/>
      </xdr:nvCxnSpPr>
      <xdr:spPr>
        <a:xfrm flipV="1">
          <a:off x="6924040" y="10661030"/>
          <a:ext cx="789940" cy="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63800</xdr:rowOff>
    </xdr:from>
    <xdr:to>
      <xdr:col>36</xdr:col>
      <xdr:colOff>165100</xdr:colOff>
      <xdr:row>63</xdr:row>
      <xdr:rowOff>165400</xdr:rowOff>
    </xdr:to>
    <xdr:sp macro="" textlink="">
      <xdr:nvSpPr>
        <xdr:cNvPr id="256" name="楕円 255">
          <a:extLst>
            <a:ext uri="{FF2B5EF4-FFF2-40B4-BE49-F238E27FC236}">
              <a16:creationId xmlns:a16="http://schemas.microsoft.com/office/drawing/2014/main" id="{B0DD1628-4329-460F-80A8-934B45E6B829}"/>
            </a:ext>
          </a:extLst>
        </xdr:cNvPr>
        <xdr:cNvSpPr/>
      </xdr:nvSpPr>
      <xdr:spPr>
        <a:xfrm>
          <a:off x="6098540" y="1062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108298</xdr:rowOff>
    </xdr:from>
    <xdr:to>
      <xdr:col>41</xdr:col>
      <xdr:colOff>50800</xdr:colOff>
      <xdr:row>63</xdr:row>
      <xdr:rowOff>114600</xdr:rowOff>
    </xdr:to>
    <xdr:cxnSp macro="">
      <xdr:nvCxnSpPr>
        <xdr:cNvPr id="257" name="直線コネクタ 256">
          <a:extLst>
            <a:ext uri="{FF2B5EF4-FFF2-40B4-BE49-F238E27FC236}">
              <a16:creationId xmlns:a16="http://schemas.microsoft.com/office/drawing/2014/main" id="{61CC4266-C689-4783-8103-12DF1E6BFBBC}"/>
            </a:ext>
          </a:extLst>
        </xdr:cNvPr>
        <xdr:cNvCxnSpPr/>
      </xdr:nvCxnSpPr>
      <xdr:spPr>
        <a:xfrm flipV="1">
          <a:off x="6149340" y="10669618"/>
          <a:ext cx="774700" cy="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846AA770-8568-4A34-8C28-C89F0D040290}"/>
            </a:ext>
          </a:extLst>
        </xdr:cNvPr>
        <xdr:cNvSpPr txBox="1"/>
      </xdr:nvSpPr>
      <xdr:spPr>
        <a:xfrm>
          <a:off x="8214575" y="1030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E3FF76A1-1A0E-4BCA-B293-8226826BF17D}"/>
            </a:ext>
          </a:extLst>
        </xdr:cNvPr>
        <xdr:cNvSpPr txBox="1"/>
      </xdr:nvSpPr>
      <xdr:spPr>
        <a:xfrm>
          <a:off x="7444955" y="10310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1A286486-35E5-4BD2-BB4A-0A525CC653D1}"/>
            </a:ext>
          </a:extLst>
        </xdr:cNvPr>
        <xdr:cNvSpPr txBox="1"/>
      </xdr:nvSpPr>
      <xdr:spPr>
        <a:xfrm>
          <a:off x="6670255" y="10312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7C979DBB-E464-4230-A4B5-61279AD5A076}"/>
            </a:ext>
          </a:extLst>
        </xdr:cNvPr>
        <xdr:cNvSpPr txBox="1"/>
      </xdr:nvSpPr>
      <xdr:spPr>
        <a:xfrm>
          <a:off x="5872695" y="10319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136648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5FCCFB90-8086-402C-AF54-76D598E62DBF}"/>
            </a:ext>
          </a:extLst>
        </xdr:cNvPr>
        <xdr:cNvSpPr txBox="1"/>
      </xdr:nvSpPr>
      <xdr:spPr>
        <a:xfrm>
          <a:off x="8214575" y="10697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141637</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1835DE1F-A156-4B5A-9FEB-6CBC1CADE5EF}"/>
            </a:ext>
          </a:extLst>
        </xdr:cNvPr>
        <xdr:cNvSpPr txBox="1"/>
      </xdr:nvSpPr>
      <xdr:spPr>
        <a:xfrm>
          <a:off x="7444955" y="10702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150225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A2F88817-85DF-467C-85E9-BECCB7C3163F}"/>
            </a:ext>
          </a:extLst>
        </xdr:cNvPr>
        <xdr:cNvSpPr txBox="1"/>
      </xdr:nvSpPr>
      <xdr:spPr>
        <a:xfrm>
          <a:off x="6670255" y="10711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156527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488EAEB5-B0F4-41BC-A3B3-5F3B0A15B885}"/>
            </a:ext>
          </a:extLst>
        </xdr:cNvPr>
        <xdr:cNvSpPr txBox="1"/>
      </xdr:nvSpPr>
      <xdr:spPr>
        <a:xfrm>
          <a:off x="5872695" y="10717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FEF7D8F4-6AEF-40B2-A744-D895770BF2D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77E05A06-B06A-4027-81F9-54E611D632C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BADF110-A05A-4409-8451-B1DA15BD76B5}"/>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9DF75E3-2038-480B-A9DD-36EFDF0F33D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F9027E7-8CEF-4D7D-AE22-A383F9230EB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97A5D7EC-13F1-4405-B99F-34C1FE6FE05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B959211-9F03-4AE4-8700-FE1BFE8A82E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EC1E2D9-E879-4B7E-AC4C-31770C8B021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D682F580-5C54-4BE1-9177-48942BF8121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982E1D03-2BC7-4A56-8253-9FB8C24B693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946A24A8-8663-4227-B5D9-2A4EE642CFA3}"/>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114D272E-605D-4430-8F44-0AFD8939810C}"/>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846463F7-CA74-4196-813B-390E89498883}"/>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8954F01-060C-4C49-8C2E-B5A543F65766}"/>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411F665A-7B06-4907-A32D-7980B99A445B}"/>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722A191E-E044-4121-BF41-C728800175A3}"/>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AE11ED7F-DDAD-4789-ABB2-9B2BBA1B3241}"/>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0503743-1889-4034-97C3-DE755830ED74}"/>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8290A02-55A7-4B95-B09E-7A6BE5B2C88A}"/>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CFC43053-C77A-4A5A-805C-F91101A53256}"/>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D21BC980-C500-4380-AFF3-BDC4BAFA0936}"/>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2FAD4A3-70B0-43CC-91AE-1D8F9FB4300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F83C6999-895B-4EA7-A633-DCC4B306C1FA}"/>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A7E892-639F-4F4A-A84B-FD848FBC83DC}"/>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ABB25A83-17E1-4CF7-99CE-B67BAB2BCC73}"/>
            </a:ext>
          </a:extLst>
        </xdr:cNvPr>
        <xdr:cNvCxnSpPr/>
      </xdr:nvCxnSpPr>
      <xdr:spPr>
        <a:xfrm flipV="1">
          <a:off x="4086225" y="13074016"/>
          <a:ext cx="0" cy="14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81E87CF3-4280-431D-9CE9-FCD1036B0AAB}"/>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E7895962-4873-4F67-ADCF-C5123416FC60}"/>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73E99D0-B022-41C1-8810-5D993126E571}"/>
            </a:ext>
          </a:extLst>
        </xdr:cNvPr>
        <xdr:cNvSpPr txBox="1"/>
      </xdr:nvSpPr>
      <xdr:spPr>
        <a:xfrm>
          <a:off x="4124960" y="1285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26B1C790-7B56-4348-9CB0-AA25CFA81B76}"/>
            </a:ext>
          </a:extLst>
        </xdr:cNvPr>
        <xdr:cNvCxnSpPr/>
      </xdr:nvCxnSpPr>
      <xdr:spPr>
        <a:xfrm>
          <a:off x="4020820" y="13074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A474CCAD-0826-45F8-9D02-B5E43F07DE2D}"/>
            </a:ext>
          </a:extLst>
        </xdr:cNvPr>
        <xdr:cNvSpPr txBox="1"/>
      </xdr:nvSpPr>
      <xdr:spPr>
        <a:xfrm>
          <a:off x="4124960" y="1371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78328722-7999-488A-913D-29650FFEEF8A}"/>
            </a:ext>
          </a:extLst>
        </xdr:cNvPr>
        <xdr:cNvSpPr/>
      </xdr:nvSpPr>
      <xdr:spPr>
        <a:xfrm>
          <a:off x="403606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CD588533-C294-44A0-B531-B725FA0F7396}"/>
            </a:ext>
          </a:extLst>
        </xdr:cNvPr>
        <xdr:cNvSpPr/>
      </xdr:nvSpPr>
      <xdr:spPr>
        <a:xfrm>
          <a:off x="331216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97C5F74E-4718-41F7-B1AD-B2E40634BDEC}"/>
            </a:ext>
          </a:extLst>
        </xdr:cNvPr>
        <xdr:cNvSpPr/>
      </xdr:nvSpPr>
      <xdr:spPr>
        <a:xfrm>
          <a:off x="251460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413F812B-AD2D-4D2F-98C2-566FC702D13D}"/>
            </a:ext>
          </a:extLst>
        </xdr:cNvPr>
        <xdr:cNvSpPr/>
      </xdr:nvSpPr>
      <xdr:spPr>
        <a:xfrm>
          <a:off x="1739900" y="138233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226366E7-AB91-45C5-BFAF-0A61B51ABD8D}"/>
            </a:ext>
          </a:extLst>
        </xdr:cNvPr>
        <xdr:cNvSpPr/>
      </xdr:nvSpPr>
      <xdr:spPr>
        <a:xfrm>
          <a:off x="96520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F7F242C-955E-4E2B-AAD3-284C21C19CDF}"/>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1DCF008-E27E-41BD-9217-3CD4056A716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1E67CA3-4171-4B1F-97AD-4E83EA31FF53}"/>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090F77C-7122-4BAD-85C5-575B955D69B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74278A1-237E-403E-BDC2-CBB2CFE5FD2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114936</xdr:rowOff>
    </xdr:from>
    <xdr:to>
      <xdr:col>24</xdr:col>
      <xdr:colOff>114300</xdr:colOff>
      <xdr:row>85</xdr:row>
      <xdr:rowOff>45086</xdr:rowOff>
    </xdr:to>
    <xdr:sp macro="" textlink="">
      <xdr:nvSpPr>
        <xdr:cNvPr id="306" name="楕円 305">
          <a:extLst>
            <a:ext uri="{FF2B5EF4-FFF2-40B4-BE49-F238E27FC236}">
              <a16:creationId xmlns:a16="http://schemas.microsoft.com/office/drawing/2014/main" id="{B2D67214-6A1C-45D2-8735-FFAAD6BA4C4C}"/>
            </a:ext>
          </a:extLst>
        </xdr:cNvPr>
        <xdr:cNvSpPr/>
      </xdr:nvSpPr>
      <xdr:spPr>
        <a:xfrm>
          <a:off x="4036060" y="141966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93363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7484A818-3269-4927-BE5E-07D770B79F13}"/>
            </a:ext>
          </a:extLst>
        </xdr:cNvPr>
        <xdr:cNvSpPr txBox="1"/>
      </xdr:nvSpPr>
      <xdr:spPr>
        <a:xfrm>
          <a:off x="4124960" y="141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97789</xdr:rowOff>
    </xdr:from>
    <xdr:to>
      <xdr:col>20</xdr:col>
      <xdr:colOff>38100</xdr:colOff>
      <xdr:row>85</xdr:row>
      <xdr:rowOff>27939</xdr:rowOff>
    </xdr:to>
    <xdr:sp macro="" textlink="">
      <xdr:nvSpPr>
        <xdr:cNvPr id="308" name="楕円 307">
          <a:extLst>
            <a:ext uri="{FF2B5EF4-FFF2-40B4-BE49-F238E27FC236}">
              <a16:creationId xmlns:a16="http://schemas.microsoft.com/office/drawing/2014/main" id="{0F0C36E8-8501-4CCB-8CD8-D98C0DD7DB65}"/>
            </a:ext>
          </a:extLst>
        </xdr:cNvPr>
        <xdr:cNvSpPr/>
      </xdr:nvSpPr>
      <xdr:spPr>
        <a:xfrm>
          <a:off x="3312160" y="141795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148589</xdr:rowOff>
    </xdr:from>
    <xdr:to>
      <xdr:col>24</xdr:col>
      <xdr:colOff>63500</xdr:colOff>
      <xdr:row>84</xdr:row>
      <xdr:rowOff>165736</xdr:rowOff>
    </xdr:to>
    <xdr:cxnSp macro="">
      <xdr:nvCxnSpPr>
        <xdr:cNvPr id="309" name="直線コネクタ 308">
          <a:extLst>
            <a:ext uri="{FF2B5EF4-FFF2-40B4-BE49-F238E27FC236}">
              <a16:creationId xmlns:a16="http://schemas.microsoft.com/office/drawing/2014/main" id="{BB79FF31-7FE8-4529-895C-9E2FF81E514B}"/>
            </a:ext>
          </a:extLst>
        </xdr:cNvPr>
        <xdr:cNvCxnSpPr/>
      </xdr:nvCxnSpPr>
      <xdr:spPr>
        <a:xfrm>
          <a:off x="3355340" y="14230349"/>
          <a:ext cx="73152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63500</xdr:rowOff>
    </xdr:from>
    <xdr:to>
      <xdr:col>15</xdr:col>
      <xdr:colOff>101600</xdr:colOff>
      <xdr:row>84</xdr:row>
      <xdr:rowOff>165100</xdr:rowOff>
    </xdr:to>
    <xdr:sp macro="" textlink="">
      <xdr:nvSpPr>
        <xdr:cNvPr id="310" name="楕円 309">
          <a:extLst>
            <a:ext uri="{FF2B5EF4-FFF2-40B4-BE49-F238E27FC236}">
              <a16:creationId xmlns:a16="http://schemas.microsoft.com/office/drawing/2014/main" id="{CA32E50C-5954-4075-A61B-0422928EA694}"/>
            </a:ext>
          </a:extLst>
        </xdr:cNvPr>
        <xdr:cNvSpPr/>
      </xdr:nvSpPr>
      <xdr:spPr>
        <a:xfrm>
          <a:off x="2514600" y="1414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114300</xdr:rowOff>
    </xdr:from>
    <xdr:to>
      <xdr:col>19</xdr:col>
      <xdr:colOff>177800</xdr:colOff>
      <xdr:row>84</xdr:row>
      <xdr:rowOff>148589</xdr:rowOff>
    </xdr:to>
    <xdr:cxnSp macro="">
      <xdr:nvCxnSpPr>
        <xdr:cNvPr id="311" name="直線コネクタ 310">
          <a:extLst>
            <a:ext uri="{FF2B5EF4-FFF2-40B4-BE49-F238E27FC236}">
              <a16:creationId xmlns:a16="http://schemas.microsoft.com/office/drawing/2014/main" id="{35E37D89-7B61-40DF-8DBD-85DF037A30DC}"/>
            </a:ext>
          </a:extLst>
        </xdr:cNvPr>
        <xdr:cNvCxnSpPr/>
      </xdr:nvCxnSpPr>
      <xdr:spPr>
        <a:xfrm>
          <a:off x="2565400" y="14196060"/>
          <a:ext cx="78994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17780</xdr:rowOff>
    </xdr:from>
    <xdr:to>
      <xdr:col>10</xdr:col>
      <xdr:colOff>165100</xdr:colOff>
      <xdr:row>85</xdr:row>
      <xdr:rowOff>119380</xdr:rowOff>
    </xdr:to>
    <xdr:sp macro="" textlink="">
      <xdr:nvSpPr>
        <xdr:cNvPr id="312" name="楕円 311">
          <a:extLst>
            <a:ext uri="{FF2B5EF4-FFF2-40B4-BE49-F238E27FC236}">
              <a16:creationId xmlns:a16="http://schemas.microsoft.com/office/drawing/2014/main" id="{4C0D7327-E1D2-4E81-AD9C-DD07CDE00BF3}"/>
            </a:ext>
          </a:extLst>
        </xdr:cNvPr>
        <xdr:cNvSpPr/>
      </xdr:nvSpPr>
      <xdr:spPr>
        <a:xfrm>
          <a:off x="1739900" y="1426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114300</xdr:rowOff>
    </xdr:from>
    <xdr:to>
      <xdr:col>15</xdr:col>
      <xdr:colOff>50800</xdr:colOff>
      <xdr:row>85</xdr:row>
      <xdr:rowOff>68580</xdr:rowOff>
    </xdr:to>
    <xdr:cxnSp macro="">
      <xdr:nvCxnSpPr>
        <xdr:cNvPr id="313" name="直線コネクタ 312">
          <a:extLst>
            <a:ext uri="{FF2B5EF4-FFF2-40B4-BE49-F238E27FC236}">
              <a16:creationId xmlns:a16="http://schemas.microsoft.com/office/drawing/2014/main" id="{D2C59796-925F-4B66-8895-47A7D5436A5E}"/>
            </a:ext>
          </a:extLst>
        </xdr:cNvPr>
        <xdr:cNvCxnSpPr/>
      </xdr:nvCxnSpPr>
      <xdr:spPr>
        <a:xfrm flipV="1">
          <a:off x="1790700" y="14196060"/>
          <a:ext cx="7747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162561</xdr:rowOff>
    </xdr:from>
    <xdr:to>
      <xdr:col>6</xdr:col>
      <xdr:colOff>38100</xdr:colOff>
      <xdr:row>85</xdr:row>
      <xdr:rowOff>92711</xdr:rowOff>
    </xdr:to>
    <xdr:sp macro="" textlink="">
      <xdr:nvSpPr>
        <xdr:cNvPr id="314" name="楕円 313">
          <a:extLst>
            <a:ext uri="{FF2B5EF4-FFF2-40B4-BE49-F238E27FC236}">
              <a16:creationId xmlns:a16="http://schemas.microsoft.com/office/drawing/2014/main" id="{2044ECEC-F2BD-4923-B5E8-2D7944457CFB}"/>
            </a:ext>
          </a:extLst>
        </xdr:cNvPr>
        <xdr:cNvSpPr/>
      </xdr:nvSpPr>
      <xdr:spPr>
        <a:xfrm>
          <a:off x="965200" y="142443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41911</xdr:rowOff>
    </xdr:from>
    <xdr:to>
      <xdr:col>10</xdr:col>
      <xdr:colOff>114300</xdr:colOff>
      <xdr:row>85</xdr:row>
      <xdr:rowOff>68580</xdr:rowOff>
    </xdr:to>
    <xdr:cxnSp macro="">
      <xdr:nvCxnSpPr>
        <xdr:cNvPr id="315" name="直線コネクタ 314">
          <a:extLst>
            <a:ext uri="{FF2B5EF4-FFF2-40B4-BE49-F238E27FC236}">
              <a16:creationId xmlns:a16="http://schemas.microsoft.com/office/drawing/2014/main" id="{21177025-A1F1-4B4B-B959-708BBF29CE93}"/>
            </a:ext>
          </a:extLst>
        </xdr:cNvPr>
        <xdr:cNvCxnSpPr/>
      </xdr:nvCxnSpPr>
      <xdr:spPr>
        <a:xfrm>
          <a:off x="1008380" y="14291311"/>
          <a:ext cx="78232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CA065AEC-A3B4-485D-807F-0035887AC011}"/>
            </a:ext>
          </a:extLst>
        </xdr:cNvPr>
        <xdr:cNvSpPr txBox="1"/>
      </xdr:nvSpPr>
      <xdr:spPr>
        <a:xfrm>
          <a:off x="3170564" y="1362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5EDC56AE-587E-4089-8DD8-77D7209024D3}"/>
            </a:ext>
          </a:extLst>
        </xdr:cNvPr>
        <xdr:cNvSpPr txBox="1"/>
      </xdr:nvSpPr>
      <xdr:spPr>
        <a:xfrm>
          <a:off x="23857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8C6501A2-85DC-4A3D-AA38-FEBAA5065A33}"/>
            </a:ext>
          </a:extLst>
        </xdr:cNvPr>
        <xdr:cNvSpPr txBox="1"/>
      </xdr:nvSpPr>
      <xdr:spPr>
        <a:xfrm>
          <a:off x="1611004" y="13602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D362F4A9-84C9-4275-9802-65A42788EDCF}"/>
            </a:ext>
          </a:extLst>
        </xdr:cNvPr>
        <xdr:cNvSpPr txBox="1"/>
      </xdr:nvSpPr>
      <xdr:spPr>
        <a:xfrm>
          <a:off x="8363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19066</xdr:rowOff>
    </xdr:from>
    <xdr:ext cx="405111" cy="259045"/>
    <xdr:sp macro="" textlink="">
      <xdr:nvSpPr>
        <xdr:cNvPr id="320" name="n_1mainValue【公営住宅】&#10;有形固定資産減価償却率">
          <a:extLst>
            <a:ext uri="{FF2B5EF4-FFF2-40B4-BE49-F238E27FC236}">
              <a16:creationId xmlns:a16="http://schemas.microsoft.com/office/drawing/2014/main" id="{02E30AD9-9BDC-48C2-9D2C-5E43047B86EB}"/>
            </a:ext>
          </a:extLst>
        </xdr:cNvPr>
        <xdr:cNvSpPr txBox="1"/>
      </xdr:nvSpPr>
      <xdr:spPr>
        <a:xfrm>
          <a:off x="3170564"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156227</xdr:rowOff>
    </xdr:from>
    <xdr:ext cx="405111" cy="259045"/>
    <xdr:sp macro="" textlink="">
      <xdr:nvSpPr>
        <xdr:cNvPr id="321" name="n_2mainValue【公営住宅】&#10;有形固定資産減価償却率">
          <a:extLst>
            <a:ext uri="{FF2B5EF4-FFF2-40B4-BE49-F238E27FC236}">
              <a16:creationId xmlns:a16="http://schemas.microsoft.com/office/drawing/2014/main" id="{A389E96B-40F3-44D4-873D-0AFA88D8C395}"/>
            </a:ext>
          </a:extLst>
        </xdr:cNvPr>
        <xdr:cNvSpPr txBox="1"/>
      </xdr:nvSpPr>
      <xdr:spPr>
        <a:xfrm>
          <a:off x="2385704" y="1423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110507</xdr:rowOff>
    </xdr:from>
    <xdr:ext cx="405111" cy="259045"/>
    <xdr:sp macro="" textlink="">
      <xdr:nvSpPr>
        <xdr:cNvPr id="322" name="n_3mainValue【公営住宅】&#10;有形固定資産減価償却率">
          <a:extLst>
            <a:ext uri="{FF2B5EF4-FFF2-40B4-BE49-F238E27FC236}">
              <a16:creationId xmlns:a16="http://schemas.microsoft.com/office/drawing/2014/main" id="{1BBAEE44-3A8C-47CE-8F14-C9F24750FBEE}"/>
            </a:ext>
          </a:extLst>
        </xdr:cNvPr>
        <xdr:cNvSpPr txBox="1"/>
      </xdr:nvSpPr>
      <xdr:spPr>
        <a:xfrm>
          <a:off x="1611004" y="1435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83838</xdr:rowOff>
    </xdr:from>
    <xdr:ext cx="405111" cy="259045"/>
    <xdr:sp macro="" textlink="">
      <xdr:nvSpPr>
        <xdr:cNvPr id="323" name="n_4mainValue【公営住宅】&#10;有形固定資産減価償却率">
          <a:extLst>
            <a:ext uri="{FF2B5EF4-FFF2-40B4-BE49-F238E27FC236}">
              <a16:creationId xmlns:a16="http://schemas.microsoft.com/office/drawing/2014/main" id="{FEE9D117-9151-42C2-B8D0-B2B67FA94318}"/>
            </a:ext>
          </a:extLst>
        </xdr:cNvPr>
        <xdr:cNvSpPr txBox="1"/>
      </xdr:nvSpPr>
      <xdr:spPr>
        <a:xfrm>
          <a:off x="83630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999FF987-1068-419C-B710-16590FA8BA9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197E9B75-788C-41D6-81FB-894C5921D80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FA84E229-8B3B-4964-B6CD-9F46DB168F7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BF432134-9343-416E-9D92-AD8A7ABA7D7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DCA9A58B-06D5-4A76-B12B-B781376B4C5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D479FBAB-5120-4B53-A40C-98F68B88B344}"/>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960BC39-EEC3-49AB-8FA3-A7A7C18C7C0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5FF7CE73-CD96-49FD-A609-BCAF8A17418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971B88AE-E8BA-4432-A2EC-8FEA675897B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94E2A53A-0B87-44E8-B480-564F9783A9B7}"/>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757CE7E4-54EF-4130-BF8D-D4734A98FA28}"/>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3379184B-7512-4F99-B2DB-5BBE6C306105}"/>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F56EA400-17F1-4F32-BB01-49D13C533301}"/>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2A0B37B8-9698-490C-B725-2F3530B05088}"/>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D5F1A783-FF66-4A7B-90C3-02250DC2EC57}"/>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99495966-A4B4-43A7-AB9C-22E0D413F191}"/>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17909EDF-F393-4302-988C-ABCC73831FB6}"/>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61EED08D-8B8A-49FC-A029-8FF567688FB2}"/>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8FC6901D-4332-4982-BF1C-797C9550EF5A}"/>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91E4A75E-6925-4393-B2B9-65163DDF36A5}"/>
            </a:ext>
          </a:extLst>
        </xdr:cNvPr>
        <xdr:cNvSpPr txBox="1"/>
      </xdr:nvSpPr>
      <xdr:spPr>
        <a:xfrm>
          <a:off x="536404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11B0551-8AC7-4F01-8364-F4BD2C06425E}"/>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E2F08731-F297-4943-BFF7-A4343B4457FE}"/>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23DB29F0-0F1E-4AF4-B29F-C307908BA66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50D3B633-661F-4A76-B104-BDADF98247CE}"/>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DABDEF9C-0156-4E41-AEE2-1FFC8C88E78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9C92C235-0B87-49B2-BF7B-8DD8B485C1F0}"/>
            </a:ext>
          </a:extLst>
        </xdr:cNvPr>
        <xdr:cNvCxnSpPr/>
      </xdr:nvCxnSpPr>
      <xdr:spPr>
        <a:xfrm flipV="1">
          <a:off x="9219565" y="13075485"/>
          <a:ext cx="0" cy="149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9A600EC0-0807-42B2-A0F7-EDA3C1BD7AFA}"/>
            </a:ext>
          </a:extLst>
        </xdr:cNvPr>
        <xdr:cNvSpPr txBox="1"/>
      </xdr:nvSpPr>
      <xdr:spPr>
        <a:xfrm>
          <a:off x="9258300" y="1457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AC120BF6-1BF9-433F-853C-3D7A07F67B02}"/>
            </a:ext>
          </a:extLst>
        </xdr:cNvPr>
        <xdr:cNvCxnSpPr/>
      </xdr:nvCxnSpPr>
      <xdr:spPr>
        <a:xfrm>
          <a:off x="9154160" y="145746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82565E98-AF0B-46F0-9EB3-8ACD0CA54844}"/>
            </a:ext>
          </a:extLst>
        </xdr:cNvPr>
        <xdr:cNvSpPr txBox="1"/>
      </xdr:nvSpPr>
      <xdr:spPr>
        <a:xfrm>
          <a:off x="9258300" y="1285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534D11CC-79AD-427D-A3E4-8247E55A01CB}"/>
            </a:ext>
          </a:extLst>
        </xdr:cNvPr>
        <xdr:cNvCxnSpPr/>
      </xdr:nvCxnSpPr>
      <xdr:spPr>
        <a:xfrm>
          <a:off x="9154160" y="13075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71137344-AAB9-4E43-8DFE-7B62C902AAB3}"/>
            </a:ext>
          </a:extLst>
        </xdr:cNvPr>
        <xdr:cNvSpPr txBox="1"/>
      </xdr:nvSpPr>
      <xdr:spPr>
        <a:xfrm>
          <a:off x="9258300" y="14228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0A80A12A-212B-44AD-AE85-01E9536BED08}"/>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F2434786-B2B3-4C7B-B649-B6957E60EF99}"/>
            </a:ext>
          </a:extLst>
        </xdr:cNvPr>
        <xdr:cNvSpPr/>
      </xdr:nvSpPr>
      <xdr:spPr>
        <a:xfrm>
          <a:off x="8445500" y="143711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891A7C0C-2B50-42E4-B185-B26DC23998D4}"/>
            </a:ext>
          </a:extLst>
        </xdr:cNvPr>
        <xdr:cNvSpPr/>
      </xdr:nvSpPr>
      <xdr:spPr>
        <a:xfrm>
          <a:off x="7670800" y="14375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E01C561A-90F4-46C9-B63A-ED6421C04F68}"/>
            </a:ext>
          </a:extLst>
        </xdr:cNvPr>
        <xdr:cNvSpPr/>
      </xdr:nvSpPr>
      <xdr:spPr>
        <a:xfrm>
          <a:off x="6873240" y="143887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9B7E3253-A1E6-479C-A3BC-AFBB5958E490}"/>
            </a:ext>
          </a:extLst>
        </xdr:cNvPr>
        <xdr:cNvSpPr/>
      </xdr:nvSpPr>
      <xdr:spPr>
        <a:xfrm>
          <a:off x="6098540" y="1438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D81B7F0-1E0B-49A3-980F-64CB3ADCCF1C}"/>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26997A6-3994-439F-9DD2-B2F87A407C2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01030B7-FADE-4FB0-81AF-DDFB5136059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0642D40-D90F-4780-A4CF-C443F2DD648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5E4C8B12-C966-4838-9E04-024497248901}"/>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7113</xdr:rowOff>
    </xdr:from>
    <xdr:to>
      <xdr:col>55</xdr:col>
      <xdr:colOff>50800</xdr:colOff>
      <xdr:row>86</xdr:row>
      <xdr:rowOff>108713</xdr:rowOff>
    </xdr:to>
    <xdr:sp macro="" textlink="">
      <xdr:nvSpPr>
        <xdr:cNvPr id="365" name="楕円 364">
          <a:extLst>
            <a:ext uri="{FF2B5EF4-FFF2-40B4-BE49-F238E27FC236}">
              <a16:creationId xmlns:a16="http://schemas.microsoft.com/office/drawing/2014/main" id="{B2ED7960-EE57-46C3-A88B-BEA99967D36F}"/>
            </a:ext>
          </a:extLst>
        </xdr:cNvPr>
        <xdr:cNvSpPr/>
      </xdr:nvSpPr>
      <xdr:spPr>
        <a:xfrm>
          <a:off x="9192260" y="144241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102344</xdr:rowOff>
    </xdr:from>
    <xdr:ext cx="469744" cy="259045"/>
    <xdr:sp macro="" textlink="">
      <xdr:nvSpPr>
        <xdr:cNvPr id="366" name="【公営住宅】&#10;一人当たり面積該当値テキスト">
          <a:extLst>
            <a:ext uri="{FF2B5EF4-FFF2-40B4-BE49-F238E27FC236}">
              <a16:creationId xmlns:a16="http://schemas.microsoft.com/office/drawing/2014/main" id="{6E88D15E-C063-436E-A183-EC0102618608}"/>
            </a:ext>
          </a:extLst>
        </xdr:cNvPr>
        <xdr:cNvSpPr txBox="1"/>
      </xdr:nvSpPr>
      <xdr:spPr>
        <a:xfrm>
          <a:off x="9258300" y="1435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10705</xdr:rowOff>
    </xdr:from>
    <xdr:to>
      <xdr:col>50</xdr:col>
      <xdr:colOff>165100</xdr:colOff>
      <xdr:row>86</xdr:row>
      <xdr:rowOff>112305</xdr:rowOff>
    </xdr:to>
    <xdr:sp macro="" textlink="">
      <xdr:nvSpPr>
        <xdr:cNvPr id="367" name="楕円 366">
          <a:extLst>
            <a:ext uri="{FF2B5EF4-FFF2-40B4-BE49-F238E27FC236}">
              <a16:creationId xmlns:a16="http://schemas.microsoft.com/office/drawing/2014/main" id="{02B5EAA3-F4EF-4489-BC19-F14477C0BE50}"/>
            </a:ext>
          </a:extLst>
        </xdr:cNvPr>
        <xdr:cNvSpPr/>
      </xdr:nvSpPr>
      <xdr:spPr>
        <a:xfrm>
          <a:off x="8445500" y="1442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57913</xdr:rowOff>
    </xdr:from>
    <xdr:to>
      <xdr:col>55</xdr:col>
      <xdr:colOff>0</xdr:colOff>
      <xdr:row>86</xdr:row>
      <xdr:rowOff>61505</xdr:rowOff>
    </xdr:to>
    <xdr:cxnSp macro="">
      <xdr:nvCxnSpPr>
        <xdr:cNvPr id="368" name="直線コネクタ 367">
          <a:extLst>
            <a:ext uri="{FF2B5EF4-FFF2-40B4-BE49-F238E27FC236}">
              <a16:creationId xmlns:a16="http://schemas.microsoft.com/office/drawing/2014/main" id="{E1E8FF00-8380-44C9-AA52-E4A619E3C68D}"/>
            </a:ext>
          </a:extLst>
        </xdr:cNvPr>
        <xdr:cNvCxnSpPr/>
      </xdr:nvCxnSpPr>
      <xdr:spPr>
        <a:xfrm flipV="1">
          <a:off x="8496300" y="14474953"/>
          <a:ext cx="7239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13317</xdr:rowOff>
    </xdr:from>
    <xdr:to>
      <xdr:col>46</xdr:col>
      <xdr:colOff>38100</xdr:colOff>
      <xdr:row>86</xdr:row>
      <xdr:rowOff>114917</xdr:rowOff>
    </xdr:to>
    <xdr:sp macro="" textlink="">
      <xdr:nvSpPr>
        <xdr:cNvPr id="369" name="楕円 368">
          <a:extLst>
            <a:ext uri="{FF2B5EF4-FFF2-40B4-BE49-F238E27FC236}">
              <a16:creationId xmlns:a16="http://schemas.microsoft.com/office/drawing/2014/main" id="{E28A4C1A-6C50-4E6B-87F8-0C3165B5179B}"/>
            </a:ext>
          </a:extLst>
        </xdr:cNvPr>
        <xdr:cNvSpPr/>
      </xdr:nvSpPr>
      <xdr:spPr>
        <a:xfrm>
          <a:off x="7670800" y="144303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61505</xdr:rowOff>
    </xdr:from>
    <xdr:to>
      <xdr:col>50</xdr:col>
      <xdr:colOff>114300</xdr:colOff>
      <xdr:row>86</xdr:row>
      <xdr:rowOff>64117</xdr:rowOff>
    </xdr:to>
    <xdr:cxnSp macro="">
      <xdr:nvCxnSpPr>
        <xdr:cNvPr id="370" name="直線コネクタ 369">
          <a:extLst>
            <a:ext uri="{FF2B5EF4-FFF2-40B4-BE49-F238E27FC236}">
              <a16:creationId xmlns:a16="http://schemas.microsoft.com/office/drawing/2014/main" id="{68708E08-4B04-4D8F-BA4A-8EE2E1CF630F}"/>
            </a:ext>
          </a:extLst>
        </xdr:cNvPr>
        <xdr:cNvCxnSpPr/>
      </xdr:nvCxnSpPr>
      <xdr:spPr>
        <a:xfrm flipV="1">
          <a:off x="7713980" y="14478545"/>
          <a:ext cx="78232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18216</xdr:rowOff>
    </xdr:from>
    <xdr:to>
      <xdr:col>41</xdr:col>
      <xdr:colOff>101600</xdr:colOff>
      <xdr:row>86</xdr:row>
      <xdr:rowOff>119816</xdr:rowOff>
    </xdr:to>
    <xdr:sp macro="" textlink="">
      <xdr:nvSpPr>
        <xdr:cNvPr id="371" name="楕円 370">
          <a:extLst>
            <a:ext uri="{FF2B5EF4-FFF2-40B4-BE49-F238E27FC236}">
              <a16:creationId xmlns:a16="http://schemas.microsoft.com/office/drawing/2014/main" id="{8F4848B2-D15A-4A4F-8060-0FC5770BBE54}"/>
            </a:ext>
          </a:extLst>
        </xdr:cNvPr>
        <xdr:cNvSpPr/>
      </xdr:nvSpPr>
      <xdr:spPr>
        <a:xfrm>
          <a:off x="6873240" y="1443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64117</xdr:rowOff>
    </xdr:from>
    <xdr:to>
      <xdr:col>45</xdr:col>
      <xdr:colOff>177800</xdr:colOff>
      <xdr:row>86</xdr:row>
      <xdr:rowOff>69016</xdr:rowOff>
    </xdr:to>
    <xdr:cxnSp macro="">
      <xdr:nvCxnSpPr>
        <xdr:cNvPr id="372" name="直線コネクタ 371">
          <a:extLst>
            <a:ext uri="{FF2B5EF4-FFF2-40B4-BE49-F238E27FC236}">
              <a16:creationId xmlns:a16="http://schemas.microsoft.com/office/drawing/2014/main" id="{C214FC83-097C-4FB3-8141-5D6CFFB11EAD}"/>
            </a:ext>
          </a:extLst>
        </xdr:cNvPr>
        <xdr:cNvCxnSpPr/>
      </xdr:nvCxnSpPr>
      <xdr:spPr>
        <a:xfrm flipV="1">
          <a:off x="6924040" y="14481157"/>
          <a:ext cx="78994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21155</xdr:rowOff>
    </xdr:from>
    <xdr:to>
      <xdr:col>36</xdr:col>
      <xdr:colOff>165100</xdr:colOff>
      <xdr:row>86</xdr:row>
      <xdr:rowOff>122755</xdr:rowOff>
    </xdr:to>
    <xdr:sp macro="" textlink="">
      <xdr:nvSpPr>
        <xdr:cNvPr id="373" name="楕円 372">
          <a:extLst>
            <a:ext uri="{FF2B5EF4-FFF2-40B4-BE49-F238E27FC236}">
              <a16:creationId xmlns:a16="http://schemas.microsoft.com/office/drawing/2014/main" id="{EA22513E-FDEC-4F06-AAE9-32FAD4E34907}"/>
            </a:ext>
          </a:extLst>
        </xdr:cNvPr>
        <xdr:cNvSpPr/>
      </xdr:nvSpPr>
      <xdr:spPr>
        <a:xfrm>
          <a:off x="6098540" y="1443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69016</xdr:rowOff>
    </xdr:from>
    <xdr:to>
      <xdr:col>41</xdr:col>
      <xdr:colOff>50800</xdr:colOff>
      <xdr:row>86</xdr:row>
      <xdr:rowOff>71955</xdr:rowOff>
    </xdr:to>
    <xdr:cxnSp macro="">
      <xdr:nvCxnSpPr>
        <xdr:cNvPr id="374" name="直線コネクタ 373">
          <a:extLst>
            <a:ext uri="{FF2B5EF4-FFF2-40B4-BE49-F238E27FC236}">
              <a16:creationId xmlns:a16="http://schemas.microsoft.com/office/drawing/2014/main" id="{42341399-B64D-42BC-9E89-C4E87714F7BF}"/>
            </a:ext>
          </a:extLst>
        </xdr:cNvPr>
        <xdr:cNvCxnSpPr/>
      </xdr:nvCxnSpPr>
      <xdr:spPr>
        <a:xfrm flipV="1">
          <a:off x="6149340" y="14486056"/>
          <a:ext cx="7747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7011C267-E0AB-4004-A3B6-803FC25B99FC}"/>
            </a:ext>
          </a:extLst>
        </xdr:cNvPr>
        <xdr:cNvSpPr txBox="1"/>
      </xdr:nvSpPr>
      <xdr:spPr>
        <a:xfrm>
          <a:off x="8271587" y="1415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3CF2860A-4343-4D18-96C9-CB8423990E73}"/>
            </a:ext>
          </a:extLst>
        </xdr:cNvPr>
        <xdr:cNvSpPr txBox="1"/>
      </xdr:nvSpPr>
      <xdr:spPr>
        <a:xfrm>
          <a:off x="7509587" y="1415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89024AD4-4BB0-44C9-9363-3C326F5FA3BA}"/>
            </a:ext>
          </a:extLst>
        </xdr:cNvPr>
        <xdr:cNvSpPr txBox="1"/>
      </xdr:nvSpPr>
      <xdr:spPr>
        <a:xfrm>
          <a:off x="6712027" y="1416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10528812-7A13-47CB-8C8D-336EF6F01DF0}"/>
            </a:ext>
          </a:extLst>
        </xdr:cNvPr>
        <xdr:cNvSpPr txBox="1"/>
      </xdr:nvSpPr>
      <xdr:spPr>
        <a:xfrm>
          <a:off x="5937327" y="1415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103432</xdr:rowOff>
    </xdr:from>
    <xdr:ext cx="469744" cy="259045"/>
    <xdr:sp macro="" textlink="">
      <xdr:nvSpPr>
        <xdr:cNvPr id="379" name="n_1mainValue【公営住宅】&#10;一人当たり面積">
          <a:extLst>
            <a:ext uri="{FF2B5EF4-FFF2-40B4-BE49-F238E27FC236}">
              <a16:creationId xmlns:a16="http://schemas.microsoft.com/office/drawing/2014/main" id="{30A0CD3C-F6BC-4823-BCF7-FF232C2896E9}"/>
            </a:ext>
          </a:extLst>
        </xdr:cNvPr>
        <xdr:cNvSpPr txBox="1"/>
      </xdr:nvSpPr>
      <xdr:spPr>
        <a:xfrm>
          <a:off x="8271587" y="1452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106044</xdr:rowOff>
    </xdr:from>
    <xdr:ext cx="469744" cy="259045"/>
    <xdr:sp macro="" textlink="">
      <xdr:nvSpPr>
        <xdr:cNvPr id="380" name="n_2mainValue【公営住宅】&#10;一人当たり面積">
          <a:extLst>
            <a:ext uri="{FF2B5EF4-FFF2-40B4-BE49-F238E27FC236}">
              <a16:creationId xmlns:a16="http://schemas.microsoft.com/office/drawing/2014/main" id="{66079059-DBF9-4AD3-A170-97A74B635DB4}"/>
            </a:ext>
          </a:extLst>
        </xdr:cNvPr>
        <xdr:cNvSpPr txBox="1"/>
      </xdr:nvSpPr>
      <xdr:spPr>
        <a:xfrm>
          <a:off x="7509587" y="1452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110943</xdr:rowOff>
    </xdr:from>
    <xdr:ext cx="469744" cy="259045"/>
    <xdr:sp macro="" textlink="">
      <xdr:nvSpPr>
        <xdr:cNvPr id="381" name="n_3mainValue【公営住宅】&#10;一人当たり面積">
          <a:extLst>
            <a:ext uri="{FF2B5EF4-FFF2-40B4-BE49-F238E27FC236}">
              <a16:creationId xmlns:a16="http://schemas.microsoft.com/office/drawing/2014/main" id="{47238F5D-F428-49C7-85FB-56E179CFAB72}"/>
            </a:ext>
          </a:extLst>
        </xdr:cNvPr>
        <xdr:cNvSpPr txBox="1"/>
      </xdr:nvSpPr>
      <xdr:spPr>
        <a:xfrm>
          <a:off x="6712027" y="1452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113882</xdr:rowOff>
    </xdr:from>
    <xdr:ext cx="469744" cy="259045"/>
    <xdr:sp macro="" textlink="">
      <xdr:nvSpPr>
        <xdr:cNvPr id="382" name="n_4mainValue【公営住宅】&#10;一人当たり面積">
          <a:extLst>
            <a:ext uri="{FF2B5EF4-FFF2-40B4-BE49-F238E27FC236}">
              <a16:creationId xmlns:a16="http://schemas.microsoft.com/office/drawing/2014/main" id="{F92165B4-898D-40A9-8881-6A1BC419A87F}"/>
            </a:ext>
          </a:extLst>
        </xdr:cNvPr>
        <xdr:cNvSpPr txBox="1"/>
      </xdr:nvSpPr>
      <xdr:spPr>
        <a:xfrm>
          <a:off x="5937327" y="1453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A958CB1E-42A6-48E6-9805-8C5435D71E2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36D6355B-0E3A-4512-816B-3895657F8A5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75EC92AE-77FC-4994-8508-FE033DB343E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3FC872A8-939D-4859-9806-E54AB0444B1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1836982-6351-4A04-8E26-E356550DF49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CF90881E-C3C0-4B36-8D49-21BE9C1AFA3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EC67F24A-C434-4228-936B-611E68883C54}"/>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9EE33FFF-C5DB-454C-A695-D63C6D41D9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E73A514A-CF04-4CD1-96E4-7ADCE7537E5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32C6011A-F53E-4D6A-AB6E-8393C1EBF3C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94602BD1-9AA9-4676-B561-700A4EEBB90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DA587C93-BE61-4AAF-ABAB-8355FF1AE06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114C7814-8554-4A79-80EC-8E31C52EF08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95A9F489-E244-46E0-B18F-9C4B5AD635A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82AD9A3B-1F7A-4A5B-A224-2734BF1D203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3D7B70D4-ADD6-456A-BB6C-63C5AEE26B3A}"/>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19DB0542-730E-4502-BFAF-EF8B5490880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D9463604-E39A-40F2-AA4C-023B271703A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6B22D187-03BF-46EF-9C9C-8208DC818A1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E4552068-4249-4C2D-B315-E0B7E7DD737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E734FA60-6C73-4248-8893-1BD6DCD0574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E6FDFE55-67DF-494E-B779-01597F1471C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16A448B-45A1-4CD8-9662-B79FE12E66A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7635A5E6-60E7-4799-9965-1B35D00442A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8D4929B9-22C1-4172-862C-A2D7880131DC}"/>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9FD0F62C-F3EA-47BE-A439-E6F13FF2674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E8008CE9-CF95-45B6-B465-19D089EAE9C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91C0E0FD-CED8-41E3-8234-85D64774C213}"/>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B0B373BF-0E38-4B58-A7BA-E22EA7261B75}"/>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5C343F2A-DE67-4987-BF9D-B092C19D5941}"/>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A1DB67B1-2717-43C4-B5DC-AF5609037D5E}"/>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D010036C-DB3C-4010-A629-0A3E44081BA7}"/>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F110F8FC-6652-4856-B8FF-346ED091FF38}"/>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CBE608F3-D260-4737-A6F4-A3448808CD58}"/>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DB232745-0353-4205-ACB1-A26277D73C06}"/>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60846F43-D4EF-49A1-A071-C3D89E89991E}"/>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97707F0F-A424-4495-BF89-CC00BCB416C9}"/>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B87336C8-9F5B-41D2-A2CC-C3227B144C74}"/>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2E822A3F-C5A9-4976-BEBB-1AB881C64C08}"/>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61FDACAF-4E72-4DB2-BA24-0272DEE1D96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198B20A5-CBA2-4EC4-8DB6-8797148E703A}"/>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683AA955-E987-42E9-ACD9-BAFBE20AD524}"/>
            </a:ext>
          </a:extLst>
        </xdr:cNvPr>
        <xdr:cNvCxnSpPr/>
      </xdr:nvCxnSpPr>
      <xdr:spPr>
        <a:xfrm flipV="1">
          <a:off x="14375764" y="557076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9C7035F7-9CA1-4AC7-AB2A-E838681EE181}"/>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F81B575D-2E5A-48C6-A808-46295771EBB7}"/>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2F26982B-2635-4229-9C5B-3AA2D5AA793D}"/>
            </a:ext>
          </a:extLst>
        </xdr:cNvPr>
        <xdr:cNvSpPr txBox="1"/>
      </xdr:nvSpPr>
      <xdr:spPr>
        <a:xfrm>
          <a:off x="14414500" y="53536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4AD4E65D-4F3D-4994-B1BF-B310853BA62E}"/>
            </a:ext>
          </a:extLst>
        </xdr:cNvPr>
        <xdr:cNvCxnSpPr/>
      </xdr:nvCxnSpPr>
      <xdr:spPr>
        <a:xfrm>
          <a:off x="14287500" y="5570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C8D15C63-2261-49E1-8722-5F00E6253F87}"/>
            </a:ext>
          </a:extLst>
        </xdr:cNvPr>
        <xdr:cNvSpPr txBox="1"/>
      </xdr:nvSpPr>
      <xdr:spPr>
        <a:xfrm>
          <a:off x="14414500" y="6189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AF97D558-F12D-41CB-BFD0-64ED014AE7DE}"/>
            </a:ext>
          </a:extLst>
        </xdr:cNvPr>
        <xdr:cNvSpPr/>
      </xdr:nvSpPr>
      <xdr:spPr>
        <a:xfrm>
          <a:off x="14325600" y="633421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D785433D-9B50-4D6A-9543-74243C0D083F}"/>
            </a:ext>
          </a:extLst>
        </xdr:cNvPr>
        <xdr:cNvSpPr/>
      </xdr:nvSpPr>
      <xdr:spPr>
        <a:xfrm>
          <a:off x="13578840" y="63146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3CF0FE74-F028-452C-B7BA-A84FAC22A44B}"/>
            </a:ext>
          </a:extLst>
        </xdr:cNvPr>
        <xdr:cNvSpPr/>
      </xdr:nvSpPr>
      <xdr:spPr>
        <a:xfrm>
          <a:off x="128041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30098030-C3B9-4EE3-9514-F28DA9611F12}"/>
            </a:ext>
          </a:extLst>
        </xdr:cNvPr>
        <xdr:cNvSpPr/>
      </xdr:nvSpPr>
      <xdr:spPr>
        <a:xfrm>
          <a:off x="12029440" y="63717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7E852A76-99D4-467A-BB4B-A32E51C962E0}"/>
            </a:ext>
          </a:extLst>
        </xdr:cNvPr>
        <xdr:cNvSpPr/>
      </xdr:nvSpPr>
      <xdr:spPr>
        <a:xfrm>
          <a:off x="1123188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829A6BC4-ED27-4B5D-B10C-D9617BD1671F}"/>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BF0E2C88-4D6B-430F-9099-54576E66562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E0E0294C-534B-40B5-A466-5872C581C38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B47506FE-AE01-4F15-8B14-F3B25C8BC45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5FE06ACD-A695-48B2-ABA9-8ABB29BD6B6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154396</xdr:rowOff>
    </xdr:from>
    <xdr:to>
      <xdr:col>85</xdr:col>
      <xdr:colOff>177800</xdr:colOff>
      <xdr:row>40</xdr:row>
      <xdr:rowOff>84546</xdr:rowOff>
    </xdr:to>
    <xdr:sp macro="" textlink="">
      <xdr:nvSpPr>
        <xdr:cNvPr id="440" name="楕円 439">
          <a:extLst>
            <a:ext uri="{FF2B5EF4-FFF2-40B4-BE49-F238E27FC236}">
              <a16:creationId xmlns:a16="http://schemas.microsoft.com/office/drawing/2014/main" id="{87E19544-065D-43AD-8A6B-B07D279CF969}"/>
            </a:ext>
          </a:extLst>
        </xdr:cNvPr>
        <xdr:cNvSpPr/>
      </xdr:nvSpPr>
      <xdr:spPr>
        <a:xfrm>
          <a:off x="14325600" y="669235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132823</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AD71CD56-BBF5-4D91-9037-6B91B63D0E29}"/>
            </a:ext>
          </a:extLst>
        </xdr:cNvPr>
        <xdr:cNvSpPr txBox="1"/>
      </xdr:nvSpPr>
      <xdr:spPr>
        <a:xfrm>
          <a:off x="14414500"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92347</xdr:rowOff>
    </xdr:from>
    <xdr:to>
      <xdr:col>81</xdr:col>
      <xdr:colOff>101600</xdr:colOff>
      <xdr:row>40</xdr:row>
      <xdr:rowOff>22497</xdr:rowOff>
    </xdr:to>
    <xdr:sp macro="" textlink="">
      <xdr:nvSpPr>
        <xdr:cNvPr id="442" name="楕円 441">
          <a:extLst>
            <a:ext uri="{FF2B5EF4-FFF2-40B4-BE49-F238E27FC236}">
              <a16:creationId xmlns:a16="http://schemas.microsoft.com/office/drawing/2014/main" id="{667352C5-3B6F-4239-866A-F6A93E72AD84}"/>
            </a:ext>
          </a:extLst>
        </xdr:cNvPr>
        <xdr:cNvSpPr/>
      </xdr:nvSpPr>
      <xdr:spPr>
        <a:xfrm>
          <a:off x="13578840" y="66303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143147</xdr:rowOff>
    </xdr:from>
    <xdr:to>
      <xdr:col>85</xdr:col>
      <xdr:colOff>127000</xdr:colOff>
      <xdr:row>40</xdr:row>
      <xdr:rowOff>33746</xdr:rowOff>
    </xdr:to>
    <xdr:cxnSp macro="">
      <xdr:nvCxnSpPr>
        <xdr:cNvPr id="443" name="直線コネクタ 442">
          <a:extLst>
            <a:ext uri="{FF2B5EF4-FFF2-40B4-BE49-F238E27FC236}">
              <a16:creationId xmlns:a16="http://schemas.microsoft.com/office/drawing/2014/main" id="{91B3CB8F-AE84-4889-B39F-4D43B7AD205E}"/>
            </a:ext>
          </a:extLst>
        </xdr:cNvPr>
        <xdr:cNvCxnSpPr/>
      </xdr:nvCxnSpPr>
      <xdr:spPr>
        <a:xfrm>
          <a:off x="13629640" y="6681107"/>
          <a:ext cx="74676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33565</xdr:rowOff>
    </xdr:from>
    <xdr:to>
      <xdr:col>76</xdr:col>
      <xdr:colOff>165100</xdr:colOff>
      <xdr:row>39</xdr:row>
      <xdr:rowOff>135165</xdr:rowOff>
    </xdr:to>
    <xdr:sp macro="" textlink="">
      <xdr:nvSpPr>
        <xdr:cNvPr id="444" name="楕円 443">
          <a:extLst>
            <a:ext uri="{FF2B5EF4-FFF2-40B4-BE49-F238E27FC236}">
              <a16:creationId xmlns:a16="http://schemas.microsoft.com/office/drawing/2014/main" id="{F67D40FA-9553-4591-B277-9E25B1C183D4}"/>
            </a:ext>
          </a:extLst>
        </xdr:cNvPr>
        <xdr:cNvSpPr/>
      </xdr:nvSpPr>
      <xdr:spPr>
        <a:xfrm>
          <a:off x="12804140" y="657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84365</xdr:rowOff>
    </xdr:from>
    <xdr:to>
      <xdr:col>81</xdr:col>
      <xdr:colOff>50800</xdr:colOff>
      <xdr:row>39</xdr:row>
      <xdr:rowOff>143147</xdr:rowOff>
    </xdr:to>
    <xdr:cxnSp macro="">
      <xdr:nvCxnSpPr>
        <xdr:cNvPr id="445" name="直線コネクタ 444">
          <a:extLst>
            <a:ext uri="{FF2B5EF4-FFF2-40B4-BE49-F238E27FC236}">
              <a16:creationId xmlns:a16="http://schemas.microsoft.com/office/drawing/2014/main" id="{51F004D2-7E64-43A2-B406-A0E15875603B}"/>
            </a:ext>
          </a:extLst>
        </xdr:cNvPr>
        <xdr:cNvCxnSpPr/>
      </xdr:nvCxnSpPr>
      <xdr:spPr>
        <a:xfrm>
          <a:off x="12854940" y="6622325"/>
          <a:ext cx="7747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159294</xdr:rowOff>
    </xdr:from>
    <xdr:to>
      <xdr:col>72</xdr:col>
      <xdr:colOff>38100</xdr:colOff>
      <xdr:row>39</xdr:row>
      <xdr:rowOff>89444</xdr:rowOff>
    </xdr:to>
    <xdr:sp macro="" textlink="">
      <xdr:nvSpPr>
        <xdr:cNvPr id="446" name="楕円 445">
          <a:extLst>
            <a:ext uri="{FF2B5EF4-FFF2-40B4-BE49-F238E27FC236}">
              <a16:creationId xmlns:a16="http://schemas.microsoft.com/office/drawing/2014/main" id="{98D9C26C-532A-4EF5-8190-E79EA0F8B59C}"/>
            </a:ext>
          </a:extLst>
        </xdr:cNvPr>
        <xdr:cNvSpPr/>
      </xdr:nvSpPr>
      <xdr:spPr>
        <a:xfrm>
          <a:off x="12029440" y="65296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38644</xdr:rowOff>
    </xdr:from>
    <xdr:to>
      <xdr:col>76</xdr:col>
      <xdr:colOff>114300</xdr:colOff>
      <xdr:row>39</xdr:row>
      <xdr:rowOff>84365</xdr:rowOff>
    </xdr:to>
    <xdr:cxnSp macro="">
      <xdr:nvCxnSpPr>
        <xdr:cNvPr id="447" name="直線コネクタ 446">
          <a:extLst>
            <a:ext uri="{FF2B5EF4-FFF2-40B4-BE49-F238E27FC236}">
              <a16:creationId xmlns:a16="http://schemas.microsoft.com/office/drawing/2014/main" id="{AD8A3101-3FCE-4B31-9478-ADA7F96CA956}"/>
            </a:ext>
          </a:extLst>
        </xdr:cNvPr>
        <xdr:cNvCxnSpPr/>
      </xdr:nvCxnSpPr>
      <xdr:spPr>
        <a:xfrm>
          <a:off x="12072620" y="6576604"/>
          <a:ext cx="78232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100512</xdr:rowOff>
    </xdr:from>
    <xdr:to>
      <xdr:col>67</xdr:col>
      <xdr:colOff>101600</xdr:colOff>
      <xdr:row>39</xdr:row>
      <xdr:rowOff>30662</xdr:rowOff>
    </xdr:to>
    <xdr:sp macro="" textlink="">
      <xdr:nvSpPr>
        <xdr:cNvPr id="448" name="楕円 447">
          <a:extLst>
            <a:ext uri="{FF2B5EF4-FFF2-40B4-BE49-F238E27FC236}">
              <a16:creationId xmlns:a16="http://schemas.microsoft.com/office/drawing/2014/main" id="{9A681FD8-0D6F-4284-A096-C741D6BE0D99}"/>
            </a:ext>
          </a:extLst>
        </xdr:cNvPr>
        <xdr:cNvSpPr/>
      </xdr:nvSpPr>
      <xdr:spPr>
        <a:xfrm>
          <a:off x="11231880" y="64708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151312</xdr:rowOff>
    </xdr:from>
    <xdr:to>
      <xdr:col>71</xdr:col>
      <xdr:colOff>177800</xdr:colOff>
      <xdr:row>39</xdr:row>
      <xdr:rowOff>38644</xdr:rowOff>
    </xdr:to>
    <xdr:cxnSp macro="">
      <xdr:nvCxnSpPr>
        <xdr:cNvPr id="449" name="直線コネクタ 448">
          <a:extLst>
            <a:ext uri="{FF2B5EF4-FFF2-40B4-BE49-F238E27FC236}">
              <a16:creationId xmlns:a16="http://schemas.microsoft.com/office/drawing/2014/main" id="{203AA4A7-9603-4192-8651-56FAEADB002E}"/>
            </a:ext>
          </a:extLst>
        </xdr:cNvPr>
        <xdr:cNvCxnSpPr/>
      </xdr:nvCxnSpPr>
      <xdr:spPr>
        <a:xfrm>
          <a:off x="11282680" y="6521632"/>
          <a:ext cx="789940" cy="5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0129E5C8-3C4D-4594-924D-2B01AB3A81F4}"/>
            </a:ext>
          </a:extLst>
        </xdr:cNvPr>
        <xdr:cNvSpPr txBox="1"/>
      </xdr:nvSpPr>
      <xdr:spPr>
        <a:xfrm>
          <a:off x="13437244" y="6093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8E0BAF34-D020-4A3A-B344-8EEB449B714A}"/>
            </a:ext>
          </a:extLst>
        </xdr:cNvPr>
        <xdr:cNvSpPr txBox="1"/>
      </xdr:nvSpPr>
      <xdr:spPr>
        <a:xfrm>
          <a:off x="126752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2E4B564F-BB8A-415D-86CA-121E031BC059}"/>
            </a:ext>
          </a:extLst>
        </xdr:cNvPr>
        <xdr:cNvSpPr txBox="1"/>
      </xdr:nvSpPr>
      <xdr:spPr>
        <a:xfrm>
          <a:off x="11900544" y="615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C31EC0B3-E798-4280-9904-62902E62F825}"/>
            </a:ext>
          </a:extLst>
        </xdr:cNvPr>
        <xdr:cNvSpPr txBox="1"/>
      </xdr:nvSpPr>
      <xdr:spPr>
        <a:xfrm>
          <a:off x="1110298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13624</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C20FC03D-5256-4651-9B70-29AFFAEFA62C}"/>
            </a:ext>
          </a:extLst>
        </xdr:cNvPr>
        <xdr:cNvSpPr txBox="1"/>
      </xdr:nvSpPr>
      <xdr:spPr>
        <a:xfrm>
          <a:off x="13437244" y="6719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126292</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EE9F9988-7CC4-4800-B13D-9B5098C5919A}"/>
            </a:ext>
          </a:extLst>
        </xdr:cNvPr>
        <xdr:cNvSpPr txBox="1"/>
      </xdr:nvSpPr>
      <xdr:spPr>
        <a:xfrm>
          <a:off x="12675244" y="66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80571</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CA1D1481-3535-4426-B0D2-3813259C33C4}"/>
            </a:ext>
          </a:extLst>
        </xdr:cNvPr>
        <xdr:cNvSpPr txBox="1"/>
      </xdr:nvSpPr>
      <xdr:spPr>
        <a:xfrm>
          <a:off x="11900544" y="661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21789</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B62A5BD1-6FE1-4C67-8C80-265A67FDD40D}"/>
            </a:ext>
          </a:extLst>
        </xdr:cNvPr>
        <xdr:cNvSpPr txBox="1"/>
      </xdr:nvSpPr>
      <xdr:spPr>
        <a:xfrm>
          <a:off x="1110298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4CB0CB2-1581-46EF-8090-BA19F736071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C6A1C6F2-AE90-4B11-8DE3-E003C38059A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EA96984E-A3E9-40B0-A44B-138B1FAA37C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0342BB14-42F8-4EA8-8434-DA8A2B59353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CBBB9B8C-F649-4C41-83AC-932ED7A2A80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6F17114-AB74-4C0C-89F0-B9F114EF9DD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CF0648FB-155C-4FB0-B8CA-8C2F20BAE52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CE17120E-A524-4175-97A2-2D1C27FD755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88BDD411-F872-4D54-9871-4800872175A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409B76C3-1543-4EC0-96C4-0AB747FE7EB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F3E5BB24-0802-4BD7-A48C-8175A1350EA2}"/>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93EE9BA4-7347-4A56-83E4-D5E302344F84}"/>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F1722C42-72B2-479F-8643-B264450BC6C7}"/>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C143288F-09C4-4800-8179-63D1BC55080B}"/>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26A36D8E-0E66-4E02-B767-E01EC1E25F73}"/>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62BE9002-B178-4AF4-A230-CEB05B5FC32B}"/>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E395C992-5188-433E-AAF3-0E91BDBE7F85}"/>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7B03AFC8-C7A1-429C-B8DB-5B13A184B79E}"/>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A57B6AAD-B8F3-4EA9-B8A4-1F8D55C02E15}"/>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F74D6929-8AB9-4B9A-8B22-856B7B57F731}"/>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71063BBF-3C2A-4456-ADF9-5844A6A77C0F}"/>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00B69E98-CDDB-403A-B5BB-36A8FF30036C}"/>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52169872-AB03-4189-9AE5-B05FB3A15C84}"/>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93BDDD43-2DA9-4F25-9611-3FDA57D635D5}"/>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26FE89D7-1983-4C1F-AD0A-7BF4C864E773}"/>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DADA0087-E254-4919-A16B-3B13ACACA918}"/>
            </a:ext>
          </a:extLst>
        </xdr:cNvPr>
        <xdr:cNvCxnSpPr/>
      </xdr:nvCxnSpPr>
      <xdr:spPr>
        <a:xfrm flipV="1">
          <a:off x="19509104" y="5663837"/>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92E84FE2-53C4-41EB-B899-ADCC75843BF8}"/>
            </a:ext>
          </a:extLst>
        </xdr:cNvPr>
        <xdr:cNvSpPr txBox="1"/>
      </xdr:nvSpPr>
      <xdr:spPr>
        <a:xfrm>
          <a:off x="19547840" y="710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54EDD923-5415-4CB3-939A-5C6C07521EC5}"/>
            </a:ext>
          </a:extLst>
        </xdr:cNvPr>
        <xdr:cNvCxnSpPr/>
      </xdr:nvCxnSpPr>
      <xdr:spPr>
        <a:xfrm>
          <a:off x="19443700" y="71040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A670FC1B-913C-4683-A5BD-52D7391E3A45}"/>
            </a:ext>
          </a:extLst>
        </xdr:cNvPr>
        <xdr:cNvSpPr txBox="1"/>
      </xdr:nvSpPr>
      <xdr:spPr>
        <a:xfrm>
          <a:off x="19547840" y="544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59EB4F54-14D8-4EF8-9368-69334AA1ED49}"/>
            </a:ext>
          </a:extLst>
        </xdr:cNvPr>
        <xdr:cNvCxnSpPr/>
      </xdr:nvCxnSpPr>
      <xdr:spPr>
        <a:xfrm>
          <a:off x="19443700" y="566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AD68415D-5D10-40CA-9B8D-C84C67FAC0CA}"/>
            </a:ext>
          </a:extLst>
        </xdr:cNvPr>
        <xdr:cNvSpPr txBox="1"/>
      </xdr:nvSpPr>
      <xdr:spPr>
        <a:xfrm>
          <a:off x="19547840" y="64851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696C35B6-6C21-4F72-8258-8DFC42A43EF1}"/>
            </a:ext>
          </a:extLst>
        </xdr:cNvPr>
        <xdr:cNvSpPr/>
      </xdr:nvSpPr>
      <xdr:spPr>
        <a:xfrm>
          <a:off x="19458940" y="650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D20D6AF8-9161-439B-AEC9-DF71BAF7AB06}"/>
            </a:ext>
          </a:extLst>
        </xdr:cNvPr>
        <xdr:cNvSpPr/>
      </xdr:nvSpPr>
      <xdr:spPr>
        <a:xfrm>
          <a:off x="18735040" y="65067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119985F7-DDFD-4662-93DE-3517EBCB780D}"/>
            </a:ext>
          </a:extLst>
        </xdr:cNvPr>
        <xdr:cNvSpPr/>
      </xdr:nvSpPr>
      <xdr:spPr>
        <a:xfrm>
          <a:off x="17937480" y="6495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781713BA-5234-498D-BAA8-CAB49701FDD9}"/>
            </a:ext>
          </a:extLst>
        </xdr:cNvPr>
        <xdr:cNvSpPr/>
      </xdr:nvSpPr>
      <xdr:spPr>
        <a:xfrm>
          <a:off x="17162780" y="65296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D9FB3143-E818-4AA4-8A48-0491031F0465}"/>
            </a:ext>
          </a:extLst>
        </xdr:cNvPr>
        <xdr:cNvSpPr/>
      </xdr:nvSpPr>
      <xdr:spPr>
        <a:xfrm>
          <a:off x="16388080" y="65296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8F1AD9B0-6620-4D2E-BD8D-40C7B071B6B8}"/>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888D11B2-06BE-41D5-8C29-D5C9F5EEFA1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34E2B333-3F8B-4221-8484-A447A23B25F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DB1C84FC-629E-4DD1-BD5F-065FE219D3D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0C5C206F-1E2A-4C6A-9E4A-64C71539FA9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90715</xdr:rowOff>
    </xdr:from>
    <xdr:to>
      <xdr:col>116</xdr:col>
      <xdr:colOff>114300</xdr:colOff>
      <xdr:row>39</xdr:row>
      <xdr:rowOff>20865</xdr:rowOff>
    </xdr:to>
    <xdr:sp macro="" textlink="">
      <xdr:nvSpPr>
        <xdr:cNvPr id="499" name="楕円 498">
          <a:extLst>
            <a:ext uri="{FF2B5EF4-FFF2-40B4-BE49-F238E27FC236}">
              <a16:creationId xmlns:a16="http://schemas.microsoft.com/office/drawing/2014/main" id="{967CE448-E8D9-4017-834E-E001E9C44518}"/>
            </a:ext>
          </a:extLst>
        </xdr:cNvPr>
        <xdr:cNvSpPr/>
      </xdr:nvSpPr>
      <xdr:spPr>
        <a:xfrm>
          <a:off x="19458940" y="6461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113591</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E71AA221-B1D5-44FA-A6ED-DCE44908CB85}"/>
            </a:ext>
          </a:extLst>
        </xdr:cNvPr>
        <xdr:cNvSpPr txBox="1"/>
      </xdr:nvSpPr>
      <xdr:spPr>
        <a:xfrm>
          <a:off x="19547840" y="631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111941</xdr:rowOff>
    </xdr:from>
    <xdr:to>
      <xdr:col>112</xdr:col>
      <xdr:colOff>38100</xdr:colOff>
      <xdr:row>39</xdr:row>
      <xdr:rowOff>42091</xdr:rowOff>
    </xdr:to>
    <xdr:sp macro="" textlink="">
      <xdr:nvSpPr>
        <xdr:cNvPr id="501" name="楕円 500">
          <a:extLst>
            <a:ext uri="{FF2B5EF4-FFF2-40B4-BE49-F238E27FC236}">
              <a16:creationId xmlns:a16="http://schemas.microsoft.com/office/drawing/2014/main" id="{3BB5652C-C26E-4AAB-AFDC-A85D4E2CE58F}"/>
            </a:ext>
          </a:extLst>
        </xdr:cNvPr>
        <xdr:cNvSpPr/>
      </xdr:nvSpPr>
      <xdr:spPr>
        <a:xfrm>
          <a:off x="18735040" y="64822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141515</xdr:rowOff>
    </xdr:from>
    <xdr:to>
      <xdr:col>116</xdr:col>
      <xdr:colOff>63500</xdr:colOff>
      <xdr:row>38</xdr:row>
      <xdr:rowOff>162741</xdr:rowOff>
    </xdr:to>
    <xdr:cxnSp macro="">
      <xdr:nvCxnSpPr>
        <xdr:cNvPr id="502" name="直線コネクタ 501">
          <a:extLst>
            <a:ext uri="{FF2B5EF4-FFF2-40B4-BE49-F238E27FC236}">
              <a16:creationId xmlns:a16="http://schemas.microsoft.com/office/drawing/2014/main" id="{714A8124-B362-4FF1-A6CD-387F831317F6}"/>
            </a:ext>
          </a:extLst>
        </xdr:cNvPr>
        <xdr:cNvCxnSpPr/>
      </xdr:nvCxnSpPr>
      <xdr:spPr>
        <a:xfrm flipV="1">
          <a:off x="18778220" y="6511835"/>
          <a:ext cx="73152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126637</xdr:rowOff>
    </xdr:from>
    <xdr:to>
      <xdr:col>107</xdr:col>
      <xdr:colOff>101600</xdr:colOff>
      <xdr:row>39</xdr:row>
      <xdr:rowOff>56787</xdr:rowOff>
    </xdr:to>
    <xdr:sp macro="" textlink="">
      <xdr:nvSpPr>
        <xdr:cNvPr id="503" name="楕円 502">
          <a:extLst>
            <a:ext uri="{FF2B5EF4-FFF2-40B4-BE49-F238E27FC236}">
              <a16:creationId xmlns:a16="http://schemas.microsoft.com/office/drawing/2014/main" id="{E654477F-01AD-4901-8245-DE26CB5A2DCC}"/>
            </a:ext>
          </a:extLst>
        </xdr:cNvPr>
        <xdr:cNvSpPr/>
      </xdr:nvSpPr>
      <xdr:spPr>
        <a:xfrm>
          <a:off x="17937480" y="64969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162741</xdr:rowOff>
    </xdr:from>
    <xdr:to>
      <xdr:col>111</xdr:col>
      <xdr:colOff>177800</xdr:colOff>
      <xdr:row>39</xdr:row>
      <xdr:rowOff>5987</xdr:rowOff>
    </xdr:to>
    <xdr:cxnSp macro="">
      <xdr:nvCxnSpPr>
        <xdr:cNvPr id="504" name="直線コネクタ 503">
          <a:extLst>
            <a:ext uri="{FF2B5EF4-FFF2-40B4-BE49-F238E27FC236}">
              <a16:creationId xmlns:a16="http://schemas.microsoft.com/office/drawing/2014/main" id="{FE645DF4-C568-4D6A-9D56-0C5B2A5CFE7A}"/>
            </a:ext>
          </a:extLst>
        </xdr:cNvPr>
        <xdr:cNvCxnSpPr/>
      </xdr:nvCxnSpPr>
      <xdr:spPr>
        <a:xfrm flipV="1">
          <a:off x="17988280" y="6533061"/>
          <a:ext cx="78994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142966</xdr:rowOff>
    </xdr:from>
    <xdr:to>
      <xdr:col>102</xdr:col>
      <xdr:colOff>165100</xdr:colOff>
      <xdr:row>39</xdr:row>
      <xdr:rowOff>73116</xdr:rowOff>
    </xdr:to>
    <xdr:sp macro="" textlink="">
      <xdr:nvSpPr>
        <xdr:cNvPr id="505" name="楕円 504">
          <a:extLst>
            <a:ext uri="{FF2B5EF4-FFF2-40B4-BE49-F238E27FC236}">
              <a16:creationId xmlns:a16="http://schemas.microsoft.com/office/drawing/2014/main" id="{D37F14AD-91B9-461F-8CA0-01A19549BDF4}"/>
            </a:ext>
          </a:extLst>
        </xdr:cNvPr>
        <xdr:cNvSpPr/>
      </xdr:nvSpPr>
      <xdr:spPr>
        <a:xfrm>
          <a:off x="17162780" y="65132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5987</xdr:rowOff>
    </xdr:from>
    <xdr:to>
      <xdr:col>107</xdr:col>
      <xdr:colOff>50800</xdr:colOff>
      <xdr:row>39</xdr:row>
      <xdr:rowOff>22316</xdr:rowOff>
    </xdr:to>
    <xdr:cxnSp macro="">
      <xdr:nvCxnSpPr>
        <xdr:cNvPr id="506" name="直線コネクタ 505">
          <a:extLst>
            <a:ext uri="{FF2B5EF4-FFF2-40B4-BE49-F238E27FC236}">
              <a16:creationId xmlns:a16="http://schemas.microsoft.com/office/drawing/2014/main" id="{8EF97A49-9126-4B0D-A6D7-2A00456CE263}"/>
            </a:ext>
          </a:extLst>
        </xdr:cNvPr>
        <xdr:cNvCxnSpPr/>
      </xdr:nvCxnSpPr>
      <xdr:spPr>
        <a:xfrm flipV="1">
          <a:off x="17213580" y="6543947"/>
          <a:ext cx="7747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160927</xdr:rowOff>
    </xdr:from>
    <xdr:to>
      <xdr:col>98</xdr:col>
      <xdr:colOff>38100</xdr:colOff>
      <xdr:row>39</xdr:row>
      <xdr:rowOff>91077</xdr:rowOff>
    </xdr:to>
    <xdr:sp macro="" textlink="">
      <xdr:nvSpPr>
        <xdr:cNvPr id="507" name="楕円 506">
          <a:extLst>
            <a:ext uri="{FF2B5EF4-FFF2-40B4-BE49-F238E27FC236}">
              <a16:creationId xmlns:a16="http://schemas.microsoft.com/office/drawing/2014/main" id="{0B652730-16F7-4917-9D06-6483CC2B18FE}"/>
            </a:ext>
          </a:extLst>
        </xdr:cNvPr>
        <xdr:cNvSpPr/>
      </xdr:nvSpPr>
      <xdr:spPr>
        <a:xfrm>
          <a:off x="16388080" y="65312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22316</xdr:rowOff>
    </xdr:from>
    <xdr:to>
      <xdr:col>102</xdr:col>
      <xdr:colOff>114300</xdr:colOff>
      <xdr:row>39</xdr:row>
      <xdr:rowOff>40277</xdr:rowOff>
    </xdr:to>
    <xdr:cxnSp macro="">
      <xdr:nvCxnSpPr>
        <xdr:cNvPr id="508" name="直線コネクタ 507">
          <a:extLst>
            <a:ext uri="{FF2B5EF4-FFF2-40B4-BE49-F238E27FC236}">
              <a16:creationId xmlns:a16="http://schemas.microsoft.com/office/drawing/2014/main" id="{71D77070-CE1C-4DA1-B725-34A83A81B856}"/>
            </a:ext>
          </a:extLst>
        </xdr:cNvPr>
        <xdr:cNvCxnSpPr/>
      </xdr:nvCxnSpPr>
      <xdr:spPr>
        <a:xfrm flipV="1">
          <a:off x="16431260" y="6560276"/>
          <a:ext cx="78232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BEEDA048-FA23-407C-9493-240B60313A82}"/>
            </a:ext>
          </a:extLst>
        </xdr:cNvPr>
        <xdr:cNvSpPr txBox="1"/>
      </xdr:nvSpPr>
      <xdr:spPr>
        <a:xfrm>
          <a:off x="18561127" y="659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0F79DE29-74CD-4D0A-A1F5-DA8EF6ACF6AE}"/>
            </a:ext>
          </a:extLst>
        </xdr:cNvPr>
        <xdr:cNvSpPr txBox="1"/>
      </xdr:nvSpPr>
      <xdr:spPr>
        <a:xfrm>
          <a:off x="17776267" y="627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3547F99A-FAAE-42E5-BE68-1AAE16C3E849}"/>
            </a:ext>
          </a:extLst>
        </xdr:cNvPr>
        <xdr:cNvSpPr txBox="1"/>
      </xdr:nvSpPr>
      <xdr:spPr>
        <a:xfrm>
          <a:off x="17001567" y="661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1DF234A6-6FDC-455A-A901-CFA072EC3E29}"/>
            </a:ext>
          </a:extLst>
        </xdr:cNvPr>
        <xdr:cNvSpPr txBox="1"/>
      </xdr:nvSpPr>
      <xdr:spPr>
        <a:xfrm>
          <a:off x="16226867" y="630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58619</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4A1CF536-EDD5-4FEE-AA77-E9B95035BD04}"/>
            </a:ext>
          </a:extLst>
        </xdr:cNvPr>
        <xdr:cNvSpPr txBox="1"/>
      </xdr:nvSpPr>
      <xdr:spPr>
        <a:xfrm>
          <a:off x="18561127" y="626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47914</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A98AA37F-2090-4FC0-8478-2F9A950B4649}"/>
            </a:ext>
          </a:extLst>
        </xdr:cNvPr>
        <xdr:cNvSpPr txBox="1"/>
      </xdr:nvSpPr>
      <xdr:spPr>
        <a:xfrm>
          <a:off x="17776267" y="6585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89643</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1349AB11-465C-4022-8F2F-906519CEF5FC}"/>
            </a:ext>
          </a:extLst>
        </xdr:cNvPr>
        <xdr:cNvSpPr txBox="1"/>
      </xdr:nvSpPr>
      <xdr:spPr>
        <a:xfrm>
          <a:off x="17001567" y="629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82204</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79FD477A-6AD6-46FA-BDE8-AFC6E3816163}"/>
            </a:ext>
          </a:extLst>
        </xdr:cNvPr>
        <xdr:cNvSpPr txBox="1"/>
      </xdr:nvSpPr>
      <xdr:spPr>
        <a:xfrm>
          <a:off x="16226867" y="662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E70EE97A-8BCF-4DF3-AA4D-66195C27639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AE9F47F4-0DD0-498E-A34B-71DCC316C4B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13FDFB58-0954-4969-8C34-197C74E9071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D02069FF-3956-4611-AFA8-422B92FC449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31A7C624-49A5-43B9-BD0D-55D19341F13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76F3E2EB-24D3-4F73-BF98-1A92147605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A4D53BC6-5053-477D-A026-9E4D553EEA5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9FE92067-89CA-4D16-9BA7-FB97990C1D3E}"/>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48849943-155F-4DF8-9F8A-5ED49063D42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874F336F-578C-45A7-8D21-C511748B22A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5FC9B737-59B1-45DB-84C4-6993D368EACB}"/>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6950FEB0-41A6-4619-8C80-B8458C890204}"/>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EF5E9A1B-C23A-43F0-8537-38493913900C}"/>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23146B3F-D682-4273-8BEA-2F4393EDAD08}"/>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07DAE4EF-648D-49E3-8FD2-4766FD0EA2FE}"/>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A3FB8ABE-5FA2-4B65-A111-16AC4661A2CF}"/>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922F61CA-E179-4CF9-8D8A-382F47E36FC8}"/>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A0B2F65F-68FB-466F-A291-09247271C25D}"/>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879ED289-3386-4FEF-81E8-D1E09AB5E314}"/>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2B76BCA4-7014-4A2E-81A4-BDE1D4CF8544}"/>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CF7E9F33-798C-4102-A992-10A6D879AB32}"/>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2ECF438B-C372-4C0D-B742-431461D4C39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A150EE47-4F5B-4021-99EB-85BF30084DCD}"/>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A4B1CF6C-E3EF-42F8-B7F1-6C813C75FCF1}"/>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43C8D521-9458-4938-9A36-5CE45B0C63ED}"/>
            </a:ext>
          </a:extLst>
        </xdr:cNvPr>
        <xdr:cNvCxnSpPr/>
      </xdr:nvCxnSpPr>
      <xdr:spPr>
        <a:xfrm flipV="1">
          <a:off x="14375764" y="94297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6B85D000-7D2B-450B-A81B-A2F4A35631FF}"/>
            </a:ext>
          </a:extLst>
        </xdr:cNvPr>
        <xdr:cNvSpPr txBox="1"/>
      </xdr:nvSpPr>
      <xdr:spPr>
        <a:xfrm>
          <a:off x="14414500"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9693680C-798F-4FDD-9D09-2E11D374181E}"/>
            </a:ext>
          </a:extLst>
        </xdr:cNvPr>
        <xdr:cNvCxnSpPr/>
      </xdr:nvCxnSpPr>
      <xdr:spPr>
        <a:xfrm>
          <a:off x="14287500" y="10727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2F3274A0-5FB1-42C2-9D3F-EC60C8522C21}"/>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CCCB0332-A00E-4FAD-AE45-4CAEBBF60CD6}"/>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8CB455E1-ACE4-49E3-92A7-B8BD9D6E3528}"/>
            </a:ext>
          </a:extLst>
        </xdr:cNvPr>
        <xdr:cNvSpPr txBox="1"/>
      </xdr:nvSpPr>
      <xdr:spPr>
        <a:xfrm>
          <a:off x="14414500" y="9969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59898247-E70D-4B04-B3AE-780EBD2C2ECC}"/>
            </a:ext>
          </a:extLst>
        </xdr:cNvPr>
        <xdr:cNvSpPr/>
      </xdr:nvSpPr>
      <xdr:spPr>
        <a:xfrm>
          <a:off x="14325600" y="101142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832EF835-BD6F-4ED7-934F-9AFC252FFA56}"/>
            </a:ext>
          </a:extLst>
        </xdr:cNvPr>
        <xdr:cNvSpPr/>
      </xdr:nvSpPr>
      <xdr:spPr>
        <a:xfrm>
          <a:off x="13578840" y="1010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7D9B97D1-57E1-4A37-A721-0B3AACE67392}"/>
            </a:ext>
          </a:extLst>
        </xdr:cNvPr>
        <xdr:cNvSpPr/>
      </xdr:nvSpPr>
      <xdr:spPr>
        <a:xfrm>
          <a:off x="1280414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215DC3B8-A65E-4C8B-8925-5AEEFC41AFD3}"/>
            </a:ext>
          </a:extLst>
        </xdr:cNvPr>
        <xdr:cNvSpPr/>
      </xdr:nvSpPr>
      <xdr:spPr>
        <a:xfrm>
          <a:off x="12029440" y="10043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904FCBE6-973A-44C5-988A-4D1E217663CE}"/>
            </a:ext>
          </a:extLst>
        </xdr:cNvPr>
        <xdr:cNvSpPr/>
      </xdr:nvSpPr>
      <xdr:spPr>
        <a:xfrm>
          <a:off x="1123188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B5FA19FC-11C5-4AA1-90C3-E16E1515A0C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77E0835C-1212-48DF-88A3-DDCF52DC9AE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18E38761-1FE2-4FDA-A8F3-2B5C9537CD6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F486FCE1-6CB4-4268-AB99-C71ADF6F886A}"/>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453A6D73-384F-4EAA-86A0-24438008F62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116840</xdr:rowOff>
    </xdr:from>
    <xdr:to>
      <xdr:col>85</xdr:col>
      <xdr:colOff>177800</xdr:colOff>
      <xdr:row>61</xdr:row>
      <xdr:rowOff>46990</xdr:rowOff>
    </xdr:to>
    <xdr:sp macro="" textlink="">
      <xdr:nvSpPr>
        <xdr:cNvPr id="557" name="楕円 556">
          <a:extLst>
            <a:ext uri="{FF2B5EF4-FFF2-40B4-BE49-F238E27FC236}">
              <a16:creationId xmlns:a16="http://schemas.microsoft.com/office/drawing/2014/main" id="{8DE2C19A-00EC-4DF7-8A77-8C2B7CE795D0}"/>
            </a:ext>
          </a:extLst>
        </xdr:cNvPr>
        <xdr:cNvSpPr/>
      </xdr:nvSpPr>
      <xdr:spPr>
        <a:xfrm>
          <a:off x="14325600" y="101752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95267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CF7161E0-8936-4525-8262-ACDFF3145588}"/>
            </a:ext>
          </a:extLst>
        </xdr:cNvPr>
        <xdr:cNvSpPr txBox="1"/>
      </xdr:nvSpPr>
      <xdr:spPr>
        <a:xfrm>
          <a:off x="14414500"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71120</xdr:rowOff>
    </xdr:from>
    <xdr:to>
      <xdr:col>81</xdr:col>
      <xdr:colOff>101600</xdr:colOff>
      <xdr:row>61</xdr:row>
      <xdr:rowOff>1270</xdr:rowOff>
    </xdr:to>
    <xdr:sp macro="" textlink="">
      <xdr:nvSpPr>
        <xdr:cNvPr id="559" name="楕円 558">
          <a:extLst>
            <a:ext uri="{FF2B5EF4-FFF2-40B4-BE49-F238E27FC236}">
              <a16:creationId xmlns:a16="http://schemas.microsoft.com/office/drawing/2014/main" id="{8A058C04-75C5-49E6-96BA-7DF0886A420D}"/>
            </a:ext>
          </a:extLst>
        </xdr:cNvPr>
        <xdr:cNvSpPr/>
      </xdr:nvSpPr>
      <xdr:spPr>
        <a:xfrm>
          <a:off x="13578840" y="1012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121920</xdr:rowOff>
    </xdr:from>
    <xdr:to>
      <xdr:col>85</xdr:col>
      <xdr:colOff>127000</xdr:colOff>
      <xdr:row>60</xdr:row>
      <xdr:rowOff>167640</xdr:rowOff>
    </xdr:to>
    <xdr:cxnSp macro="">
      <xdr:nvCxnSpPr>
        <xdr:cNvPr id="560" name="直線コネクタ 559">
          <a:extLst>
            <a:ext uri="{FF2B5EF4-FFF2-40B4-BE49-F238E27FC236}">
              <a16:creationId xmlns:a16="http://schemas.microsoft.com/office/drawing/2014/main" id="{41032A44-DB87-4F40-A5AF-957DB56D3CC2}"/>
            </a:ext>
          </a:extLst>
        </xdr:cNvPr>
        <xdr:cNvCxnSpPr/>
      </xdr:nvCxnSpPr>
      <xdr:spPr>
        <a:xfrm>
          <a:off x="13629640" y="10180320"/>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23495</xdr:rowOff>
    </xdr:from>
    <xdr:to>
      <xdr:col>76</xdr:col>
      <xdr:colOff>165100</xdr:colOff>
      <xdr:row>60</xdr:row>
      <xdr:rowOff>125095</xdr:rowOff>
    </xdr:to>
    <xdr:sp macro="" textlink="">
      <xdr:nvSpPr>
        <xdr:cNvPr id="561" name="楕円 560">
          <a:extLst>
            <a:ext uri="{FF2B5EF4-FFF2-40B4-BE49-F238E27FC236}">
              <a16:creationId xmlns:a16="http://schemas.microsoft.com/office/drawing/2014/main" id="{5C950E61-61F3-4A0C-85F2-E95C114223FA}"/>
            </a:ext>
          </a:extLst>
        </xdr:cNvPr>
        <xdr:cNvSpPr/>
      </xdr:nvSpPr>
      <xdr:spPr>
        <a:xfrm>
          <a:off x="1280414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74295</xdr:rowOff>
    </xdr:from>
    <xdr:to>
      <xdr:col>81</xdr:col>
      <xdr:colOff>50800</xdr:colOff>
      <xdr:row>60</xdr:row>
      <xdr:rowOff>121920</xdr:rowOff>
    </xdr:to>
    <xdr:cxnSp macro="">
      <xdr:nvCxnSpPr>
        <xdr:cNvPr id="562" name="直線コネクタ 561">
          <a:extLst>
            <a:ext uri="{FF2B5EF4-FFF2-40B4-BE49-F238E27FC236}">
              <a16:creationId xmlns:a16="http://schemas.microsoft.com/office/drawing/2014/main" id="{DD03C77A-492B-48B8-9D40-C756880E4744}"/>
            </a:ext>
          </a:extLst>
        </xdr:cNvPr>
        <xdr:cNvCxnSpPr/>
      </xdr:nvCxnSpPr>
      <xdr:spPr>
        <a:xfrm>
          <a:off x="12854940" y="10132695"/>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147320</xdr:rowOff>
    </xdr:from>
    <xdr:to>
      <xdr:col>72</xdr:col>
      <xdr:colOff>38100</xdr:colOff>
      <xdr:row>60</xdr:row>
      <xdr:rowOff>77470</xdr:rowOff>
    </xdr:to>
    <xdr:sp macro="" textlink="">
      <xdr:nvSpPr>
        <xdr:cNvPr id="563" name="楕円 562">
          <a:extLst>
            <a:ext uri="{FF2B5EF4-FFF2-40B4-BE49-F238E27FC236}">
              <a16:creationId xmlns:a16="http://schemas.microsoft.com/office/drawing/2014/main" id="{DC6EB2B9-569F-457C-A592-01A8EE634137}"/>
            </a:ext>
          </a:extLst>
        </xdr:cNvPr>
        <xdr:cNvSpPr/>
      </xdr:nvSpPr>
      <xdr:spPr>
        <a:xfrm>
          <a:off x="12029440" y="10038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26670</xdr:rowOff>
    </xdr:from>
    <xdr:to>
      <xdr:col>76</xdr:col>
      <xdr:colOff>114300</xdr:colOff>
      <xdr:row>60</xdr:row>
      <xdr:rowOff>74295</xdr:rowOff>
    </xdr:to>
    <xdr:cxnSp macro="">
      <xdr:nvCxnSpPr>
        <xdr:cNvPr id="564" name="直線コネクタ 563">
          <a:extLst>
            <a:ext uri="{FF2B5EF4-FFF2-40B4-BE49-F238E27FC236}">
              <a16:creationId xmlns:a16="http://schemas.microsoft.com/office/drawing/2014/main" id="{F6E8DB9E-5123-4D27-8BE9-103A36B62810}"/>
            </a:ext>
          </a:extLst>
        </xdr:cNvPr>
        <xdr:cNvCxnSpPr/>
      </xdr:nvCxnSpPr>
      <xdr:spPr>
        <a:xfrm>
          <a:off x="12072620" y="10085070"/>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99695</xdr:rowOff>
    </xdr:from>
    <xdr:to>
      <xdr:col>67</xdr:col>
      <xdr:colOff>101600</xdr:colOff>
      <xdr:row>60</xdr:row>
      <xdr:rowOff>29845</xdr:rowOff>
    </xdr:to>
    <xdr:sp macro="" textlink="">
      <xdr:nvSpPr>
        <xdr:cNvPr id="565" name="楕円 564">
          <a:extLst>
            <a:ext uri="{FF2B5EF4-FFF2-40B4-BE49-F238E27FC236}">
              <a16:creationId xmlns:a16="http://schemas.microsoft.com/office/drawing/2014/main" id="{1F174C5F-F87E-4ED9-BB1A-933AA686BB1B}"/>
            </a:ext>
          </a:extLst>
        </xdr:cNvPr>
        <xdr:cNvSpPr/>
      </xdr:nvSpPr>
      <xdr:spPr>
        <a:xfrm>
          <a:off x="11231880" y="9990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150495</xdr:rowOff>
    </xdr:from>
    <xdr:to>
      <xdr:col>71</xdr:col>
      <xdr:colOff>177800</xdr:colOff>
      <xdr:row>60</xdr:row>
      <xdr:rowOff>26670</xdr:rowOff>
    </xdr:to>
    <xdr:cxnSp macro="">
      <xdr:nvCxnSpPr>
        <xdr:cNvPr id="566" name="直線コネクタ 565">
          <a:extLst>
            <a:ext uri="{FF2B5EF4-FFF2-40B4-BE49-F238E27FC236}">
              <a16:creationId xmlns:a16="http://schemas.microsoft.com/office/drawing/2014/main" id="{B306B92D-2EEC-4211-B8C0-32418A5EEF95}"/>
            </a:ext>
          </a:extLst>
        </xdr:cNvPr>
        <xdr:cNvCxnSpPr/>
      </xdr:nvCxnSpPr>
      <xdr:spPr>
        <a:xfrm>
          <a:off x="11282680" y="10041255"/>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a:extLst>
            <a:ext uri="{FF2B5EF4-FFF2-40B4-BE49-F238E27FC236}">
              <a16:creationId xmlns:a16="http://schemas.microsoft.com/office/drawing/2014/main" id="{2C518007-A258-4237-9E9A-5ED9A357E599}"/>
            </a:ext>
          </a:extLst>
        </xdr:cNvPr>
        <xdr:cNvSpPr txBox="1"/>
      </xdr:nvSpPr>
      <xdr:spPr>
        <a:xfrm>
          <a:off x="1343724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a:extLst>
            <a:ext uri="{FF2B5EF4-FFF2-40B4-BE49-F238E27FC236}">
              <a16:creationId xmlns:a16="http://schemas.microsoft.com/office/drawing/2014/main" id="{25A9A414-2411-4995-977B-03B9E50DA2F0}"/>
            </a:ext>
          </a:extLst>
        </xdr:cNvPr>
        <xdr:cNvSpPr txBox="1"/>
      </xdr:nvSpPr>
      <xdr:spPr>
        <a:xfrm>
          <a:off x="126752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5CFD357C-7843-4F4F-87B9-B88D4055CC5D}"/>
            </a:ext>
          </a:extLst>
        </xdr:cNvPr>
        <xdr:cNvSpPr txBox="1"/>
      </xdr:nvSpPr>
      <xdr:spPr>
        <a:xfrm>
          <a:off x="11900544" y="1013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CB2FFC0D-5A46-48B2-AE4F-4441CAE4AEFA}"/>
            </a:ext>
          </a:extLst>
        </xdr:cNvPr>
        <xdr:cNvSpPr txBox="1"/>
      </xdr:nvSpPr>
      <xdr:spPr>
        <a:xfrm>
          <a:off x="1110298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163847</xdr:rowOff>
    </xdr:from>
    <xdr:ext cx="405111" cy="259045"/>
    <xdr:sp macro="" textlink="">
      <xdr:nvSpPr>
        <xdr:cNvPr id="571" name="n_1mainValue【学校施設】&#10;有形固定資産減価償却率">
          <a:extLst>
            <a:ext uri="{FF2B5EF4-FFF2-40B4-BE49-F238E27FC236}">
              <a16:creationId xmlns:a16="http://schemas.microsoft.com/office/drawing/2014/main" id="{585D0173-58A1-411B-8C4A-3C01039AA9F1}"/>
            </a:ext>
          </a:extLst>
        </xdr:cNvPr>
        <xdr:cNvSpPr txBox="1"/>
      </xdr:nvSpPr>
      <xdr:spPr>
        <a:xfrm>
          <a:off x="1343724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116222</xdr:rowOff>
    </xdr:from>
    <xdr:ext cx="405111" cy="259045"/>
    <xdr:sp macro="" textlink="">
      <xdr:nvSpPr>
        <xdr:cNvPr id="572" name="n_2mainValue【学校施設】&#10;有形固定資産減価償却率">
          <a:extLst>
            <a:ext uri="{FF2B5EF4-FFF2-40B4-BE49-F238E27FC236}">
              <a16:creationId xmlns:a16="http://schemas.microsoft.com/office/drawing/2014/main" id="{47E9CBEB-2E08-478D-B90E-9B1B1B3435CF}"/>
            </a:ext>
          </a:extLst>
        </xdr:cNvPr>
        <xdr:cNvSpPr txBox="1"/>
      </xdr:nvSpPr>
      <xdr:spPr>
        <a:xfrm>
          <a:off x="12675244"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93997</xdr:rowOff>
    </xdr:from>
    <xdr:ext cx="405111" cy="259045"/>
    <xdr:sp macro="" textlink="">
      <xdr:nvSpPr>
        <xdr:cNvPr id="573" name="n_3mainValue【学校施設】&#10;有形固定資産減価償却率">
          <a:extLst>
            <a:ext uri="{FF2B5EF4-FFF2-40B4-BE49-F238E27FC236}">
              <a16:creationId xmlns:a16="http://schemas.microsoft.com/office/drawing/2014/main" id="{3BB94E14-82F2-444D-834E-06AAEADA6458}"/>
            </a:ext>
          </a:extLst>
        </xdr:cNvPr>
        <xdr:cNvSpPr txBox="1"/>
      </xdr:nvSpPr>
      <xdr:spPr>
        <a:xfrm>
          <a:off x="119005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46372</xdr:rowOff>
    </xdr:from>
    <xdr:ext cx="405111" cy="259045"/>
    <xdr:sp macro="" textlink="">
      <xdr:nvSpPr>
        <xdr:cNvPr id="574" name="n_4mainValue【学校施設】&#10;有形固定資産減価償却率">
          <a:extLst>
            <a:ext uri="{FF2B5EF4-FFF2-40B4-BE49-F238E27FC236}">
              <a16:creationId xmlns:a16="http://schemas.microsoft.com/office/drawing/2014/main" id="{01DCAE8A-242F-4958-96A8-0F5237EFB3BB}"/>
            </a:ext>
          </a:extLst>
        </xdr:cNvPr>
        <xdr:cNvSpPr txBox="1"/>
      </xdr:nvSpPr>
      <xdr:spPr>
        <a:xfrm>
          <a:off x="1110298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05A06998-1A29-4B2E-ABAE-FF57E9C6BF4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DF259A58-0BF6-4CDF-8D6F-2E51685AA47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27E1421A-7F8C-411A-8283-FFA4E47F336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EB467EF7-0A00-42B9-8D68-0A6E80F6FAE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7580BA52-784D-4A31-8F1F-34119138F4A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4F53A8F8-04FA-4D59-B0FA-0419E885058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5D929DDE-FDB8-4CC4-9C86-CB574E14E1A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B72BA894-91A9-4136-BD2F-E3776B79EE9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E9AFB2FC-6615-498E-AF79-79ABCD2D711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C4F363F6-73BF-41F6-B98B-B5698F2B888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EEBBFAFB-0818-4B73-87D6-5E44E3A4AE2C}"/>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7D9F1599-687E-4764-80DB-C4D8E79DB999}"/>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158383FB-9D83-403C-AA0E-DF8221796F80}"/>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ECA029C7-1026-494E-856F-FF6457D8504E}"/>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D4EEAF2F-DB4A-416C-9C89-88820CDD3555}"/>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2C681235-C427-489A-B0E7-40EC651C2CF5}"/>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6AB1B9EF-B6C4-4376-B006-679F12598326}"/>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ACF6AAF9-13BB-4A6B-9C35-D5A1991F32CB}"/>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69DDC96C-BF27-4596-BF60-6AC17FF5DA4A}"/>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6FD005BD-CE81-41DA-82F6-1D83D5C1A565}"/>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E0E886DC-FBD3-4050-B6E3-27DDE9A35FD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6BBD0E3F-DC54-4D52-9BDD-86B5157DF907}"/>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16B9EF38-202B-4095-B9A5-378C13C327E1}"/>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38B51394-57CA-4C03-8BF5-69308B60FB10}"/>
            </a:ext>
          </a:extLst>
        </xdr:cNvPr>
        <xdr:cNvCxnSpPr/>
      </xdr:nvCxnSpPr>
      <xdr:spPr>
        <a:xfrm flipV="1">
          <a:off x="19509104" y="9347644"/>
          <a:ext cx="0" cy="1318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BA488BDE-E91E-412A-AAAB-98E9B36B47C8}"/>
            </a:ext>
          </a:extLst>
        </xdr:cNvPr>
        <xdr:cNvSpPr txBox="1"/>
      </xdr:nvSpPr>
      <xdr:spPr>
        <a:xfrm>
          <a:off x="19547840" y="106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7BDED6A7-95FE-468C-BF05-B09D2456F03C}"/>
            </a:ext>
          </a:extLst>
        </xdr:cNvPr>
        <xdr:cNvCxnSpPr/>
      </xdr:nvCxnSpPr>
      <xdr:spPr>
        <a:xfrm>
          <a:off x="19443700" y="10666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2F57638F-8F87-4E57-8033-6D3F3F202462}"/>
            </a:ext>
          </a:extLst>
        </xdr:cNvPr>
        <xdr:cNvSpPr txBox="1"/>
      </xdr:nvSpPr>
      <xdr:spPr>
        <a:xfrm>
          <a:off x="19547840" y="9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E011C546-D13E-427B-A7E8-CB7F78CD0576}"/>
            </a:ext>
          </a:extLst>
        </xdr:cNvPr>
        <xdr:cNvCxnSpPr/>
      </xdr:nvCxnSpPr>
      <xdr:spPr>
        <a:xfrm>
          <a:off x="19443700" y="9347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E36E7D78-FA8F-42BE-B14A-690D3AA7CFDA}"/>
            </a:ext>
          </a:extLst>
        </xdr:cNvPr>
        <xdr:cNvSpPr txBox="1"/>
      </xdr:nvSpPr>
      <xdr:spPr>
        <a:xfrm>
          <a:off x="19547840" y="100920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E0C7BA40-B5A0-4BEF-A5F5-5110F4F66F22}"/>
            </a:ext>
          </a:extLst>
        </xdr:cNvPr>
        <xdr:cNvSpPr/>
      </xdr:nvSpPr>
      <xdr:spPr>
        <a:xfrm>
          <a:off x="19458940" y="1023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4F2F504D-FECE-4D1B-832F-B6C4748575F4}"/>
            </a:ext>
          </a:extLst>
        </xdr:cNvPr>
        <xdr:cNvSpPr/>
      </xdr:nvSpPr>
      <xdr:spPr>
        <a:xfrm>
          <a:off x="18735040" y="10249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9848EFFF-F1C6-4AAD-AB44-1A5B2CAF8C0F}"/>
            </a:ext>
          </a:extLst>
        </xdr:cNvPr>
        <xdr:cNvSpPr/>
      </xdr:nvSpPr>
      <xdr:spPr>
        <a:xfrm>
          <a:off x="17937480" y="1024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4E71CF69-17FF-4F07-8F3E-3E3585309758}"/>
            </a:ext>
          </a:extLst>
        </xdr:cNvPr>
        <xdr:cNvSpPr/>
      </xdr:nvSpPr>
      <xdr:spPr>
        <a:xfrm>
          <a:off x="17162780" y="1025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665B75C8-3ED8-48A9-B0E4-A1AC19C98FBF}"/>
            </a:ext>
          </a:extLst>
        </xdr:cNvPr>
        <xdr:cNvSpPr/>
      </xdr:nvSpPr>
      <xdr:spPr>
        <a:xfrm>
          <a:off x="16388080" y="102773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930DD6F6-8F18-4B9C-A584-C4404B86A97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7179B9D7-E5B2-411F-9D27-46519D95815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406DE13E-9194-4232-953C-4AF07651CA5E}"/>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CF42C2A5-2383-48DD-A966-E417C2C31C8A}"/>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8AFDBEFD-86E4-493A-9C98-E76A19A4DDF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32068</xdr:rowOff>
    </xdr:from>
    <xdr:to>
      <xdr:col>116</xdr:col>
      <xdr:colOff>114300</xdr:colOff>
      <xdr:row>61</xdr:row>
      <xdr:rowOff>133668</xdr:rowOff>
    </xdr:to>
    <xdr:sp macro="" textlink="">
      <xdr:nvSpPr>
        <xdr:cNvPr id="614" name="楕円 613">
          <a:extLst>
            <a:ext uri="{FF2B5EF4-FFF2-40B4-BE49-F238E27FC236}">
              <a16:creationId xmlns:a16="http://schemas.microsoft.com/office/drawing/2014/main" id="{BD129198-AAA0-44AA-92D6-D8148CD37678}"/>
            </a:ext>
          </a:extLst>
        </xdr:cNvPr>
        <xdr:cNvSpPr/>
      </xdr:nvSpPr>
      <xdr:spPr>
        <a:xfrm>
          <a:off x="19458940" y="1025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10495</xdr:rowOff>
    </xdr:from>
    <xdr:ext cx="469744" cy="259045"/>
    <xdr:sp macro="" textlink="">
      <xdr:nvSpPr>
        <xdr:cNvPr id="615" name="【学校施設】&#10;一人当たり面積該当値テキスト">
          <a:extLst>
            <a:ext uri="{FF2B5EF4-FFF2-40B4-BE49-F238E27FC236}">
              <a16:creationId xmlns:a16="http://schemas.microsoft.com/office/drawing/2014/main" id="{949BD171-4970-43DC-B5F5-182DFA5E5D50}"/>
            </a:ext>
          </a:extLst>
        </xdr:cNvPr>
        <xdr:cNvSpPr txBox="1"/>
      </xdr:nvSpPr>
      <xdr:spPr>
        <a:xfrm>
          <a:off x="19547840" y="10236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48831</xdr:rowOff>
    </xdr:from>
    <xdr:to>
      <xdr:col>112</xdr:col>
      <xdr:colOff>38100</xdr:colOff>
      <xdr:row>61</xdr:row>
      <xdr:rowOff>150431</xdr:rowOff>
    </xdr:to>
    <xdr:sp macro="" textlink="">
      <xdr:nvSpPr>
        <xdr:cNvPr id="616" name="楕円 615">
          <a:extLst>
            <a:ext uri="{FF2B5EF4-FFF2-40B4-BE49-F238E27FC236}">
              <a16:creationId xmlns:a16="http://schemas.microsoft.com/office/drawing/2014/main" id="{80722196-5508-40BA-BDA7-460A28D0C3D8}"/>
            </a:ext>
          </a:extLst>
        </xdr:cNvPr>
        <xdr:cNvSpPr/>
      </xdr:nvSpPr>
      <xdr:spPr>
        <a:xfrm>
          <a:off x="18735040" y="102748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82868</xdr:rowOff>
    </xdr:from>
    <xdr:to>
      <xdr:col>116</xdr:col>
      <xdr:colOff>63500</xdr:colOff>
      <xdr:row>61</xdr:row>
      <xdr:rowOff>99631</xdr:rowOff>
    </xdr:to>
    <xdr:cxnSp macro="">
      <xdr:nvCxnSpPr>
        <xdr:cNvPr id="617" name="直線コネクタ 616">
          <a:extLst>
            <a:ext uri="{FF2B5EF4-FFF2-40B4-BE49-F238E27FC236}">
              <a16:creationId xmlns:a16="http://schemas.microsoft.com/office/drawing/2014/main" id="{3D73D640-E743-4997-8660-DC89C72E5BBA}"/>
            </a:ext>
          </a:extLst>
        </xdr:cNvPr>
        <xdr:cNvCxnSpPr/>
      </xdr:nvCxnSpPr>
      <xdr:spPr>
        <a:xfrm flipV="1">
          <a:off x="18778220" y="10308908"/>
          <a:ext cx="731520"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60643</xdr:rowOff>
    </xdr:from>
    <xdr:to>
      <xdr:col>107</xdr:col>
      <xdr:colOff>101600</xdr:colOff>
      <xdr:row>61</xdr:row>
      <xdr:rowOff>162243</xdr:rowOff>
    </xdr:to>
    <xdr:sp macro="" textlink="">
      <xdr:nvSpPr>
        <xdr:cNvPr id="618" name="楕円 617">
          <a:extLst>
            <a:ext uri="{FF2B5EF4-FFF2-40B4-BE49-F238E27FC236}">
              <a16:creationId xmlns:a16="http://schemas.microsoft.com/office/drawing/2014/main" id="{3928D96D-97F3-48D9-BFA8-89CE93EF7BB3}"/>
            </a:ext>
          </a:extLst>
        </xdr:cNvPr>
        <xdr:cNvSpPr/>
      </xdr:nvSpPr>
      <xdr:spPr>
        <a:xfrm>
          <a:off x="17937480" y="10286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99631</xdr:rowOff>
    </xdr:from>
    <xdr:to>
      <xdr:col>111</xdr:col>
      <xdr:colOff>177800</xdr:colOff>
      <xdr:row>61</xdr:row>
      <xdr:rowOff>111443</xdr:rowOff>
    </xdr:to>
    <xdr:cxnSp macro="">
      <xdr:nvCxnSpPr>
        <xdr:cNvPr id="619" name="直線コネクタ 618">
          <a:extLst>
            <a:ext uri="{FF2B5EF4-FFF2-40B4-BE49-F238E27FC236}">
              <a16:creationId xmlns:a16="http://schemas.microsoft.com/office/drawing/2014/main" id="{698C2170-BFF7-49C7-8B7C-C6B6E7E82CA9}"/>
            </a:ext>
          </a:extLst>
        </xdr:cNvPr>
        <xdr:cNvCxnSpPr/>
      </xdr:nvCxnSpPr>
      <xdr:spPr>
        <a:xfrm flipV="1">
          <a:off x="17988280" y="10325671"/>
          <a:ext cx="789940" cy="1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74549</xdr:rowOff>
    </xdr:from>
    <xdr:to>
      <xdr:col>102</xdr:col>
      <xdr:colOff>165100</xdr:colOff>
      <xdr:row>62</xdr:row>
      <xdr:rowOff>4699</xdr:rowOff>
    </xdr:to>
    <xdr:sp macro="" textlink="">
      <xdr:nvSpPr>
        <xdr:cNvPr id="620" name="楕円 619">
          <a:extLst>
            <a:ext uri="{FF2B5EF4-FFF2-40B4-BE49-F238E27FC236}">
              <a16:creationId xmlns:a16="http://schemas.microsoft.com/office/drawing/2014/main" id="{64F41408-BE37-46D1-B275-8F11E6C29E26}"/>
            </a:ext>
          </a:extLst>
        </xdr:cNvPr>
        <xdr:cNvSpPr/>
      </xdr:nvSpPr>
      <xdr:spPr>
        <a:xfrm>
          <a:off x="17162780" y="103005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111443</xdr:rowOff>
    </xdr:from>
    <xdr:to>
      <xdr:col>107</xdr:col>
      <xdr:colOff>50800</xdr:colOff>
      <xdr:row>61</xdr:row>
      <xdr:rowOff>125349</xdr:rowOff>
    </xdr:to>
    <xdr:cxnSp macro="">
      <xdr:nvCxnSpPr>
        <xdr:cNvPr id="621" name="直線コネクタ 620">
          <a:extLst>
            <a:ext uri="{FF2B5EF4-FFF2-40B4-BE49-F238E27FC236}">
              <a16:creationId xmlns:a16="http://schemas.microsoft.com/office/drawing/2014/main" id="{443C5546-ECE3-4C02-AA58-3AFAE2B80064}"/>
            </a:ext>
          </a:extLst>
        </xdr:cNvPr>
        <xdr:cNvCxnSpPr/>
      </xdr:nvCxnSpPr>
      <xdr:spPr>
        <a:xfrm flipV="1">
          <a:off x="17213580" y="10337483"/>
          <a:ext cx="774700" cy="1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88646</xdr:rowOff>
    </xdr:from>
    <xdr:to>
      <xdr:col>98</xdr:col>
      <xdr:colOff>38100</xdr:colOff>
      <xdr:row>62</xdr:row>
      <xdr:rowOff>18796</xdr:rowOff>
    </xdr:to>
    <xdr:sp macro="" textlink="">
      <xdr:nvSpPr>
        <xdr:cNvPr id="622" name="楕円 621">
          <a:extLst>
            <a:ext uri="{FF2B5EF4-FFF2-40B4-BE49-F238E27FC236}">
              <a16:creationId xmlns:a16="http://schemas.microsoft.com/office/drawing/2014/main" id="{590FA36D-3757-41D5-9AD7-A8653B9917CA}"/>
            </a:ext>
          </a:extLst>
        </xdr:cNvPr>
        <xdr:cNvSpPr/>
      </xdr:nvSpPr>
      <xdr:spPr>
        <a:xfrm>
          <a:off x="16388080" y="103146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125349</xdr:rowOff>
    </xdr:from>
    <xdr:to>
      <xdr:col>102</xdr:col>
      <xdr:colOff>114300</xdr:colOff>
      <xdr:row>61</xdr:row>
      <xdr:rowOff>139446</xdr:rowOff>
    </xdr:to>
    <xdr:cxnSp macro="">
      <xdr:nvCxnSpPr>
        <xdr:cNvPr id="623" name="直線コネクタ 622">
          <a:extLst>
            <a:ext uri="{FF2B5EF4-FFF2-40B4-BE49-F238E27FC236}">
              <a16:creationId xmlns:a16="http://schemas.microsoft.com/office/drawing/2014/main" id="{6D6181D7-5ABD-491D-8A23-118B16CAF8B2}"/>
            </a:ext>
          </a:extLst>
        </xdr:cNvPr>
        <xdr:cNvCxnSpPr/>
      </xdr:nvCxnSpPr>
      <xdr:spPr>
        <a:xfrm flipV="1">
          <a:off x="16431260" y="10351389"/>
          <a:ext cx="78232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D6F95477-3C9A-446F-B176-C9FA4303D450}"/>
            </a:ext>
          </a:extLst>
        </xdr:cNvPr>
        <xdr:cNvSpPr txBox="1"/>
      </xdr:nvSpPr>
      <xdr:spPr>
        <a:xfrm>
          <a:off x="18561127" y="1003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C546E222-F287-474B-81A9-EDA5A7AF7FF9}"/>
            </a:ext>
          </a:extLst>
        </xdr:cNvPr>
        <xdr:cNvSpPr txBox="1"/>
      </xdr:nvSpPr>
      <xdr:spPr>
        <a:xfrm>
          <a:off x="17776267" y="1002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6AAD0275-5C72-4910-83F9-2A3BA438B5B9}"/>
            </a:ext>
          </a:extLst>
        </xdr:cNvPr>
        <xdr:cNvSpPr txBox="1"/>
      </xdr:nvSpPr>
      <xdr:spPr>
        <a:xfrm>
          <a:off x="17001567" y="10036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DB9FE66C-D018-4293-BF88-A5DFADB0B4AF}"/>
            </a:ext>
          </a:extLst>
        </xdr:cNvPr>
        <xdr:cNvSpPr txBox="1"/>
      </xdr:nvSpPr>
      <xdr:spPr>
        <a:xfrm>
          <a:off x="16226867" y="1006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141558</xdr:rowOff>
    </xdr:from>
    <xdr:ext cx="469744" cy="259045"/>
    <xdr:sp macro="" textlink="">
      <xdr:nvSpPr>
        <xdr:cNvPr id="628" name="n_1mainValue【学校施設】&#10;一人当たり面積">
          <a:extLst>
            <a:ext uri="{FF2B5EF4-FFF2-40B4-BE49-F238E27FC236}">
              <a16:creationId xmlns:a16="http://schemas.microsoft.com/office/drawing/2014/main" id="{36DD28CF-ACFC-426D-9B2B-E51B81474F91}"/>
            </a:ext>
          </a:extLst>
        </xdr:cNvPr>
        <xdr:cNvSpPr txBox="1"/>
      </xdr:nvSpPr>
      <xdr:spPr>
        <a:xfrm>
          <a:off x="18561127" y="1036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153370</xdr:rowOff>
    </xdr:from>
    <xdr:ext cx="469744" cy="259045"/>
    <xdr:sp macro="" textlink="">
      <xdr:nvSpPr>
        <xdr:cNvPr id="629" name="n_2mainValue【学校施設】&#10;一人当たり面積">
          <a:extLst>
            <a:ext uri="{FF2B5EF4-FFF2-40B4-BE49-F238E27FC236}">
              <a16:creationId xmlns:a16="http://schemas.microsoft.com/office/drawing/2014/main" id="{2494EC35-ED9E-47BB-83A7-DD7253F00ABE}"/>
            </a:ext>
          </a:extLst>
        </xdr:cNvPr>
        <xdr:cNvSpPr txBox="1"/>
      </xdr:nvSpPr>
      <xdr:spPr>
        <a:xfrm>
          <a:off x="17776267" y="10379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167276</xdr:rowOff>
    </xdr:from>
    <xdr:ext cx="469744" cy="259045"/>
    <xdr:sp macro="" textlink="">
      <xdr:nvSpPr>
        <xdr:cNvPr id="630" name="n_3mainValue【学校施設】&#10;一人当たり面積">
          <a:extLst>
            <a:ext uri="{FF2B5EF4-FFF2-40B4-BE49-F238E27FC236}">
              <a16:creationId xmlns:a16="http://schemas.microsoft.com/office/drawing/2014/main" id="{E0EDAE6D-73A9-4DD7-9000-4378A8387E38}"/>
            </a:ext>
          </a:extLst>
        </xdr:cNvPr>
        <xdr:cNvSpPr txBox="1"/>
      </xdr:nvSpPr>
      <xdr:spPr>
        <a:xfrm>
          <a:off x="17001567" y="1039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9923</xdr:rowOff>
    </xdr:from>
    <xdr:ext cx="469744" cy="259045"/>
    <xdr:sp macro="" textlink="">
      <xdr:nvSpPr>
        <xdr:cNvPr id="631" name="n_4mainValue【学校施設】&#10;一人当たり面積">
          <a:extLst>
            <a:ext uri="{FF2B5EF4-FFF2-40B4-BE49-F238E27FC236}">
              <a16:creationId xmlns:a16="http://schemas.microsoft.com/office/drawing/2014/main" id="{21089BC3-4512-470C-8FA3-AF55F2A9A0AF}"/>
            </a:ext>
          </a:extLst>
        </xdr:cNvPr>
        <xdr:cNvSpPr txBox="1"/>
      </xdr:nvSpPr>
      <xdr:spPr>
        <a:xfrm>
          <a:off x="16226867" y="1040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C8080B70-569E-48E7-9BD2-17BFE900B65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23A55294-018E-403F-A844-95076DDD96A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10F555C5-8AF1-4F56-A3F7-0C8DEBDC6499}"/>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BBB424C3-D847-4A25-B11F-31DE15BC513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4C733B27-7EB9-4CE5-9D6D-4EE1D2F45C4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5E06FCC0-2D17-46E2-9085-C5A39380552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D7F10D6F-4A59-4DA8-AC9E-F16EB2B47BB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0C08B9AD-7098-4748-8E31-E09C57392556}"/>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AAD5596C-A535-46B7-8AFC-F6C8AADF0D6F}"/>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6AEE337B-F7C4-4604-9B07-41635D76F93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78F785C3-FEC7-4D40-B5A6-A8824D2103D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231FCB1E-7055-4BB9-A24E-720AC51B049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12375E73-CCAA-49EC-A06A-6AF3C9F3560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16369058-466C-403A-AD32-705F013E04B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4A1EDB2C-A5AF-49AD-8AD7-39DFA1ACF97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7EA1A98C-EA05-48BF-BB19-2B85ACB63C50}"/>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3AE9A848-42DB-4062-8A43-72D9AE4CB01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8C1863F0-480B-490B-A63C-D8E967FE74F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CF3A3AD2-EFB6-4B75-8332-D7C21AE3882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882682F9-863E-4CF6-A8B6-1DCB1BEC4B3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F159231C-BE6D-40A2-8831-3481B7FB63D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2B7922C3-DE8B-420E-B282-5149AFEE9FF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A2A9E906-DE89-4C98-A25A-4125D2D37AC5}"/>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8FF99EFA-AD59-4647-AA6D-EE10E656CAB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4E87DA74-0486-46A9-84B0-556E4AE4B42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BC9A8201-4FD1-4369-B43F-789B89230A0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C7B516D4-E02D-453E-8856-A0189FC73731}"/>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0CAE5721-B6A4-4FE6-BE85-1938D80E2201}"/>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83EA3675-54A3-440E-BA9E-B699F8BA9B46}"/>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3D6024FA-F887-423A-8802-42B1B8B2877C}"/>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BA805DCF-3561-4DDE-B9F8-E52DFCADA578}"/>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02C647A6-A285-48AE-8EF0-FA42B6FAF028}"/>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928128EE-1662-4234-842F-1CFA19F595F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DA3FDAB9-0694-4517-BA13-98EC3D5DC9EF}"/>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DE8D6CDD-5322-46A0-A040-FC5D04C08EF9}"/>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A0F712E4-EAC2-4698-9D81-1C1101C49B11}"/>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FE6A5E97-BDDB-4251-BA1F-107C050A7727}"/>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6A51A26C-45B6-43DB-BF8E-EA9669E7C3C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51AF67CF-11FF-44D6-8C62-C6E8D19ED214}"/>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8B9DBFC9-5993-40BB-93D1-9C057D38CB8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1490FED5-B071-45AC-89D6-6F42159A6FA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20569DC9-7D16-4DE5-88EA-A27A9B20DB27}"/>
            </a:ext>
          </a:extLst>
        </xdr:cNvPr>
        <xdr:cNvCxnSpPr/>
      </xdr:nvCxnSpPr>
      <xdr:spPr>
        <a:xfrm flipV="1">
          <a:off x="14375764" y="16724811"/>
          <a:ext cx="0" cy="1583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E36A233A-DE99-4A78-8FC8-56B637A0AB43}"/>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98864A0C-D4FD-4CB9-A7BF-7BD12CC262FB}"/>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F6F27963-4D16-4D61-BADF-06102A68BE46}"/>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581374C7-55AB-4655-86D0-0EE8CE26D0BB}"/>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DE172B28-AE9E-40D3-9370-BCB40D6EEA17}"/>
            </a:ext>
          </a:extLst>
        </xdr:cNvPr>
        <xdr:cNvSpPr txBox="1"/>
      </xdr:nvSpPr>
      <xdr:spPr>
        <a:xfrm>
          <a:off x="14414500" y="176406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511930EB-B6D4-465E-B82C-CECBEB6614DD}"/>
            </a:ext>
          </a:extLst>
        </xdr:cNvPr>
        <xdr:cNvSpPr/>
      </xdr:nvSpPr>
      <xdr:spPr>
        <a:xfrm>
          <a:off x="14325600" y="1778544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DDE47315-0006-4EDC-8F98-43FC441E6C63}"/>
            </a:ext>
          </a:extLst>
        </xdr:cNvPr>
        <xdr:cNvSpPr/>
      </xdr:nvSpPr>
      <xdr:spPr>
        <a:xfrm>
          <a:off x="13578840" y="1780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F38F8148-080A-4D7B-B4EC-53C7B6172F46}"/>
            </a:ext>
          </a:extLst>
        </xdr:cNvPr>
        <xdr:cNvSpPr/>
      </xdr:nvSpPr>
      <xdr:spPr>
        <a:xfrm>
          <a:off x="12804140" y="1779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FA80B014-2C10-4493-9C82-14CB371E9FF7}"/>
            </a:ext>
          </a:extLst>
        </xdr:cNvPr>
        <xdr:cNvSpPr/>
      </xdr:nvSpPr>
      <xdr:spPr>
        <a:xfrm>
          <a:off x="12029440" y="17783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895DC861-F089-40C7-B1BB-3959A8B32451}"/>
            </a:ext>
          </a:extLst>
        </xdr:cNvPr>
        <xdr:cNvSpPr/>
      </xdr:nvSpPr>
      <xdr:spPr>
        <a:xfrm>
          <a:off x="11231880" y="1773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902C61B8-4F55-49B9-9BC6-68B68D7241E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C9A30EB7-9406-4335-AE60-C3C93C8995D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C8523E12-645D-4906-9A0B-B9F1509E700D}"/>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C4E085EF-2F43-48FC-82D3-CB20210AE34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5F1457CC-4AC1-4B19-AAF9-974E72E6F82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95613</xdr:rowOff>
    </xdr:from>
    <xdr:to>
      <xdr:col>85</xdr:col>
      <xdr:colOff>177800</xdr:colOff>
      <xdr:row>108</xdr:row>
      <xdr:rowOff>25763</xdr:rowOff>
    </xdr:to>
    <xdr:sp macro="" textlink="">
      <xdr:nvSpPr>
        <xdr:cNvPr id="689" name="楕円 688">
          <a:extLst>
            <a:ext uri="{FF2B5EF4-FFF2-40B4-BE49-F238E27FC236}">
              <a16:creationId xmlns:a16="http://schemas.microsoft.com/office/drawing/2014/main" id="{9B47029B-7BC3-40AA-9E03-7035208C3846}"/>
            </a:ext>
          </a:extLst>
        </xdr:cNvPr>
        <xdr:cNvSpPr/>
      </xdr:nvSpPr>
      <xdr:spPr>
        <a:xfrm>
          <a:off x="14325600" y="1803309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74040</xdr:rowOff>
    </xdr:from>
    <xdr:ext cx="405111" cy="259045"/>
    <xdr:sp macro="" textlink="">
      <xdr:nvSpPr>
        <xdr:cNvPr id="690" name="【公民館】&#10;有形固定資産減価償却率該当値テキスト">
          <a:extLst>
            <a:ext uri="{FF2B5EF4-FFF2-40B4-BE49-F238E27FC236}">
              <a16:creationId xmlns:a16="http://schemas.microsoft.com/office/drawing/2014/main" id="{B5BE5AA9-2833-4ECE-BFB4-C3CB8C998239}"/>
            </a:ext>
          </a:extLst>
        </xdr:cNvPr>
        <xdr:cNvSpPr txBox="1"/>
      </xdr:nvSpPr>
      <xdr:spPr>
        <a:xfrm>
          <a:off x="14414500" y="18011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72752</xdr:rowOff>
    </xdr:from>
    <xdr:to>
      <xdr:col>81</xdr:col>
      <xdr:colOff>101600</xdr:colOff>
      <xdr:row>108</xdr:row>
      <xdr:rowOff>2902</xdr:rowOff>
    </xdr:to>
    <xdr:sp macro="" textlink="">
      <xdr:nvSpPr>
        <xdr:cNvPr id="691" name="楕円 690">
          <a:extLst>
            <a:ext uri="{FF2B5EF4-FFF2-40B4-BE49-F238E27FC236}">
              <a16:creationId xmlns:a16="http://schemas.microsoft.com/office/drawing/2014/main" id="{6A70BA51-76E6-46AF-BDF7-79274C0CAFDC}"/>
            </a:ext>
          </a:extLst>
        </xdr:cNvPr>
        <xdr:cNvSpPr/>
      </xdr:nvSpPr>
      <xdr:spPr>
        <a:xfrm>
          <a:off x="13578840" y="180102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123552</xdr:rowOff>
    </xdr:from>
    <xdr:to>
      <xdr:col>85</xdr:col>
      <xdr:colOff>127000</xdr:colOff>
      <xdr:row>107</xdr:row>
      <xdr:rowOff>146413</xdr:rowOff>
    </xdr:to>
    <xdr:cxnSp macro="">
      <xdr:nvCxnSpPr>
        <xdr:cNvPr id="692" name="直線コネクタ 691">
          <a:extLst>
            <a:ext uri="{FF2B5EF4-FFF2-40B4-BE49-F238E27FC236}">
              <a16:creationId xmlns:a16="http://schemas.microsoft.com/office/drawing/2014/main" id="{C652C87F-DE93-4CCA-8D38-6B2D9FCD593C}"/>
            </a:ext>
          </a:extLst>
        </xdr:cNvPr>
        <xdr:cNvCxnSpPr/>
      </xdr:nvCxnSpPr>
      <xdr:spPr>
        <a:xfrm>
          <a:off x="13629640" y="18061032"/>
          <a:ext cx="74676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51526</xdr:rowOff>
    </xdr:from>
    <xdr:to>
      <xdr:col>76</xdr:col>
      <xdr:colOff>165100</xdr:colOff>
      <xdr:row>107</xdr:row>
      <xdr:rowOff>153126</xdr:rowOff>
    </xdr:to>
    <xdr:sp macro="" textlink="">
      <xdr:nvSpPr>
        <xdr:cNvPr id="693" name="楕円 692">
          <a:extLst>
            <a:ext uri="{FF2B5EF4-FFF2-40B4-BE49-F238E27FC236}">
              <a16:creationId xmlns:a16="http://schemas.microsoft.com/office/drawing/2014/main" id="{EA6C613D-1759-495C-AF11-CB65EF886DB5}"/>
            </a:ext>
          </a:extLst>
        </xdr:cNvPr>
        <xdr:cNvSpPr/>
      </xdr:nvSpPr>
      <xdr:spPr>
        <a:xfrm>
          <a:off x="12804140" y="1798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102326</xdr:rowOff>
    </xdr:from>
    <xdr:to>
      <xdr:col>81</xdr:col>
      <xdr:colOff>50800</xdr:colOff>
      <xdr:row>107</xdr:row>
      <xdr:rowOff>123552</xdr:rowOff>
    </xdr:to>
    <xdr:cxnSp macro="">
      <xdr:nvCxnSpPr>
        <xdr:cNvPr id="694" name="直線コネクタ 693">
          <a:extLst>
            <a:ext uri="{FF2B5EF4-FFF2-40B4-BE49-F238E27FC236}">
              <a16:creationId xmlns:a16="http://schemas.microsoft.com/office/drawing/2014/main" id="{27F86523-78CB-414E-BD71-3BB23F0808CB}"/>
            </a:ext>
          </a:extLst>
        </xdr:cNvPr>
        <xdr:cNvCxnSpPr/>
      </xdr:nvCxnSpPr>
      <xdr:spPr>
        <a:xfrm>
          <a:off x="12854940" y="18039806"/>
          <a:ext cx="7747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118473</xdr:rowOff>
    </xdr:from>
    <xdr:to>
      <xdr:col>72</xdr:col>
      <xdr:colOff>38100</xdr:colOff>
      <xdr:row>108</xdr:row>
      <xdr:rowOff>48623</xdr:rowOff>
    </xdr:to>
    <xdr:sp macro="" textlink="">
      <xdr:nvSpPr>
        <xdr:cNvPr id="695" name="楕円 694">
          <a:extLst>
            <a:ext uri="{FF2B5EF4-FFF2-40B4-BE49-F238E27FC236}">
              <a16:creationId xmlns:a16="http://schemas.microsoft.com/office/drawing/2014/main" id="{3B9D3C5D-F009-41BB-BDC9-B1ADB44F2473}"/>
            </a:ext>
          </a:extLst>
        </xdr:cNvPr>
        <xdr:cNvSpPr/>
      </xdr:nvSpPr>
      <xdr:spPr>
        <a:xfrm>
          <a:off x="12029440" y="18055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102326</xdr:rowOff>
    </xdr:from>
    <xdr:to>
      <xdr:col>76</xdr:col>
      <xdr:colOff>114300</xdr:colOff>
      <xdr:row>107</xdr:row>
      <xdr:rowOff>169273</xdr:rowOff>
    </xdr:to>
    <xdr:cxnSp macro="">
      <xdr:nvCxnSpPr>
        <xdr:cNvPr id="696" name="直線コネクタ 695">
          <a:extLst>
            <a:ext uri="{FF2B5EF4-FFF2-40B4-BE49-F238E27FC236}">
              <a16:creationId xmlns:a16="http://schemas.microsoft.com/office/drawing/2014/main" id="{A0D4CD00-A823-406E-BD3B-C6CB90AC8025}"/>
            </a:ext>
          </a:extLst>
        </xdr:cNvPr>
        <xdr:cNvCxnSpPr/>
      </xdr:nvCxnSpPr>
      <xdr:spPr>
        <a:xfrm flipV="1">
          <a:off x="12072620" y="18039806"/>
          <a:ext cx="78232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27032</xdr:rowOff>
    </xdr:from>
    <xdr:to>
      <xdr:col>67</xdr:col>
      <xdr:colOff>101600</xdr:colOff>
      <xdr:row>107</xdr:row>
      <xdr:rowOff>128632</xdr:rowOff>
    </xdr:to>
    <xdr:sp macro="" textlink="">
      <xdr:nvSpPr>
        <xdr:cNvPr id="697" name="楕円 696">
          <a:extLst>
            <a:ext uri="{FF2B5EF4-FFF2-40B4-BE49-F238E27FC236}">
              <a16:creationId xmlns:a16="http://schemas.microsoft.com/office/drawing/2014/main" id="{1A3C791C-A27B-4282-BFA3-8758A13049D5}"/>
            </a:ext>
          </a:extLst>
        </xdr:cNvPr>
        <xdr:cNvSpPr/>
      </xdr:nvSpPr>
      <xdr:spPr>
        <a:xfrm>
          <a:off x="11231880" y="1796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77832</xdr:rowOff>
    </xdr:from>
    <xdr:to>
      <xdr:col>71</xdr:col>
      <xdr:colOff>177800</xdr:colOff>
      <xdr:row>107</xdr:row>
      <xdr:rowOff>169273</xdr:rowOff>
    </xdr:to>
    <xdr:cxnSp macro="">
      <xdr:nvCxnSpPr>
        <xdr:cNvPr id="698" name="直線コネクタ 697">
          <a:extLst>
            <a:ext uri="{FF2B5EF4-FFF2-40B4-BE49-F238E27FC236}">
              <a16:creationId xmlns:a16="http://schemas.microsoft.com/office/drawing/2014/main" id="{46C2B746-2FCE-4C0F-BFBE-1CF3FD83846F}"/>
            </a:ext>
          </a:extLst>
        </xdr:cNvPr>
        <xdr:cNvCxnSpPr/>
      </xdr:nvCxnSpPr>
      <xdr:spPr>
        <a:xfrm>
          <a:off x="11282680" y="18015312"/>
          <a:ext cx="78994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a:extLst>
            <a:ext uri="{FF2B5EF4-FFF2-40B4-BE49-F238E27FC236}">
              <a16:creationId xmlns:a16="http://schemas.microsoft.com/office/drawing/2014/main" id="{2565BBBA-A8F7-4959-9B23-31D7E9750D71}"/>
            </a:ext>
          </a:extLst>
        </xdr:cNvPr>
        <xdr:cNvSpPr txBox="1"/>
      </xdr:nvSpPr>
      <xdr:spPr>
        <a:xfrm>
          <a:off x="13437244" y="17591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00" name="n_2aveValue【公民館】&#10;有形固定資産減価償却率">
          <a:extLst>
            <a:ext uri="{FF2B5EF4-FFF2-40B4-BE49-F238E27FC236}">
              <a16:creationId xmlns:a16="http://schemas.microsoft.com/office/drawing/2014/main" id="{4E2A7BB9-7D4F-4C80-B170-0E4A6E4DE8B7}"/>
            </a:ext>
          </a:extLst>
        </xdr:cNvPr>
        <xdr:cNvSpPr txBox="1"/>
      </xdr:nvSpPr>
      <xdr:spPr>
        <a:xfrm>
          <a:off x="12675244" y="1757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01" name="n_3aveValue【公民館】&#10;有形固定資産減価償却率">
          <a:extLst>
            <a:ext uri="{FF2B5EF4-FFF2-40B4-BE49-F238E27FC236}">
              <a16:creationId xmlns:a16="http://schemas.microsoft.com/office/drawing/2014/main" id="{7F2BF31F-E8B3-4604-B66B-79802163A4D6}"/>
            </a:ext>
          </a:extLst>
        </xdr:cNvPr>
        <xdr:cNvSpPr txBox="1"/>
      </xdr:nvSpPr>
      <xdr:spPr>
        <a:xfrm>
          <a:off x="119005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02" name="n_4aveValue【公民館】&#10;有形固定資産減価償却率">
          <a:extLst>
            <a:ext uri="{FF2B5EF4-FFF2-40B4-BE49-F238E27FC236}">
              <a16:creationId xmlns:a16="http://schemas.microsoft.com/office/drawing/2014/main" id="{E814DDAD-00CB-4F39-B470-659057AE9437}"/>
            </a:ext>
          </a:extLst>
        </xdr:cNvPr>
        <xdr:cNvSpPr txBox="1"/>
      </xdr:nvSpPr>
      <xdr:spPr>
        <a:xfrm>
          <a:off x="1110298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165479</xdr:rowOff>
    </xdr:from>
    <xdr:ext cx="405111" cy="259045"/>
    <xdr:sp macro="" textlink="">
      <xdr:nvSpPr>
        <xdr:cNvPr id="703" name="n_1mainValue【公民館】&#10;有形固定資産減価償却率">
          <a:extLst>
            <a:ext uri="{FF2B5EF4-FFF2-40B4-BE49-F238E27FC236}">
              <a16:creationId xmlns:a16="http://schemas.microsoft.com/office/drawing/2014/main" id="{405729F1-C525-4BD5-B595-088789C97103}"/>
            </a:ext>
          </a:extLst>
        </xdr:cNvPr>
        <xdr:cNvSpPr txBox="1"/>
      </xdr:nvSpPr>
      <xdr:spPr>
        <a:xfrm>
          <a:off x="13437244" y="18102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144253</xdr:rowOff>
    </xdr:from>
    <xdr:ext cx="405111" cy="259045"/>
    <xdr:sp macro="" textlink="">
      <xdr:nvSpPr>
        <xdr:cNvPr id="704" name="n_2mainValue【公民館】&#10;有形固定資産減価償却率">
          <a:extLst>
            <a:ext uri="{FF2B5EF4-FFF2-40B4-BE49-F238E27FC236}">
              <a16:creationId xmlns:a16="http://schemas.microsoft.com/office/drawing/2014/main" id="{04C66DBB-9DFF-4F25-A9E5-00F0ED2B1303}"/>
            </a:ext>
          </a:extLst>
        </xdr:cNvPr>
        <xdr:cNvSpPr txBox="1"/>
      </xdr:nvSpPr>
      <xdr:spPr>
        <a:xfrm>
          <a:off x="12675244" y="18081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39750</xdr:rowOff>
    </xdr:from>
    <xdr:ext cx="405111" cy="259045"/>
    <xdr:sp macro="" textlink="">
      <xdr:nvSpPr>
        <xdr:cNvPr id="705" name="n_3mainValue【公民館】&#10;有形固定資産減価償却率">
          <a:extLst>
            <a:ext uri="{FF2B5EF4-FFF2-40B4-BE49-F238E27FC236}">
              <a16:creationId xmlns:a16="http://schemas.microsoft.com/office/drawing/2014/main" id="{722BFD80-265F-4521-B088-AF37DDF3C813}"/>
            </a:ext>
          </a:extLst>
        </xdr:cNvPr>
        <xdr:cNvSpPr txBox="1"/>
      </xdr:nvSpPr>
      <xdr:spPr>
        <a:xfrm>
          <a:off x="119005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119759</xdr:rowOff>
    </xdr:from>
    <xdr:ext cx="405111" cy="259045"/>
    <xdr:sp macro="" textlink="">
      <xdr:nvSpPr>
        <xdr:cNvPr id="706" name="n_4mainValue【公民館】&#10;有形固定資産減価償却率">
          <a:extLst>
            <a:ext uri="{FF2B5EF4-FFF2-40B4-BE49-F238E27FC236}">
              <a16:creationId xmlns:a16="http://schemas.microsoft.com/office/drawing/2014/main" id="{E92E1F77-183A-483B-B400-F3393FC55CF6}"/>
            </a:ext>
          </a:extLst>
        </xdr:cNvPr>
        <xdr:cNvSpPr txBox="1"/>
      </xdr:nvSpPr>
      <xdr:spPr>
        <a:xfrm>
          <a:off x="11102984" y="1805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3838082B-BD42-4965-8326-5B822C977C1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F3247D5F-F065-4024-838A-D066DB73A37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D5A6A73F-0E5B-43B6-96E7-E945B5576AB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2DC19CA0-EA3E-424D-B836-01B4FF1335F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79B42B44-78A3-4FA5-8511-347262C1BB7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D91C6348-1EC8-43F7-89D3-134556CB8B4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C753CC0F-2A80-46EA-8863-0B8DDC991FE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EA33A967-04CA-4A0B-8D1C-4BB6A68BDAD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DA86C6E9-A376-4FDB-9E22-EE7019CE1DC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1D236607-7FB9-4C6A-8802-1CB3A8CADEF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FD0D9006-D03D-4DDB-87B7-A229EA5DA315}"/>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7282F0C2-B02D-4C8D-BC99-FF96D217F8E0}"/>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D7A77FE8-CF88-4EAA-863D-5C27153068DF}"/>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BB392580-936C-4AFF-8964-3173681A7E6B}"/>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D1BF8F6F-B7F4-461E-95FC-0CCBBD8676CD}"/>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0B1E8E7C-9B68-41AD-B8E9-E95FF110E555}"/>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01BFC649-F4AA-4B30-9B68-9A9792D35EBF}"/>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DC7ABE33-34F1-49FA-BA55-EC9B08AB9DD1}"/>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7706038F-DC1E-4F2F-9F96-61E802E5B8EA}"/>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2441D158-71F3-48B3-97CE-DAEA05D1C862}"/>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648A6D69-1600-4D5F-9730-3DB07EE9CF14}"/>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2BE4BD01-FFBE-4909-B814-48101D30FB29}"/>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AA4B9836-308F-4280-AC48-A5A22145F4C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F614106A-D9CE-4C4B-9AFE-FDA4C87F658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295DD4D1-74D3-441D-B3E6-CB04E32EB05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6C7A74E9-41A1-4BB1-88CD-97D37B5FFE53}"/>
            </a:ext>
          </a:extLst>
        </xdr:cNvPr>
        <xdr:cNvCxnSpPr/>
      </xdr:nvCxnSpPr>
      <xdr:spPr>
        <a:xfrm flipV="1">
          <a:off x="19509104" y="16791541"/>
          <a:ext cx="0" cy="151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5C4346E1-9000-4199-8CA1-A27100334072}"/>
            </a:ext>
          </a:extLst>
        </xdr:cNvPr>
        <xdr:cNvSpPr txBox="1"/>
      </xdr:nvSpPr>
      <xdr:spPr>
        <a:xfrm>
          <a:off x="19547840" y="1830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16861AED-BA4D-49AD-9AB9-DAF8D65DA3B9}"/>
            </a:ext>
          </a:extLst>
        </xdr:cNvPr>
        <xdr:cNvCxnSpPr/>
      </xdr:nvCxnSpPr>
      <xdr:spPr>
        <a:xfrm>
          <a:off x="19443700" y="183038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D8A6841D-462F-4C07-A377-AD72F06626B2}"/>
            </a:ext>
          </a:extLst>
        </xdr:cNvPr>
        <xdr:cNvSpPr txBox="1"/>
      </xdr:nvSpPr>
      <xdr:spPr>
        <a:xfrm>
          <a:off x="19547840" y="1657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1C0CB1F3-CA0C-4002-AE73-3005E989060B}"/>
            </a:ext>
          </a:extLst>
        </xdr:cNvPr>
        <xdr:cNvCxnSpPr/>
      </xdr:nvCxnSpPr>
      <xdr:spPr>
        <a:xfrm>
          <a:off x="19443700" y="16791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137721</xdr:rowOff>
    </xdr:from>
    <xdr:ext cx="469744" cy="259045"/>
    <xdr:sp macro="" textlink="">
      <xdr:nvSpPr>
        <xdr:cNvPr id="737" name="【公民館】&#10;一人当たり面積平均値テキスト">
          <a:extLst>
            <a:ext uri="{FF2B5EF4-FFF2-40B4-BE49-F238E27FC236}">
              <a16:creationId xmlns:a16="http://schemas.microsoft.com/office/drawing/2014/main" id="{F7781819-ADC9-46C7-83AF-B8D6C8A20BD9}"/>
            </a:ext>
          </a:extLst>
        </xdr:cNvPr>
        <xdr:cNvSpPr txBox="1"/>
      </xdr:nvSpPr>
      <xdr:spPr>
        <a:xfrm>
          <a:off x="19547840" y="18075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395886F8-A905-4354-B846-235C9784ABA8}"/>
            </a:ext>
          </a:extLst>
        </xdr:cNvPr>
        <xdr:cNvSpPr/>
      </xdr:nvSpPr>
      <xdr:spPr>
        <a:xfrm>
          <a:off x="19458940" y="180967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347655E1-1574-4955-8511-E796D4AE155F}"/>
            </a:ext>
          </a:extLst>
        </xdr:cNvPr>
        <xdr:cNvSpPr/>
      </xdr:nvSpPr>
      <xdr:spPr>
        <a:xfrm>
          <a:off x="18735040" y="180706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65753940-6ED2-4D2D-86FB-B9900E1B361A}"/>
            </a:ext>
          </a:extLst>
        </xdr:cNvPr>
        <xdr:cNvSpPr/>
      </xdr:nvSpPr>
      <xdr:spPr>
        <a:xfrm>
          <a:off x="17937480" y="18081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9B2C6034-F29A-44E3-8888-26FD8AD30A14}"/>
            </a:ext>
          </a:extLst>
        </xdr:cNvPr>
        <xdr:cNvSpPr/>
      </xdr:nvSpPr>
      <xdr:spPr>
        <a:xfrm>
          <a:off x="17162780" y="18098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7B63D149-859E-4955-9A9D-ABE027A56FEF}"/>
            </a:ext>
          </a:extLst>
        </xdr:cNvPr>
        <xdr:cNvSpPr/>
      </xdr:nvSpPr>
      <xdr:spPr>
        <a:xfrm>
          <a:off x="16388080" y="18107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5C544DB6-694A-4EA9-AC62-EB55BBC85F8F}"/>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5B67C7EE-366F-489B-A7EF-D45D88A8C2E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3DD8B834-6279-4BA9-B1A3-239637EBE5D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6558C1FF-9F8E-43B5-881D-AF7D5EE92D6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4BE700E2-3DCF-4B49-86BD-F9E531F13E9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45974</xdr:rowOff>
    </xdr:from>
    <xdr:to>
      <xdr:col>116</xdr:col>
      <xdr:colOff>114300</xdr:colOff>
      <xdr:row>105</xdr:row>
      <xdr:rowOff>147574</xdr:rowOff>
    </xdr:to>
    <xdr:sp macro="" textlink="">
      <xdr:nvSpPr>
        <xdr:cNvPr id="748" name="楕円 747">
          <a:extLst>
            <a:ext uri="{FF2B5EF4-FFF2-40B4-BE49-F238E27FC236}">
              <a16:creationId xmlns:a16="http://schemas.microsoft.com/office/drawing/2014/main" id="{6EB9AA26-0A46-435A-B2DE-EA6A07F55734}"/>
            </a:ext>
          </a:extLst>
        </xdr:cNvPr>
        <xdr:cNvSpPr/>
      </xdr:nvSpPr>
      <xdr:spPr>
        <a:xfrm>
          <a:off x="19458940" y="1764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68851</xdr:rowOff>
    </xdr:from>
    <xdr:ext cx="469744" cy="259045"/>
    <xdr:sp macro="" textlink="">
      <xdr:nvSpPr>
        <xdr:cNvPr id="749" name="【公民館】&#10;一人当たり面積該当値テキスト">
          <a:extLst>
            <a:ext uri="{FF2B5EF4-FFF2-40B4-BE49-F238E27FC236}">
              <a16:creationId xmlns:a16="http://schemas.microsoft.com/office/drawing/2014/main" id="{F041CE5A-BE23-4B7F-BF41-96E4D084031B}"/>
            </a:ext>
          </a:extLst>
        </xdr:cNvPr>
        <xdr:cNvSpPr txBox="1"/>
      </xdr:nvSpPr>
      <xdr:spPr>
        <a:xfrm>
          <a:off x="19547840" y="1750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151456</xdr:rowOff>
    </xdr:from>
    <xdr:to>
      <xdr:col>112</xdr:col>
      <xdr:colOff>38100</xdr:colOff>
      <xdr:row>103</xdr:row>
      <xdr:rowOff>81606</xdr:rowOff>
    </xdr:to>
    <xdr:sp macro="" textlink="">
      <xdr:nvSpPr>
        <xdr:cNvPr id="750" name="楕円 749">
          <a:extLst>
            <a:ext uri="{FF2B5EF4-FFF2-40B4-BE49-F238E27FC236}">
              <a16:creationId xmlns:a16="http://schemas.microsoft.com/office/drawing/2014/main" id="{61ECA2B8-D138-43DC-B543-2C84F1805B56}"/>
            </a:ext>
          </a:extLst>
        </xdr:cNvPr>
        <xdr:cNvSpPr/>
      </xdr:nvSpPr>
      <xdr:spPr>
        <a:xfrm>
          <a:off x="18735040" y="172507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30806</xdr:rowOff>
    </xdr:from>
    <xdr:to>
      <xdr:col>116</xdr:col>
      <xdr:colOff>63500</xdr:colOff>
      <xdr:row>105</xdr:row>
      <xdr:rowOff>96774</xdr:rowOff>
    </xdr:to>
    <xdr:cxnSp macro="">
      <xdr:nvCxnSpPr>
        <xdr:cNvPr id="751" name="直線コネクタ 750">
          <a:extLst>
            <a:ext uri="{FF2B5EF4-FFF2-40B4-BE49-F238E27FC236}">
              <a16:creationId xmlns:a16="http://schemas.microsoft.com/office/drawing/2014/main" id="{0DC4FAEF-12DC-472E-B310-67502870550F}"/>
            </a:ext>
          </a:extLst>
        </xdr:cNvPr>
        <xdr:cNvCxnSpPr/>
      </xdr:nvCxnSpPr>
      <xdr:spPr>
        <a:xfrm>
          <a:off x="18778220" y="17297726"/>
          <a:ext cx="731520" cy="40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95286</xdr:rowOff>
    </xdr:from>
    <xdr:to>
      <xdr:col>107</xdr:col>
      <xdr:colOff>101600</xdr:colOff>
      <xdr:row>106</xdr:row>
      <xdr:rowOff>25436</xdr:rowOff>
    </xdr:to>
    <xdr:sp macro="" textlink="">
      <xdr:nvSpPr>
        <xdr:cNvPr id="752" name="楕円 751">
          <a:extLst>
            <a:ext uri="{FF2B5EF4-FFF2-40B4-BE49-F238E27FC236}">
              <a16:creationId xmlns:a16="http://schemas.microsoft.com/office/drawing/2014/main" id="{5660E0B2-EB52-4906-BC06-688BB8DC7F1B}"/>
            </a:ext>
          </a:extLst>
        </xdr:cNvPr>
        <xdr:cNvSpPr/>
      </xdr:nvSpPr>
      <xdr:spPr>
        <a:xfrm>
          <a:off x="17937480" y="176974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30806</xdr:rowOff>
    </xdr:from>
    <xdr:to>
      <xdr:col>111</xdr:col>
      <xdr:colOff>177800</xdr:colOff>
      <xdr:row>105</xdr:row>
      <xdr:rowOff>146086</xdr:rowOff>
    </xdr:to>
    <xdr:cxnSp macro="">
      <xdr:nvCxnSpPr>
        <xdr:cNvPr id="753" name="直線コネクタ 752">
          <a:extLst>
            <a:ext uri="{FF2B5EF4-FFF2-40B4-BE49-F238E27FC236}">
              <a16:creationId xmlns:a16="http://schemas.microsoft.com/office/drawing/2014/main" id="{BDFA6BBF-B3F6-4DA8-A528-EAD2EF5618D9}"/>
            </a:ext>
          </a:extLst>
        </xdr:cNvPr>
        <xdr:cNvCxnSpPr/>
      </xdr:nvCxnSpPr>
      <xdr:spPr>
        <a:xfrm flipV="1">
          <a:off x="17988280" y="17297726"/>
          <a:ext cx="789940" cy="45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111942</xdr:rowOff>
    </xdr:from>
    <xdr:to>
      <xdr:col>102</xdr:col>
      <xdr:colOff>165100</xdr:colOff>
      <xdr:row>106</xdr:row>
      <xdr:rowOff>42092</xdr:rowOff>
    </xdr:to>
    <xdr:sp macro="" textlink="">
      <xdr:nvSpPr>
        <xdr:cNvPr id="754" name="楕円 753">
          <a:extLst>
            <a:ext uri="{FF2B5EF4-FFF2-40B4-BE49-F238E27FC236}">
              <a16:creationId xmlns:a16="http://schemas.microsoft.com/office/drawing/2014/main" id="{0B29FDC2-C3DC-439D-A1FE-5CFF2617156D}"/>
            </a:ext>
          </a:extLst>
        </xdr:cNvPr>
        <xdr:cNvSpPr/>
      </xdr:nvSpPr>
      <xdr:spPr>
        <a:xfrm>
          <a:off x="17162780" y="17714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146086</xdr:rowOff>
    </xdr:from>
    <xdr:to>
      <xdr:col>107</xdr:col>
      <xdr:colOff>50800</xdr:colOff>
      <xdr:row>105</xdr:row>
      <xdr:rowOff>162742</xdr:rowOff>
    </xdr:to>
    <xdr:cxnSp macro="">
      <xdr:nvCxnSpPr>
        <xdr:cNvPr id="755" name="直線コネクタ 754">
          <a:extLst>
            <a:ext uri="{FF2B5EF4-FFF2-40B4-BE49-F238E27FC236}">
              <a16:creationId xmlns:a16="http://schemas.microsoft.com/office/drawing/2014/main" id="{FF24DC10-C69C-4903-9114-9C5C45571756}"/>
            </a:ext>
          </a:extLst>
        </xdr:cNvPr>
        <xdr:cNvCxnSpPr/>
      </xdr:nvCxnSpPr>
      <xdr:spPr>
        <a:xfrm flipV="1">
          <a:off x="17213580" y="17748286"/>
          <a:ext cx="774700" cy="1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128924</xdr:rowOff>
    </xdr:from>
    <xdr:to>
      <xdr:col>98</xdr:col>
      <xdr:colOff>38100</xdr:colOff>
      <xdr:row>106</xdr:row>
      <xdr:rowOff>59074</xdr:rowOff>
    </xdr:to>
    <xdr:sp macro="" textlink="">
      <xdr:nvSpPr>
        <xdr:cNvPr id="756" name="楕円 755">
          <a:extLst>
            <a:ext uri="{FF2B5EF4-FFF2-40B4-BE49-F238E27FC236}">
              <a16:creationId xmlns:a16="http://schemas.microsoft.com/office/drawing/2014/main" id="{F6D9E3B6-2F06-4F8F-98C5-D96396F6212E}"/>
            </a:ext>
          </a:extLst>
        </xdr:cNvPr>
        <xdr:cNvSpPr/>
      </xdr:nvSpPr>
      <xdr:spPr>
        <a:xfrm>
          <a:off x="16388080" y="177311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162742</xdr:rowOff>
    </xdr:from>
    <xdr:to>
      <xdr:col>102</xdr:col>
      <xdr:colOff>114300</xdr:colOff>
      <xdr:row>106</xdr:row>
      <xdr:rowOff>8274</xdr:rowOff>
    </xdr:to>
    <xdr:cxnSp macro="">
      <xdr:nvCxnSpPr>
        <xdr:cNvPr id="757" name="直線コネクタ 756">
          <a:extLst>
            <a:ext uri="{FF2B5EF4-FFF2-40B4-BE49-F238E27FC236}">
              <a16:creationId xmlns:a16="http://schemas.microsoft.com/office/drawing/2014/main" id="{9E725F07-E366-4DCE-BACB-EC488EAE099D}"/>
            </a:ext>
          </a:extLst>
        </xdr:cNvPr>
        <xdr:cNvCxnSpPr/>
      </xdr:nvCxnSpPr>
      <xdr:spPr>
        <a:xfrm flipV="1">
          <a:off x="16431260" y="17764942"/>
          <a:ext cx="782320" cy="1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54446</xdr:rowOff>
    </xdr:from>
    <xdr:ext cx="469744" cy="259045"/>
    <xdr:sp macro="" textlink="">
      <xdr:nvSpPr>
        <xdr:cNvPr id="758" name="n_1aveValue【公民館】&#10;一人当たり面積">
          <a:extLst>
            <a:ext uri="{FF2B5EF4-FFF2-40B4-BE49-F238E27FC236}">
              <a16:creationId xmlns:a16="http://schemas.microsoft.com/office/drawing/2014/main" id="{8B190604-1F67-4C4B-882B-4638C878D63E}"/>
            </a:ext>
          </a:extLst>
        </xdr:cNvPr>
        <xdr:cNvSpPr txBox="1"/>
      </xdr:nvSpPr>
      <xdr:spPr>
        <a:xfrm>
          <a:off x="18561127" y="1815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759" name="n_2aveValue【公民館】&#10;一人当たり面積">
          <a:extLst>
            <a:ext uri="{FF2B5EF4-FFF2-40B4-BE49-F238E27FC236}">
              <a16:creationId xmlns:a16="http://schemas.microsoft.com/office/drawing/2014/main" id="{ECA34292-DCDB-44E7-B443-2E0B2971B989}"/>
            </a:ext>
          </a:extLst>
        </xdr:cNvPr>
        <xdr:cNvSpPr txBox="1"/>
      </xdr:nvSpPr>
      <xdr:spPr>
        <a:xfrm>
          <a:off x="17776267" y="1817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82204</xdr:rowOff>
    </xdr:from>
    <xdr:ext cx="469744" cy="259045"/>
    <xdr:sp macro="" textlink="">
      <xdr:nvSpPr>
        <xdr:cNvPr id="760" name="n_3aveValue【公民館】&#10;一人当たり面積">
          <a:extLst>
            <a:ext uri="{FF2B5EF4-FFF2-40B4-BE49-F238E27FC236}">
              <a16:creationId xmlns:a16="http://schemas.microsoft.com/office/drawing/2014/main" id="{F96208A2-710A-4A60-B8B8-556A40788538}"/>
            </a:ext>
          </a:extLst>
        </xdr:cNvPr>
        <xdr:cNvSpPr txBox="1"/>
      </xdr:nvSpPr>
      <xdr:spPr>
        <a:xfrm>
          <a:off x="17001567" y="1818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95593</xdr:rowOff>
    </xdr:from>
    <xdr:ext cx="469744" cy="259045"/>
    <xdr:sp macro="" textlink="">
      <xdr:nvSpPr>
        <xdr:cNvPr id="761" name="n_4aveValue【公民館】&#10;一人当たり面積">
          <a:extLst>
            <a:ext uri="{FF2B5EF4-FFF2-40B4-BE49-F238E27FC236}">
              <a16:creationId xmlns:a16="http://schemas.microsoft.com/office/drawing/2014/main" id="{72D3AE50-A426-4C83-A859-D28F3BA761D1}"/>
            </a:ext>
          </a:extLst>
        </xdr:cNvPr>
        <xdr:cNvSpPr txBox="1"/>
      </xdr:nvSpPr>
      <xdr:spPr>
        <a:xfrm>
          <a:off x="16226867" y="18200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98133</xdr:rowOff>
    </xdr:from>
    <xdr:ext cx="469744" cy="259045"/>
    <xdr:sp macro="" textlink="">
      <xdr:nvSpPr>
        <xdr:cNvPr id="762" name="n_1mainValue【公民館】&#10;一人当たり面積">
          <a:extLst>
            <a:ext uri="{FF2B5EF4-FFF2-40B4-BE49-F238E27FC236}">
              <a16:creationId xmlns:a16="http://schemas.microsoft.com/office/drawing/2014/main" id="{A1996257-91D2-4544-A9DA-ECA3DE195239}"/>
            </a:ext>
          </a:extLst>
        </xdr:cNvPr>
        <xdr:cNvSpPr txBox="1"/>
      </xdr:nvSpPr>
      <xdr:spPr>
        <a:xfrm>
          <a:off x="18561127" y="17029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41963</xdr:rowOff>
    </xdr:from>
    <xdr:ext cx="469744" cy="259045"/>
    <xdr:sp macro="" textlink="">
      <xdr:nvSpPr>
        <xdr:cNvPr id="763" name="n_2mainValue【公民館】&#10;一人当たり面積">
          <a:extLst>
            <a:ext uri="{FF2B5EF4-FFF2-40B4-BE49-F238E27FC236}">
              <a16:creationId xmlns:a16="http://schemas.microsoft.com/office/drawing/2014/main" id="{2212357B-7FBF-4A83-834A-188815FB3E59}"/>
            </a:ext>
          </a:extLst>
        </xdr:cNvPr>
        <xdr:cNvSpPr txBox="1"/>
      </xdr:nvSpPr>
      <xdr:spPr>
        <a:xfrm>
          <a:off x="17776267" y="1747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58619</xdr:rowOff>
    </xdr:from>
    <xdr:ext cx="469744" cy="259045"/>
    <xdr:sp macro="" textlink="">
      <xdr:nvSpPr>
        <xdr:cNvPr id="764" name="n_3mainValue【公民館】&#10;一人当たり面積">
          <a:extLst>
            <a:ext uri="{FF2B5EF4-FFF2-40B4-BE49-F238E27FC236}">
              <a16:creationId xmlns:a16="http://schemas.microsoft.com/office/drawing/2014/main" id="{FF821E04-4778-42AE-8F6D-8E0A99F09E0C}"/>
            </a:ext>
          </a:extLst>
        </xdr:cNvPr>
        <xdr:cNvSpPr txBox="1"/>
      </xdr:nvSpPr>
      <xdr:spPr>
        <a:xfrm>
          <a:off x="17001567" y="1749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75601</xdr:rowOff>
    </xdr:from>
    <xdr:ext cx="469744" cy="259045"/>
    <xdr:sp macro="" textlink="">
      <xdr:nvSpPr>
        <xdr:cNvPr id="765" name="n_4mainValue【公民館】&#10;一人当たり面積">
          <a:extLst>
            <a:ext uri="{FF2B5EF4-FFF2-40B4-BE49-F238E27FC236}">
              <a16:creationId xmlns:a16="http://schemas.microsoft.com/office/drawing/2014/main" id="{42A4ECE8-036D-4BB6-861A-6EA9582F9048}"/>
            </a:ext>
          </a:extLst>
        </xdr:cNvPr>
        <xdr:cNvSpPr txBox="1"/>
      </xdr:nvSpPr>
      <xdr:spPr>
        <a:xfrm>
          <a:off x="16226867" y="1751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90E7B10F-254E-4EBA-A062-1A6479BFBA8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BD33BA5E-9D95-44A4-856A-373BBA1D3E8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21FE753A-FA9C-4E75-AFEB-02908EC848E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全ての施設において類似団体平均より減価償却率は高く、昨年度と比較しても上昇している。特に公営住宅と公民館において、近年は減価償却率が</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を超えて高く推移しており、老朽化の進む建物に対し大規模改修や統廃合等を積極的に進める必要がある。中でも公民館として活用する閉校した旧小学校については、財源の確保を行いつつ、各種計画より前倒しの積極的な除却が不可欠と考えられ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E0F6106-49C1-4710-85CE-C831B57C679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9FD482D-CA98-438E-8BEE-5803136184D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8CB2FCA-37E5-41A9-BB40-6EB6A88D79E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31FC3D3-9D1A-44E2-B478-F82BDF4D0FD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988804B-1FB5-47A3-BA86-5F27FEBEAD5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91F9AC8-E072-4A28-94C4-FE4D54D7F0C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05E693B-4554-401E-A417-CF36A59DCA0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48B7E62-79AD-46F0-8DD6-4FB667CBF52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6F37B05-3DF2-4A5D-840C-E455D43BFC2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EF3163B-8423-4ADC-BA0C-87A84081B40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7,358
7,227
330.37
8,190,442
7,796,986
319,247
4,102,942
5,215,472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F90F9FA-E8EA-48B0-9FA0-985CAFB7772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CC8E75F-94FA-45B5-9FEA-35B39588F5A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942E3CD-DE61-43B4-BEF9-4D0DDA73876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917C2A3-AABD-4805-B477-6CB19B182697}"/>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BF705C8-8B7A-46CC-93D3-8733BE1FD80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56224C0-2147-497C-8FB9-513451BF55BA}"/>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24A249E-5BCD-47E5-91C4-EE6F8DCB4DC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7846B43-B8CF-447B-9731-F973BA2A8B52}"/>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C234260-9BA0-4E06-8CD4-2F0E54EC95A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2A6EE4A-893B-4DFE-B66D-47259AFAEB6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5025676-263D-40D6-9F37-25B85BF0CFA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17ED064-56CD-4492-9460-C56858E2078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65E65BA-11A7-4D23-9ED8-0F75AE01BC0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2DF1D84-5E32-4CE2-8835-2136588227F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C0CFEA1-3917-40B1-9C6A-58E837ED466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EAB25AA-DD39-4752-83B6-8C35213ABAC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FC0DFD8-1BD9-45BD-AE9E-80CB392536E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7ED5F35-3E91-42BB-ABD9-217A721F953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55109DD-25A2-4D24-829A-3AC827736ED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686E120-5C66-4D02-A954-7240143C240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3C280DC-D16E-4A07-BDAE-4F768D6A9F8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6E2BF5A-1504-457B-A06E-C3ED6E5224D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5E3C9AA-D7F6-407A-9973-B11686322695}"/>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E97B666-050A-4E59-B276-D8F0F586ACE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CCDDE48-AAE2-471C-84D3-198077EB436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C54E1DF-D723-4846-B740-C414A1CE39E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0A91EA9-E6D3-4D29-A945-024A4C8275A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9BEE3F0-140A-45E5-8923-5E737D983616}"/>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4B53B40-A0A0-44FA-89E3-5717528E193A}"/>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9FFBE37A-269D-42DD-A552-AF15122CE27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B1B9DD8-7304-4AEC-AA9C-DBF9ECA382D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C78D4AE-15C3-4E3F-BA00-68FE0BECFD5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96B4B23-626C-4D2D-97C9-87E906095B9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DACE75C-6589-4CCB-B32C-DA15EF1E189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F3E114D-BEA4-4CB3-966A-FC72AC7D5A5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9AE634F-1DB1-4533-B386-B87508FBA44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7CA5B24-3AF9-460B-BDC0-0C1D22349A14}"/>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870C6B1-4BCA-4166-9946-B7852ED477D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646CC20-4EC3-4D90-8832-0F318F06BBE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E7DF4C4A-59BF-464C-B150-1547570EB8F9}"/>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8088D63E-0BB7-429E-AB6A-47F2A93BF8C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5AA9F14-3DDC-4663-B1DD-BC6E1D830B2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63C797A-2003-4866-B40C-FCAC4CBCB8D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A699CA58-CDA7-413E-B023-CE2A64D593B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C02184D-EDE4-4EB8-A746-69B0AFD549A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E8B2148B-74BB-40DD-B9A6-2A5ED26472E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DCB19919-347D-497C-9920-50069228B09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8692FB88-8E0A-4710-82EC-8924F723374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826B2576-93CC-49C8-8410-0E5F95CEA8E8}"/>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A5C1389D-04FD-4198-8E84-DC1D831AA833}"/>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2D0CCF55-A740-412C-8B42-2EC2D218DEB5}"/>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AF07F87C-C5B7-4528-B84F-A2A7009FA0E2}"/>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8E51D1B-2EAC-40C8-AAF8-450E368A4927}"/>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9DE50160-0811-4529-9288-4629791E716F}"/>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46D8DE8A-ED2E-46DD-8641-FECB1A4FAD22}"/>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AE449B4D-0405-4150-BD80-E08EE51AA6EC}"/>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5CFE3E9-AB6A-4DC4-BC65-9E1645F0ADAB}"/>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11EDD588-474D-465D-8200-4747C3B594D0}"/>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421341AF-E2FA-4304-86A6-08610F35B48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27D3BD3D-61E5-4327-BA68-1D12CA76725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221F321E-BEBC-48EF-A3E3-64174D7DD4AB}"/>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29C8A0E6-CE10-49A0-961B-BFD9180973C0}"/>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71D80690-8BE9-475C-8DD9-5D204492F18C}"/>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C99A8402-744E-4883-94A9-44C46F672242}"/>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AF063753-93DA-4122-9AC8-A572E3E0AA35}"/>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47007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A3F9CDEB-FA39-4D95-82FA-6A4B8113A8FD}"/>
            </a:ext>
          </a:extLst>
        </xdr:cNvPr>
        <xdr:cNvSpPr txBox="1"/>
      </xdr:nvSpPr>
      <xdr:spPr>
        <a:xfrm>
          <a:off x="4124960" y="10105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F95DAA29-2BF9-47E0-A643-372D809FD1CD}"/>
            </a:ext>
          </a:extLst>
        </xdr:cNvPr>
        <xdr:cNvSpPr/>
      </xdr:nvSpPr>
      <xdr:spPr>
        <a:xfrm>
          <a:off x="403606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4BCD935E-C6E7-47B0-AD34-29D483EDDB2E}"/>
            </a:ext>
          </a:extLst>
        </xdr:cNvPr>
        <xdr:cNvSpPr/>
      </xdr:nvSpPr>
      <xdr:spPr>
        <a:xfrm>
          <a:off x="3312160" y="10157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2D8A6B1D-8486-43C3-B58B-7C7F0A106A32}"/>
            </a:ext>
          </a:extLst>
        </xdr:cNvPr>
        <xdr:cNvSpPr/>
      </xdr:nvSpPr>
      <xdr:spPr>
        <a:xfrm>
          <a:off x="2514600" y="10162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4B3F200D-5596-451F-90F1-905F88A9ACB7}"/>
            </a:ext>
          </a:extLst>
        </xdr:cNvPr>
        <xdr:cNvSpPr/>
      </xdr:nvSpPr>
      <xdr:spPr>
        <a:xfrm>
          <a:off x="1739900" y="10138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8C2CE9A3-1640-4811-9070-376A398222A9}"/>
            </a:ext>
          </a:extLst>
        </xdr:cNvPr>
        <xdr:cNvSpPr/>
      </xdr:nvSpPr>
      <xdr:spPr>
        <a:xfrm>
          <a:off x="965200" y="1017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ACD72057-0DAD-41CD-98AB-1FCB7FDA9C6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84567F45-7322-4479-AB1F-86EBAD218D72}"/>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21DFA5A3-23C7-4D0A-92E7-B076BC38A29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4E7D0C9F-0AE7-4240-A211-313FD41446A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15F80768-E47C-4880-9C36-EFCB97DEAE3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41910</xdr:rowOff>
    </xdr:from>
    <xdr:to>
      <xdr:col>24</xdr:col>
      <xdr:colOff>114300</xdr:colOff>
      <xdr:row>60</xdr:row>
      <xdr:rowOff>143510</xdr:rowOff>
    </xdr:to>
    <xdr:sp macro="" textlink="">
      <xdr:nvSpPr>
        <xdr:cNvPr id="88" name="楕円 87">
          <a:extLst>
            <a:ext uri="{FF2B5EF4-FFF2-40B4-BE49-F238E27FC236}">
              <a16:creationId xmlns:a16="http://schemas.microsoft.com/office/drawing/2014/main" id="{DC13FB69-21AF-47BC-A1F8-14D2DB3BC207}"/>
            </a:ext>
          </a:extLst>
        </xdr:cNvPr>
        <xdr:cNvSpPr/>
      </xdr:nvSpPr>
      <xdr:spPr>
        <a:xfrm>
          <a:off x="4036060" y="1010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64787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D41D2337-E4C5-4E56-838F-7645879D45DD}"/>
            </a:ext>
          </a:extLst>
        </xdr:cNvPr>
        <xdr:cNvSpPr txBox="1"/>
      </xdr:nvSpPr>
      <xdr:spPr>
        <a:xfrm>
          <a:off x="4124960" y="995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167640</xdr:rowOff>
    </xdr:from>
    <xdr:to>
      <xdr:col>20</xdr:col>
      <xdr:colOff>38100</xdr:colOff>
      <xdr:row>60</xdr:row>
      <xdr:rowOff>97790</xdr:rowOff>
    </xdr:to>
    <xdr:sp macro="" textlink="">
      <xdr:nvSpPr>
        <xdr:cNvPr id="90" name="楕円 89">
          <a:extLst>
            <a:ext uri="{FF2B5EF4-FFF2-40B4-BE49-F238E27FC236}">
              <a16:creationId xmlns:a16="http://schemas.microsoft.com/office/drawing/2014/main" id="{76D7E4FF-868D-450F-A299-641F13DA42F6}"/>
            </a:ext>
          </a:extLst>
        </xdr:cNvPr>
        <xdr:cNvSpPr/>
      </xdr:nvSpPr>
      <xdr:spPr>
        <a:xfrm>
          <a:off x="3312160" y="10058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46990</xdr:rowOff>
    </xdr:from>
    <xdr:to>
      <xdr:col>24</xdr:col>
      <xdr:colOff>63500</xdr:colOff>
      <xdr:row>60</xdr:row>
      <xdr:rowOff>92710</xdr:rowOff>
    </xdr:to>
    <xdr:cxnSp macro="">
      <xdr:nvCxnSpPr>
        <xdr:cNvPr id="91" name="直線コネクタ 90">
          <a:extLst>
            <a:ext uri="{FF2B5EF4-FFF2-40B4-BE49-F238E27FC236}">
              <a16:creationId xmlns:a16="http://schemas.microsoft.com/office/drawing/2014/main" id="{1C20A78A-E1AE-41A2-A1FC-52411514778C}"/>
            </a:ext>
          </a:extLst>
        </xdr:cNvPr>
        <xdr:cNvCxnSpPr/>
      </xdr:nvCxnSpPr>
      <xdr:spPr>
        <a:xfrm>
          <a:off x="3355340" y="10105390"/>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127000</xdr:rowOff>
    </xdr:from>
    <xdr:to>
      <xdr:col>15</xdr:col>
      <xdr:colOff>101600</xdr:colOff>
      <xdr:row>62</xdr:row>
      <xdr:rowOff>57150</xdr:rowOff>
    </xdr:to>
    <xdr:sp macro="" textlink="">
      <xdr:nvSpPr>
        <xdr:cNvPr id="92" name="楕円 91">
          <a:extLst>
            <a:ext uri="{FF2B5EF4-FFF2-40B4-BE49-F238E27FC236}">
              <a16:creationId xmlns:a16="http://schemas.microsoft.com/office/drawing/2014/main" id="{A2084BB0-C42B-41D7-B8C0-1834FC3DC1A0}"/>
            </a:ext>
          </a:extLst>
        </xdr:cNvPr>
        <xdr:cNvSpPr/>
      </xdr:nvSpPr>
      <xdr:spPr>
        <a:xfrm>
          <a:off x="2514600" y="10353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46990</xdr:rowOff>
    </xdr:from>
    <xdr:to>
      <xdr:col>19</xdr:col>
      <xdr:colOff>177800</xdr:colOff>
      <xdr:row>62</xdr:row>
      <xdr:rowOff>6350</xdr:rowOff>
    </xdr:to>
    <xdr:cxnSp macro="">
      <xdr:nvCxnSpPr>
        <xdr:cNvPr id="93" name="直線コネクタ 92">
          <a:extLst>
            <a:ext uri="{FF2B5EF4-FFF2-40B4-BE49-F238E27FC236}">
              <a16:creationId xmlns:a16="http://schemas.microsoft.com/office/drawing/2014/main" id="{9D0D06E3-1A8C-45E9-9E49-BA18D964682A}"/>
            </a:ext>
          </a:extLst>
        </xdr:cNvPr>
        <xdr:cNvCxnSpPr/>
      </xdr:nvCxnSpPr>
      <xdr:spPr>
        <a:xfrm flipV="1">
          <a:off x="2565400" y="10105390"/>
          <a:ext cx="789940" cy="29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111760</xdr:rowOff>
    </xdr:from>
    <xdr:to>
      <xdr:col>10</xdr:col>
      <xdr:colOff>165100</xdr:colOff>
      <xdr:row>62</xdr:row>
      <xdr:rowOff>41910</xdr:rowOff>
    </xdr:to>
    <xdr:sp macro="" textlink="">
      <xdr:nvSpPr>
        <xdr:cNvPr id="94" name="楕円 93">
          <a:extLst>
            <a:ext uri="{FF2B5EF4-FFF2-40B4-BE49-F238E27FC236}">
              <a16:creationId xmlns:a16="http://schemas.microsoft.com/office/drawing/2014/main" id="{6F4E1911-D55B-4F38-A627-429CC654488D}"/>
            </a:ext>
          </a:extLst>
        </xdr:cNvPr>
        <xdr:cNvSpPr/>
      </xdr:nvSpPr>
      <xdr:spPr>
        <a:xfrm>
          <a:off x="1739900" y="10337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162560</xdr:rowOff>
    </xdr:from>
    <xdr:to>
      <xdr:col>15</xdr:col>
      <xdr:colOff>50800</xdr:colOff>
      <xdr:row>62</xdr:row>
      <xdr:rowOff>6350</xdr:rowOff>
    </xdr:to>
    <xdr:cxnSp macro="">
      <xdr:nvCxnSpPr>
        <xdr:cNvPr id="95" name="直線コネクタ 94">
          <a:extLst>
            <a:ext uri="{FF2B5EF4-FFF2-40B4-BE49-F238E27FC236}">
              <a16:creationId xmlns:a16="http://schemas.microsoft.com/office/drawing/2014/main" id="{8B1C8F13-E0B9-4AB1-94E3-D983AF897071}"/>
            </a:ext>
          </a:extLst>
        </xdr:cNvPr>
        <xdr:cNvCxnSpPr/>
      </xdr:nvCxnSpPr>
      <xdr:spPr>
        <a:xfrm>
          <a:off x="1790700" y="1038860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38100</xdr:rowOff>
    </xdr:from>
    <xdr:to>
      <xdr:col>6</xdr:col>
      <xdr:colOff>38100</xdr:colOff>
      <xdr:row>62</xdr:row>
      <xdr:rowOff>139700</xdr:rowOff>
    </xdr:to>
    <xdr:sp macro="" textlink="">
      <xdr:nvSpPr>
        <xdr:cNvPr id="96" name="楕円 95">
          <a:extLst>
            <a:ext uri="{FF2B5EF4-FFF2-40B4-BE49-F238E27FC236}">
              <a16:creationId xmlns:a16="http://schemas.microsoft.com/office/drawing/2014/main" id="{E331E617-7B34-4D07-81A8-C70AC100964A}"/>
            </a:ext>
          </a:extLst>
        </xdr:cNvPr>
        <xdr:cNvSpPr/>
      </xdr:nvSpPr>
      <xdr:spPr>
        <a:xfrm>
          <a:off x="965200" y="104317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162560</xdr:rowOff>
    </xdr:from>
    <xdr:to>
      <xdr:col>10</xdr:col>
      <xdr:colOff>114300</xdr:colOff>
      <xdr:row>62</xdr:row>
      <xdr:rowOff>88900</xdr:rowOff>
    </xdr:to>
    <xdr:cxnSp macro="">
      <xdr:nvCxnSpPr>
        <xdr:cNvPr id="97" name="直線コネクタ 96">
          <a:extLst>
            <a:ext uri="{FF2B5EF4-FFF2-40B4-BE49-F238E27FC236}">
              <a16:creationId xmlns:a16="http://schemas.microsoft.com/office/drawing/2014/main" id="{A92000DA-AB6B-4665-9FFF-C996AF1E61EA}"/>
            </a:ext>
          </a:extLst>
        </xdr:cNvPr>
        <xdr:cNvCxnSpPr/>
      </xdr:nvCxnSpPr>
      <xdr:spPr>
        <a:xfrm flipV="1">
          <a:off x="1008380" y="10388600"/>
          <a:ext cx="782320" cy="9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98" name="n_1aveValue【体育館・プール】&#10;有形固定資産減価償却率">
          <a:extLst>
            <a:ext uri="{FF2B5EF4-FFF2-40B4-BE49-F238E27FC236}">
              <a16:creationId xmlns:a16="http://schemas.microsoft.com/office/drawing/2014/main" id="{F50AAF7C-EB15-444E-BA97-ABA77BD5753C}"/>
            </a:ext>
          </a:extLst>
        </xdr:cNvPr>
        <xdr:cNvSpPr txBox="1"/>
      </xdr:nvSpPr>
      <xdr:spPr>
        <a:xfrm>
          <a:off x="3170564" y="10246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7F37CF89-5E8E-4C7C-B60E-C5CEEE22E5C2}"/>
            </a:ext>
          </a:extLst>
        </xdr:cNvPr>
        <xdr:cNvSpPr txBox="1"/>
      </xdr:nvSpPr>
      <xdr:spPr>
        <a:xfrm>
          <a:off x="2385704" y="994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0CFF96F4-48F2-43B4-8B32-2D57C6BC252C}"/>
            </a:ext>
          </a:extLst>
        </xdr:cNvPr>
        <xdr:cNvSpPr txBox="1"/>
      </xdr:nvSpPr>
      <xdr:spPr>
        <a:xfrm>
          <a:off x="1611004" y="991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01" name="n_4aveValue【体育館・プール】&#10;有形固定資産減価償却率">
          <a:extLst>
            <a:ext uri="{FF2B5EF4-FFF2-40B4-BE49-F238E27FC236}">
              <a16:creationId xmlns:a16="http://schemas.microsoft.com/office/drawing/2014/main" id="{BA3E96A3-7F38-443B-A96C-8F7310762C02}"/>
            </a:ext>
          </a:extLst>
        </xdr:cNvPr>
        <xdr:cNvSpPr txBox="1"/>
      </xdr:nvSpPr>
      <xdr:spPr>
        <a:xfrm>
          <a:off x="83630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114317</xdr:rowOff>
    </xdr:from>
    <xdr:ext cx="405111" cy="259045"/>
    <xdr:sp macro="" textlink="">
      <xdr:nvSpPr>
        <xdr:cNvPr id="102" name="n_1mainValue【体育館・プール】&#10;有形固定資産減価償却率">
          <a:extLst>
            <a:ext uri="{FF2B5EF4-FFF2-40B4-BE49-F238E27FC236}">
              <a16:creationId xmlns:a16="http://schemas.microsoft.com/office/drawing/2014/main" id="{E6263056-5E53-4749-BB85-E8336E01EA3F}"/>
            </a:ext>
          </a:extLst>
        </xdr:cNvPr>
        <xdr:cNvSpPr txBox="1"/>
      </xdr:nvSpPr>
      <xdr:spPr>
        <a:xfrm>
          <a:off x="3170564" y="983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48277</xdr:rowOff>
    </xdr:from>
    <xdr:ext cx="405111" cy="259045"/>
    <xdr:sp macro="" textlink="">
      <xdr:nvSpPr>
        <xdr:cNvPr id="103" name="n_2mainValue【体育館・プール】&#10;有形固定資産減価償却率">
          <a:extLst>
            <a:ext uri="{FF2B5EF4-FFF2-40B4-BE49-F238E27FC236}">
              <a16:creationId xmlns:a16="http://schemas.microsoft.com/office/drawing/2014/main" id="{892D9B6B-4A8D-4477-8D73-5D6E6F477599}"/>
            </a:ext>
          </a:extLst>
        </xdr:cNvPr>
        <xdr:cNvSpPr txBox="1"/>
      </xdr:nvSpPr>
      <xdr:spPr>
        <a:xfrm>
          <a:off x="2385704" y="1044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33037</xdr:rowOff>
    </xdr:from>
    <xdr:ext cx="405111" cy="259045"/>
    <xdr:sp macro="" textlink="">
      <xdr:nvSpPr>
        <xdr:cNvPr id="104" name="n_3mainValue【体育館・プール】&#10;有形固定資産減価償却率">
          <a:extLst>
            <a:ext uri="{FF2B5EF4-FFF2-40B4-BE49-F238E27FC236}">
              <a16:creationId xmlns:a16="http://schemas.microsoft.com/office/drawing/2014/main" id="{7A2BCC25-9CF7-42CC-A378-141605375946}"/>
            </a:ext>
          </a:extLst>
        </xdr:cNvPr>
        <xdr:cNvSpPr txBox="1"/>
      </xdr:nvSpPr>
      <xdr:spPr>
        <a:xfrm>
          <a:off x="1611004" y="10426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130827</xdr:rowOff>
    </xdr:from>
    <xdr:ext cx="405111" cy="259045"/>
    <xdr:sp macro="" textlink="">
      <xdr:nvSpPr>
        <xdr:cNvPr id="105" name="n_4mainValue【体育館・プール】&#10;有形固定資産減価償却率">
          <a:extLst>
            <a:ext uri="{FF2B5EF4-FFF2-40B4-BE49-F238E27FC236}">
              <a16:creationId xmlns:a16="http://schemas.microsoft.com/office/drawing/2014/main" id="{1424905F-28F4-4C05-AC72-5C4A8EF8624A}"/>
            </a:ext>
          </a:extLst>
        </xdr:cNvPr>
        <xdr:cNvSpPr txBox="1"/>
      </xdr:nvSpPr>
      <xdr:spPr>
        <a:xfrm>
          <a:off x="836304" y="1052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E34E950E-6C76-4ECE-B6BC-4D34247E587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F57D6E9C-7990-438C-8A72-208B9F89D58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F59FE81E-ADD2-41D0-BEC8-046795FC459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92B3F632-80C0-49C4-88CA-1FF544833B4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67216BA3-BFBE-4205-A968-61C1D9A47E6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1A520CDA-AE69-4BF8-BBAC-62CB63DD6C7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A11437DB-768F-48C8-BCF5-1E9AE5E61B7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C6D2ADF3-F78A-4EA4-BFE0-4754C3792BF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F28CD20B-1B1D-4F40-BB42-86B9800C06D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D386EAB3-6250-4C4F-8750-62E36037329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8E6F99D6-177C-4B80-8636-22589F8EDAAA}"/>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075768A3-07A7-4CEA-A157-065C8459E8EF}"/>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7E7B40F8-6046-4A4C-A426-B7636CA47019}"/>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17786C6E-580F-4201-8A8E-E2F5EBBE1DCB}"/>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160592C3-8620-4593-8BC7-F9E24146D108}"/>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0207A2BF-B0D8-4601-9D0E-801F92E1EA0C}"/>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CA3E80C3-D9F6-45F2-8C40-AD310FBBE656}"/>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42A79EDA-D928-493B-9357-1B5BD9BF8F1A}"/>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C0FF4D47-DCC5-4057-82AC-D481FF7EEA1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4738E174-AE8E-4887-96C7-FBC31DF00016}"/>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B9CD2729-FE19-451E-BB28-F94F3C648094}"/>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33108FB2-7F6C-4182-BF88-AAAFE04A89D7}"/>
            </a:ext>
          </a:extLst>
        </xdr:cNvPr>
        <xdr:cNvCxnSpPr/>
      </xdr:nvCxnSpPr>
      <xdr:spPr>
        <a:xfrm flipV="1">
          <a:off x="9219565" y="9254490"/>
          <a:ext cx="0" cy="136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7D0C2AB4-F5E8-40F4-932C-21DDBCDD1EFA}"/>
            </a:ext>
          </a:extLst>
        </xdr:cNvPr>
        <xdr:cNvSpPr txBox="1"/>
      </xdr:nvSpPr>
      <xdr:spPr>
        <a:xfrm>
          <a:off x="9258300" y="1062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5A36E764-8A6B-4C41-8A34-210F6DAA563F}"/>
            </a:ext>
          </a:extLst>
        </xdr:cNvPr>
        <xdr:cNvCxnSpPr/>
      </xdr:nvCxnSpPr>
      <xdr:spPr>
        <a:xfrm>
          <a:off x="9154160" y="10621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FAE28D7C-B5F7-479F-85F1-FB32D4E69680}"/>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3B736CEC-FC9D-4C56-A046-6C9F8FF8FB98}"/>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a:extLst>
            <a:ext uri="{FF2B5EF4-FFF2-40B4-BE49-F238E27FC236}">
              <a16:creationId xmlns:a16="http://schemas.microsoft.com/office/drawing/2014/main" id="{1FD2F0EB-8836-44D9-9D1B-2B9F6F96F1E2}"/>
            </a:ext>
          </a:extLst>
        </xdr:cNvPr>
        <xdr:cNvSpPr txBox="1"/>
      </xdr:nvSpPr>
      <xdr:spPr>
        <a:xfrm>
          <a:off x="9258300" y="995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4384B81A-EB00-4709-BB45-731FC6AE9914}"/>
            </a:ext>
          </a:extLst>
        </xdr:cNvPr>
        <xdr:cNvSpPr/>
      </xdr:nvSpPr>
      <xdr:spPr>
        <a:xfrm>
          <a:off x="9192260" y="100990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799BA0C3-056B-48AD-B515-09E3A9E8B5E7}"/>
            </a:ext>
          </a:extLst>
        </xdr:cNvPr>
        <xdr:cNvSpPr/>
      </xdr:nvSpPr>
      <xdr:spPr>
        <a:xfrm>
          <a:off x="8445500" y="101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04098967-0F89-4A62-B041-AB5EFC443F7D}"/>
            </a:ext>
          </a:extLst>
        </xdr:cNvPr>
        <xdr:cNvSpPr/>
      </xdr:nvSpPr>
      <xdr:spPr>
        <a:xfrm>
          <a:off x="7670800" y="101209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370B503C-F3EB-42E7-9C49-22B676DE6AAE}"/>
            </a:ext>
          </a:extLst>
        </xdr:cNvPr>
        <xdr:cNvSpPr/>
      </xdr:nvSpPr>
      <xdr:spPr>
        <a:xfrm>
          <a:off x="6873240" y="101511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4CA6CC2D-5AA6-43D2-B2CC-4244359FC0D6}"/>
            </a:ext>
          </a:extLst>
        </xdr:cNvPr>
        <xdr:cNvSpPr/>
      </xdr:nvSpPr>
      <xdr:spPr>
        <a:xfrm>
          <a:off x="6098540" y="1011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841E6AA0-E942-4298-83FB-17302F7181A7}"/>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4A4E8E52-CADD-466C-B642-03E0A9031D7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E9396AD2-6D12-43D9-8382-D5BE273D3CA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A40E99F0-CF2E-41B3-9D07-45908D9A3A5E}"/>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EDCC0F6A-E273-4293-9D54-88E0216817A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864</xdr:rowOff>
    </xdr:from>
    <xdr:to>
      <xdr:col>55</xdr:col>
      <xdr:colOff>50800</xdr:colOff>
      <xdr:row>63</xdr:row>
      <xdr:rowOff>102464</xdr:rowOff>
    </xdr:to>
    <xdr:sp macro="" textlink="">
      <xdr:nvSpPr>
        <xdr:cNvPr id="143" name="楕円 142">
          <a:extLst>
            <a:ext uri="{FF2B5EF4-FFF2-40B4-BE49-F238E27FC236}">
              <a16:creationId xmlns:a16="http://schemas.microsoft.com/office/drawing/2014/main" id="{FCC78435-C8B9-4579-BFE2-B81CA9E735AD}"/>
            </a:ext>
          </a:extLst>
        </xdr:cNvPr>
        <xdr:cNvSpPr/>
      </xdr:nvSpPr>
      <xdr:spPr>
        <a:xfrm>
          <a:off x="9192260" y="105621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87241</xdr:rowOff>
    </xdr:from>
    <xdr:ext cx="469744" cy="259045"/>
    <xdr:sp macro="" textlink="">
      <xdr:nvSpPr>
        <xdr:cNvPr id="144" name="【体育館・プール】&#10;一人当たり面積該当値テキスト">
          <a:extLst>
            <a:ext uri="{FF2B5EF4-FFF2-40B4-BE49-F238E27FC236}">
              <a16:creationId xmlns:a16="http://schemas.microsoft.com/office/drawing/2014/main" id="{3014C390-10AE-44CC-B99B-FA71385F3BB1}"/>
            </a:ext>
          </a:extLst>
        </xdr:cNvPr>
        <xdr:cNvSpPr txBox="1"/>
      </xdr:nvSpPr>
      <xdr:spPr>
        <a:xfrm>
          <a:off x="9258300" y="10480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4521</xdr:rowOff>
    </xdr:from>
    <xdr:to>
      <xdr:col>50</xdr:col>
      <xdr:colOff>165100</xdr:colOff>
      <xdr:row>63</xdr:row>
      <xdr:rowOff>106121</xdr:rowOff>
    </xdr:to>
    <xdr:sp macro="" textlink="">
      <xdr:nvSpPr>
        <xdr:cNvPr id="145" name="楕円 144">
          <a:extLst>
            <a:ext uri="{FF2B5EF4-FFF2-40B4-BE49-F238E27FC236}">
              <a16:creationId xmlns:a16="http://schemas.microsoft.com/office/drawing/2014/main" id="{8525F7A8-8DDA-4390-8910-3B86EB415DD4}"/>
            </a:ext>
          </a:extLst>
        </xdr:cNvPr>
        <xdr:cNvSpPr/>
      </xdr:nvSpPr>
      <xdr:spPr>
        <a:xfrm>
          <a:off x="8445500" y="1056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51664</xdr:rowOff>
    </xdr:from>
    <xdr:to>
      <xdr:col>55</xdr:col>
      <xdr:colOff>0</xdr:colOff>
      <xdr:row>63</xdr:row>
      <xdr:rowOff>55321</xdr:rowOff>
    </xdr:to>
    <xdr:cxnSp macro="">
      <xdr:nvCxnSpPr>
        <xdr:cNvPr id="146" name="直線コネクタ 145">
          <a:extLst>
            <a:ext uri="{FF2B5EF4-FFF2-40B4-BE49-F238E27FC236}">
              <a16:creationId xmlns:a16="http://schemas.microsoft.com/office/drawing/2014/main" id="{9FCD5946-D0F9-40FF-838A-122672582DDA}"/>
            </a:ext>
          </a:extLst>
        </xdr:cNvPr>
        <xdr:cNvCxnSpPr/>
      </xdr:nvCxnSpPr>
      <xdr:spPr>
        <a:xfrm flipV="1">
          <a:off x="8496300" y="10612984"/>
          <a:ext cx="7239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127508</xdr:rowOff>
    </xdr:from>
    <xdr:to>
      <xdr:col>46</xdr:col>
      <xdr:colOff>38100</xdr:colOff>
      <xdr:row>61</xdr:row>
      <xdr:rowOff>57658</xdr:rowOff>
    </xdr:to>
    <xdr:sp macro="" textlink="">
      <xdr:nvSpPr>
        <xdr:cNvPr id="147" name="楕円 146">
          <a:extLst>
            <a:ext uri="{FF2B5EF4-FFF2-40B4-BE49-F238E27FC236}">
              <a16:creationId xmlns:a16="http://schemas.microsoft.com/office/drawing/2014/main" id="{887B1C32-D6A2-441A-A29F-A2A40D5460BB}"/>
            </a:ext>
          </a:extLst>
        </xdr:cNvPr>
        <xdr:cNvSpPr/>
      </xdr:nvSpPr>
      <xdr:spPr>
        <a:xfrm>
          <a:off x="7670800" y="101859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6858</xdr:rowOff>
    </xdr:from>
    <xdr:to>
      <xdr:col>50</xdr:col>
      <xdr:colOff>114300</xdr:colOff>
      <xdr:row>63</xdr:row>
      <xdr:rowOff>55321</xdr:rowOff>
    </xdr:to>
    <xdr:cxnSp macro="">
      <xdr:nvCxnSpPr>
        <xdr:cNvPr id="148" name="直線コネクタ 147">
          <a:extLst>
            <a:ext uri="{FF2B5EF4-FFF2-40B4-BE49-F238E27FC236}">
              <a16:creationId xmlns:a16="http://schemas.microsoft.com/office/drawing/2014/main" id="{E885DF76-0DF0-4080-83C1-2301BC8D7322}"/>
            </a:ext>
          </a:extLst>
        </xdr:cNvPr>
        <xdr:cNvCxnSpPr/>
      </xdr:nvCxnSpPr>
      <xdr:spPr>
        <a:xfrm>
          <a:off x="7713980" y="10232898"/>
          <a:ext cx="782320" cy="383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140309</xdr:rowOff>
    </xdr:from>
    <xdr:to>
      <xdr:col>41</xdr:col>
      <xdr:colOff>101600</xdr:colOff>
      <xdr:row>61</xdr:row>
      <xdr:rowOff>70459</xdr:rowOff>
    </xdr:to>
    <xdr:sp macro="" textlink="">
      <xdr:nvSpPr>
        <xdr:cNvPr id="149" name="楕円 148">
          <a:extLst>
            <a:ext uri="{FF2B5EF4-FFF2-40B4-BE49-F238E27FC236}">
              <a16:creationId xmlns:a16="http://schemas.microsoft.com/office/drawing/2014/main" id="{43FC2C35-CD90-48C7-B07F-544961C17E1B}"/>
            </a:ext>
          </a:extLst>
        </xdr:cNvPr>
        <xdr:cNvSpPr/>
      </xdr:nvSpPr>
      <xdr:spPr>
        <a:xfrm>
          <a:off x="6873240" y="101987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6858</xdr:rowOff>
    </xdr:from>
    <xdr:to>
      <xdr:col>45</xdr:col>
      <xdr:colOff>177800</xdr:colOff>
      <xdr:row>61</xdr:row>
      <xdr:rowOff>19659</xdr:rowOff>
    </xdr:to>
    <xdr:cxnSp macro="">
      <xdr:nvCxnSpPr>
        <xdr:cNvPr id="150" name="直線コネクタ 149">
          <a:extLst>
            <a:ext uri="{FF2B5EF4-FFF2-40B4-BE49-F238E27FC236}">
              <a16:creationId xmlns:a16="http://schemas.microsoft.com/office/drawing/2014/main" id="{97791432-F528-4946-B0A7-DAC5A3BF9129}"/>
            </a:ext>
          </a:extLst>
        </xdr:cNvPr>
        <xdr:cNvCxnSpPr/>
      </xdr:nvCxnSpPr>
      <xdr:spPr>
        <a:xfrm flipV="1">
          <a:off x="6924040" y="10232898"/>
          <a:ext cx="78994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154940</xdr:rowOff>
    </xdr:from>
    <xdr:to>
      <xdr:col>36</xdr:col>
      <xdr:colOff>165100</xdr:colOff>
      <xdr:row>61</xdr:row>
      <xdr:rowOff>85090</xdr:rowOff>
    </xdr:to>
    <xdr:sp macro="" textlink="">
      <xdr:nvSpPr>
        <xdr:cNvPr id="151" name="楕円 150">
          <a:extLst>
            <a:ext uri="{FF2B5EF4-FFF2-40B4-BE49-F238E27FC236}">
              <a16:creationId xmlns:a16="http://schemas.microsoft.com/office/drawing/2014/main" id="{F49898FD-09B6-4D17-8649-6C61CD9032B1}"/>
            </a:ext>
          </a:extLst>
        </xdr:cNvPr>
        <xdr:cNvSpPr/>
      </xdr:nvSpPr>
      <xdr:spPr>
        <a:xfrm>
          <a:off x="6098540" y="10213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19659</xdr:rowOff>
    </xdr:from>
    <xdr:to>
      <xdr:col>41</xdr:col>
      <xdr:colOff>50800</xdr:colOff>
      <xdr:row>61</xdr:row>
      <xdr:rowOff>34290</xdr:rowOff>
    </xdr:to>
    <xdr:cxnSp macro="">
      <xdr:nvCxnSpPr>
        <xdr:cNvPr id="152" name="直線コネクタ 151">
          <a:extLst>
            <a:ext uri="{FF2B5EF4-FFF2-40B4-BE49-F238E27FC236}">
              <a16:creationId xmlns:a16="http://schemas.microsoft.com/office/drawing/2014/main" id="{BBF90AF2-E53B-42E6-AE66-7DC6D3795176}"/>
            </a:ext>
          </a:extLst>
        </xdr:cNvPr>
        <xdr:cNvCxnSpPr/>
      </xdr:nvCxnSpPr>
      <xdr:spPr>
        <a:xfrm flipV="1">
          <a:off x="6149340" y="10245699"/>
          <a:ext cx="7747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112CBD5F-84FD-4F9F-9626-2E4CFE5E657B}"/>
            </a:ext>
          </a:extLst>
        </xdr:cNvPr>
        <xdr:cNvSpPr txBox="1"/>
      </xdr:nvSpPr>
      <xdr:spPr>
        <a:xfrm>
          <a:off x="8271587" y="9898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9517C53D-3CF4-4129-A26B-D3C1B69BE4F7}"/>
            </a:ext>
          </a:extLst>
        </xdr:cNvPr>
        <xdr:cNvSpPr txBox="1"/>
      </xdr:nvSpPr>
      <xdr:spPr>
        <a:xfrm>
          <a:off x="7509587" y="99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a:extLst>
            <a:ext uri="{FF2B5EF4-FFF2-40B4-BE49-F238E27FC236}">
              <a16:creationId xmlns:a16="http://schemas.microsoft.com/office/drawing/2014/main" id="{9868464F-4D93-4D9E-9FAD-5A44AB8331E9}"/>
            </a:ext>
          </a:extLst>
        </xdr:cNvPr>
        <xdr:cNvSpPr txBox="1"/>
      </xdr:nvSpPr>
      <xdr:spPr>
        <a:xfrm>
          <a:off x="6712027" y="993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0BB88E35-F1C3-4801-AB5E-6266D05D6E32}"/>
            </a:ext>
          </a:extLst>
        </xdr:cNvPr>
        <xdr:cNvSpPr txBox="1"/>
      </xdr:nvSpPr>
      <xdr:spPr>
        <a:xfrm>
          <a:off x="5937327" y="989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97248</xdr:rowOff>
    </xdr:from>
    <xdr:ext cx="469744" cy="259045"/>
    <xdr:sp macro="" textlink="">
      <xdr:nvSpPr>
        <xdr:cNvPr id="157" name="n_1mainValue【体育館・プール】&#10;一人当たり面積">
          <a:extLst>
            <a:ext uri="{FF2B5EF4-FFF2-40B4-BE49-F238E27FC236}">
              <a16:creationId xmlns:a16="http://schemas.microsoft.com/office/drawing/2014/main" id="{5A66BB97-1EE8-4288-A7D8-C20A8EE7DF2A}"/>
            </a:ext>
          </a:extLst>
        </xdr:cNvPr>
        <xdr:cNvSpPr txBox="1"/>
      </xdr:nvSpPr>
      <xdr:spPr>
        <a:xfrm>
          <a:off x="8271587" y="1065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48785</xdr:rowOff>
    </xdr:from>
    <xdr:ext cx="469744" cy="259045"/>
    <xdr:sp macro="" textlink="">
      <xdr:nvSpPr>
        <xdr:cNvPr id="158" name="n_2mainValue【体育館・プール】&#10;一人当たり面積">
          <a:extLst>
            <a:ext uri="{FF2B5EF4-FFF2-40B4-BE49-F238E27FC236}">
              <a16:creationId xmlns:a16="http://schemas.microsoft.com/office/drawing/2014/main" id="{87BCF0BC-5C7A-4872-B774-840CDB131421}"/>
            </a:ext>
          </a:extLst>
        </xdr:cNvPr>
        <xdr:cNvSpPr txBox="1"/>
      </xdr:nvSpPr>
      <xdr:spPr>
        <a:xfrm>
          <a:off x="7509587" y="1027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61586</xdr:rowOff>
    </xdr:from>
    <xdr:ext cx="469744" cy="259045"/>
    <xdr:sp macro="" textlink="">
      <xdr:nvSpPr>
        <xdr:cNvPr id="159" name="n_3mainValue【体育館・プール】&#10;一人当たり面積">
          <a:extLst>
            <a:ext uri="{FF2B5EF4-FFF2-40B4-BE49-F238E27FC236}">
              <a16:creationId xmlns:a16="http://schemas.microsoft.com/office/drawing/2014/main" id="{4635329D-F3E9-4A76-BAE6-81B366BC4301}"/>
            </a:ext>
          </a:extLst>
        </xdr:cNvPr>
        <xdr:cNvSpPr txBox="1"/>
      </xdr:nvSpPr>
      <xdr:spPr>
        <a:xfrm>
          <a:off x="6712027" y="10287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76217</xdr:rowOff>
    </xdr:from>
    <xdr:ext cx="469744" cy="259045"/>
    <xdr:sp macro="" textlink="">
      <xdr:nvSpPr>
        <xdr:cNvPr id="160" name="n_4mainValue【体育館・プール】&#10;一人当たり面積">
          <a:extLst>
            <a:ext uri="{FF2B5EF4-FFF2-40B4-BE49-F238E27FC236}">
              <a16:creationId xmlns:a16="http://schemas.microsoft.com/office/drawing/2014/main" id="{BA9627CE-6A48-4271-8679-5DF959CF4C51}"/>
            </a:ext>
          </a:extLst>
        </xdr:cNvPr>
        <xdr:cNvSpPr txBox="1"/>
      </xdr:nvSpPr>
      <xdr:spPr>
        <a:xfrm>
          <a:off x="5937327" y="1030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492872C6-9C89-4923-A727-3798E963698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044FE189-1C8E-4778-AD40-6AF2D1AE5D8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6CD35ABA-012F-4AD0-919E-9151C73E390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A06D124F-120E-406C-A047-3241F384A70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8375728F-ADB0-464C-9A38-3257D5BEE62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F19AA2C4-EFF2-4B5E-BB74-01357373FDF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E2FA2F8F-FFE7-48EA-B17E-E3B4A24E1205}"/>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52B5143E-026F-4B09-81A1-24F16C0E7A04}"/>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9" name="正方形/長方形 168">
          <a:extLst>
            <a:ext uri="{FF2B5EF4-FFF2-40B4-BE49-F238E27FC236}">
              <a16:creationId xmlns:a16="http://schemas.microsoft.com/office/drawing/2014/main" id="{97D8CD2A-3230-493F-9E2E-FA8CB14E3D8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0" name="正方形/長方形 169">
          <a:extLst>
            <a:ext uri="{FF2B5EF4-FFF2-40B4-BE49-F238E27FC236}">
              <a16:creationId xmlns:a16="http://schemas.microsoft.com/office/drawing/2014/main" id="{08A765DF-6EA0-488A-A09B-20682AE3181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1" name="正方形/長方形 170">
          <a:extLst>
            <a:ext uri="{FF2B5EF4-FFF2-40B4-BE49-F238E27FC236}">
              <a16:creationId xmlns:a16="http://schemas.microsoft.com/office/drawing/2014/main" id="{E6673A5B-93BC-469A-94F7-6CB2656F0EB8}"/>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2" name="正方形/長方形 171">
          <a:extLst>
            <a:ext uri="{FF2B5EF4-FFF2-40B4-BE49-F238E27FC236}">
              <a16:creationId xmlns:a16="http://schemas.microsoft.com/office/drawing/2014/main" id="{88DB8766-75BA-493B-9FE1-0CD1C6E0DD6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3" name="正方形/長方形 172">
          <a:extLst>
            <a:ext uri="{FF2B5EF4-FFF2-40B4-BE49-F238E27FC236}">
              <a16:creationId xmlns:a16="http://schemas.microsoft.com/office/drawing/2014/main" id="{98ED1B00-699E-43D4-83D2-36F27A8D552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4" name="正方形/長方形 173">
          <a:extLst>
            <a:ext uri="{FF2B5EF4-FFF2-40B4-BE49-F238E27FC236}">
              <a16:creationId xmlns:a16="http://schemas.microsoft.com/office/drawing/2014/main" id="{559E468C-810A-4968-BB98-175DDE39B14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5" name="正方形/長方形 174">
          <a:extLst>
            <a:ext uri="{FF2B5EF4-FFF2-40B4-BE49-F238E27FC236}">
              <a16:creationId xmlns:a16="http://schemas.microsoft.com/office/drawing/2014/main" id="{BA3E8E4A-2274-4D3C-B20C-E8713EEF42D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6" name="正方形/長方形 175">
          <a:extLst>
            <a:ext uri="{FF2B5EF4-FFF2-40B4-BE49-F238E27FC236}">
              <a16:creationId xmlns:a16="http://schemas.microsoft.com/office/drawing/2014/main" id="{9DEB07E1-FCF0-4BA3-A50D-7F6838FB95D0}"/>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7" name="正方形/長方形 176">
          <a:extLst>
            <a:ext uri="{FF2B5EF4-FFF2-40B4-BE49-F238E27FC236}">
              <a16:creationId xmlns:a16="http://schemas.microsoft.com/office/drawing/2014/main" id="{23114067-AA9F-4F6F-934C-382A991F491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8" name="正方形/長方形 177">
          <a:extLst>
            <a:ext uri="{FF2B5EF4-FFF2-40B4-BE49-F238E27FC236}">
              <a16:creationId xmlns:a16="http://schemas.microsoft.com/office/drawing/2014/main" id="{7CF729D2-6B1A-4712-B9E2-7F5E638F916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9" name="正方形/長方形 178">
          <a:extLst>
            <a:ext uri="{FF2B5EF4-FFF2-40B4-BE49-F238E27FC236}">
              <a16:creationId xmlns:a16="http://schemas.microsoft.com/office/drawing/2014/main" id="{A18E2752-E779-49BB-AE6D-F02B81FBF16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0" name="正方形/長方形 179">
          <a:extLst>
            <a:ext uri="{FF2B5EF4-FFF2-40B4-BE49-F238E27FC236}">
              <a16:creationId xmlns:a16="http://schemas.microsoft.com/office/drawing/2014/main" id="{F18EA312-A5A1-4C39-A71A-FD7BD01130D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1" name="正方形/長方形 180">
          <a:extLst>
            <a:ext uri="{FF2B5EF4-FFF2-40B4-BE49-F238E27FC236}">
              <a16:creationId xmlns:a16="http://schemas.microsoft.com/office/drawing/2014/main" id="{7995F835-A1A9-4E39-9F5D-4864B51CA6B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2" name="正方形/長方形 181">
          <a:extLst>
            <a:ext uri="{FF2B5EF4-FFF2-40B4-BE49-F238E27FC236}">
              <a16:creationId xmlns:a16="http://schemas.microsoft.com/office/drawing/2014/main" id="{83C804DB-64D7-432E-96C3-305A695856C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3" name="正方形/長方形 182">
          <a:extLst>
            <a:ext uri="{FF2B5EF4-FFF2-40B4-BE49-F238E27FC236}">
              <a16:creationId xmlns:a16="http://schemas.microsoft.com/office/drawing/2014/main" id="{52E55F7D-0D60-40D0-966B-27343514922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4" name="正方形/長方形 183">
          <a:extLst>
            <a:ext uri="{FF2B5EF4-FFF2-40B4-BE49-F238E27FC236}">
              <a16:creationId xmlns:a16="http://schemas.microsoft.com/office/drawing/2014/main" id="{CAC3A923-6CD8-4A02-919D-E0DF060E8C73}"/>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5" name="正方形/長方形 184">
          <a:extLst>
            <a:ext uri="{FF2B5EF4-FFF2-40B4-BE49-F238E27FC236}">
              <a16:creationId xmlns:a16="http://schemas.microsoft.com/office/drawing/2014/main" id="{5B66B316-E3E4-421D-AA3C-3AC87CE3D14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6" name="正方形/長方形 185">
          <a:extLst>
            <a:ext uri="{FF2B5EF4-FFF2-40B4-BE49-F238E27FC236}">
              <a16:creationId xmlns:a16="http://schemas.microsoft.com/office/drawing/2014/main" id="{99DC0514-C1D9-4532-837D-2A2ED454C33E}"/>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7" name="正方形/長方形 186">
          <a:extLst>
            <a:ext uri="{FF2B5EF4-FFF2-40B4-BE49-F238E27FC236}">
              <a16:creationId xmlns:a16="http://schemas.microsoft.com/office/drawing/2014/main" id="{816C2E78-06AE-4783-B1FA-9D5EAB4FF1F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8" name="正方形/長方形 187">
          <a:extLst>
            <a:ext uri="{FF2B5EF4-FFF2-40B4-BE49-F238E27FC236}">
              <a16:creationId xmlns:a16="http://schemas.microsoft.com/office/drawing/2014/main" id="{E823AEDE-3594-46CA-9EAA-058E96DE949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9" name="正方形/長方形 188">
          <a:extLst>
            <a:ext uri="{FF2B5EF4-FFF2-40B4-BE49-F238E27FC236}">
              <a16:creationId xmlns:a16="http://schemas.microsoft.com/office/drawing/2014/main" id="{E1554998-8730-4C06-971F-82F821AA6DE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0" name="正方形/長方形 189">
          <a:extLst>
            <a:ext uri="{FF2B5EF4-FFF2-40B4-BE49-F238E27FC236}">
              <a16:creationId xmlns:a16="http://schemas.microsoft.com/office/drawing/2014/main" id="{E0EA841C-6328-4A0B-8F0D-59D6CB44DAC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1" name="正方形/長方形 190">
          <a:extLst>
            <a:ext uri="{FF2B5EF4-FFF2-40B4-BE49-F238E27FC236}">
              <a16:creationId xmlns:a16="http://schemas.microsoft.com/office/drawing/2014/main" id="{293454D8-D783-475B-B6E0-E42B829CB4F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2" name="正方形/長方形 191">
          <a:extLst>
            <a:ext uri="{FF2B5EF4-FFF2-40B4-BE49-F238E27FC236}">
              <a16:creationId xmlns:a16="http://schemas.microsoft.com/office/drawing/2014/main" id="{C07FD23E-608E-47E6-BA83-2B5E34F6F56E}"/>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3" name="正方形/長方形 192">
          <a:extLst>
            <a:ext uri="{FF2B5EF4-FFF2-40B4-BE49-F238E27FC236}">
              <a16:creationId xmlns:a16="http://schemas.microsoft.com/office/drawing/2014/main" id="{CEB2205A-A87C-44B5-931A-57D7E4F6772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4" name="正方形/長方形 193">
          <a:extLst>
            <a:ext uri="{FF2B5EF4-FFF2-40B4-BE49-F238E27FC236}">
              <a16:creationId xmlns:a16="http://schemas.microsoft.com/office/drawing/2014/main" id="{43F7E38C-38AE-45B8-B965-9192C78395A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5" name="正方形/長方形 194">
          <a:extLst>
            <a:ext uri="{FF2B5EF4-FFF2-40B4-BE49-F238E27FC236}">
              <a16:creationId xmlns:a16="http://schemas.microsoft.com/office/drawing/2014/main" id="{0CA9204D-0B54-4834-8F2B-764FD7978ED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6" name="正方形/長方形 195">
          <a:extLst>
            <a:ext uri="{FF2B5EF4-FFF2-40B4-BE49-F238E27FC236}">
              <a16:creationId xmlns:a16="http://schemas.microsoft.com/office/drawing/2014/main" id="{930662AB-1DCE-4CBD-99D3-A6C9DEE0E68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7" name="正方形/長方形 196">
          <a:extLst>
            <a:ext uri="{FF2B5EF4-FFF2-40B4-BE49-F238E27FC236}">
              <a16:creationId xmlns:a16="http://schemas.microsoft.com/office/drawing/2014/main" id="{416907D5-C104-4177-9261-A28DA332EA9B}"/>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8" name="正方形/長方形 197">
          <a:extLst>
            <a:ext uri="{FF2B5EF4-FFF2-40B4-BE49-F238E27FC236}">
              <a16:creationId xmlns:a16="http://schemas.microsoft.com/office/drawing/2014/main" id="{44BDB850-A09E-4850-906A-5FAAD4F1C54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9" name="正方形/長方形 198">
          <a:extLst>
            <a:ext uri="{FF2B5EF4-FFF2-40B4-BE49-F238E27FC236}">
              <a16:creationId xmlns:a16="http://schemas.microsoft.com/office/drawing/2014/main" id="{0B1D5947-B83B-4754-9964-AD60EB51799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0" name="正方形/長方形 199">
          <a:extLst>
            <a:ext uri="{FF2B5EF4-FFF2-40B4-BE49-F238E27FC236}">
              <a16:creationId xmlns:a16="http://schemas.microsoft.com/office/drawing/2014/main" id="{36830234-DCCE-4DBC-95A4-893FEEBD95D9}"/>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1" name="正方形/長方形 200">
          <a:extLst>
            <a:ext uri="{FF2B5EF4-FFF2-40B4-BE49-F238E27FC236}">
              <a16:creationId xmlns:a16="http://schemas.microsoft.com/office/drawing/2014/main" id="{31D8E2B0-E5CA-4805-935C-B1DBAB1F4A6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2" name="正方形/長方形 201">
          <a:extLst>
            <a:ext uri="{FF2B5EF4-FFF2-40B4-BE49-F238E27FC236}">
              <a16:creationId xmlns:a16="http://schemas.microsoft.com/office/drawing/2014/main" id="{EAFEF6E3-A185-4E05-8605-8AB9800CF70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3" name="正方形/長方形 202">
          <a:extLst>
            <a:ext uri="{FF2B5EF4-FFF2-40B4-BE49-F238E27FC236}">
              <a16:creationId xmlns:a16="http://schemas.microsoft.com/office/drawing/2014/main" id="{C5494429-8316-4DDD-85EC-BDB44EB52DAD}"/>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4" name="正方形/長方形 203">
          <a:extLst>
            <a:ext uri="{FF2B5EF4-FFF2-40B4-BE49-F238E27FC236}">
              <a16:creationId xmlns:a16="http://schemas.microsoft.com/office/drawing/2014/main" id="{50F44082-53DC-4F57-8396-C681D1D384E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5" name="正方形/長方形 204">
          <a:extLst>
            <a:ext uri="{FF2B5EF4-FFF2-40B4-BE49-F238E27FC236}">
              <a16:creationId xmlns:a16="http://schemas.microsoft.com/office/drawing/2014/main" id="{B9D75AD3-4F41-4CD9-9324-6CF58E11CEB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6" name="正方形/長方形 205">
          <a:extLst>
            <a:ext uri="{FF2B5EF4-FFF2-40B4-BE49-F238E27FC236}">
              <a16:creationId xmlns:a16="http://schemas.microsoft.com/office/drawing/2014/main" id="{59F5AEA2-DCC1-4C2C-A868-852A8345A89E}"/>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7" name="正方形/長方形 206">
          <a:extLst>
            <a:ext uri="{FF2B5EF4-FFF2-40B4-BE49-F238E27FC236}">
              <a16:creationId xmlns:a16="http://schemas.microsoft.com/office/drawing/2014/main" id="{EF9AC1AE-3FF7-448D-BD71-A467ADC02A54}"/>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8" name="正方形/長方形 207">
          <a:extLst>
            <a:ext uri="{FF2B5EF4-FFF2-40B4-BE49-F238E27FC236}">
              <a16:creationId xmlns:a16="http://schemas.microsoft.com/office/drawing/2014/main" id="{165D1158-2D20-409E-9405-9FBF5E084EB3}"/>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09" name="正方形/長方形 208">
          <a:extLst>
            <a:ext uri="{FF2B5EF4-FFF2-40B4-BE49-F238E27FC236}">
              <a16:creationId xmlns:a16="http://schemas.microsoft.com/office/drawing/2014/main" id="{62BAEF37-5525-4571-97CC-AC8A8BCABD7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0" name="正方形/長方形 209">
          <a:extLst>
            <a:ext uri="{FF2B5EF4-FFF2-40B4-BE49-F238E27FC236}">
              <a16:creationId xmlns:a16="http://schemas.microsoft.com/office/drawing/2014/main" id="{DCD0C749-E9E4-4761-A786-6789A7A81B9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1" name="正方形/長方形 210">
          <a:extLst>
            <a:ext uri="{FF2B5EF4-FFF2-40B4-BE49-F238E27FC236}">
              <a16:creationId xmlns:a16="http://schemas.microsoft.com/office/drawing/2014/main" id="{E155BDDC-243E-42A2-8CC8-5A453FE234E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2" name="正方形/長方形 211">
          <a:extLst>
            <a:ext uri="{FF2B5EF4-FFF2-40B4-BE49-F238E27FC236}">
              <a16:creationId xmlns:a16="http://schemas.microsoft.com/office/drawing/2014/main" id="{B3F879D7-99DB-44CA-B729-BE9F3A90678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3" name="正方形/長方形 212">
          <a:extLst>
            <a:ext uri="{FF2B5EF4-FFF2-40B4-BE49-F238E27FC236}">
              <a16:creationId xmlns:a16="http://schemas.microsoft.com/office/drawing/2014/main" id="{60B75E03-1FC8-4EAA-BC26-15111B565B2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4" name="正方形/長方形 213">
          <a:extLst>
            <a:ext uri="{FF2B5EF4-FFF2-40B4-BE49-F238E27FC236}">
              <a16:creationId xmlns:a16="http://schemas.microsoft.com/office/drawing/2014/main" id="{489B16DC-4A55-409C-804B-652BDD23614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5" name="正方形/長方形 214">
          <a:extLst>
            <a:ext uri="{FF2B5EF4-FFF2-40B4-BE49-F238E27FC236}">
              <a16:creationId xmlns:a16="http://schemas.microsoft.com/office/drawing/2014/main" id="{7B46E07B-5D53-45ED-B1C5-8C85EDA2B7B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6" name="正方形/長方形 215">
          <a:extLst>
            <a:ext uri="{FF2B5EF4-FFF2-40B4-BE49-F238E27FC236}">
              <a16:creationId xmlns:a16="http://schemas.microsoft.com/office/drawing/2014/main" id="{93349265-A314-4F81-A039-965289B6F129}"/>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7" name="正方形/長方形 216">
          <a:extLst>
            <a:ext uri="{FF2B5EF4-FFF2-40B4-BE49-F238E27FC236}">
              <a16:creationId xmlns:a16="http://schemas.microsoft.com/office/drawing/2014/main" id="{E6B5E48B-B1F5-4A6B-B923-165C50F7BBED}"/>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8" name="正方形/長方形 217">
          <a:extLst>
            <a:ext uri="{FF2B5EF4-FFF2-40B4-BE49-F238E27FC236}">
              <a16:creationId xmlns:a16="http://schemas.microsoft.com/office/drawing/2014/main" id="{3EE8E1ED-D0F9-4AA0-9968-28D8E87CDC7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19" name="正方形/長方形 218">
          <a:extLst>
            <a:ext uri="{FF2B5EF4-FFF2-40B4-BE49-F238E27FC236}">
              <a16:creationId xmlns:a16="http://schemas.microsoft.com/office/drawing/2014/main" id="{0A30E477-0633-4A9D-A247-2F891A95282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0" name="正方形/長方形 219">
          <a:extLst>
            <a:ext uri="{FF2B5EF4-FFF2-40B4-BE49-F238E27FC236}">
              <a16:creationId xmlns:a16="http://schemas.microsoft.com/office/drawing/2014/main" id="{EF604ABD-BEF8-47CB-8319-C2910CE9E01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1" name="正方形/長方形 220">
          <a:extLst>
            <a:ext uri="{FF2B5EF4-FFF2-40B4-BE49-F238E27FC236}">
              <a16:creationId xmlns:a16="http://schemas.microsoft.com/office/drawing/2014/main" id="{B5C1CF8F-4358-417B-BDAF-917D07382F76}"/>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2" name="正方形/長方形 221">
          <a:extLst>
            <a:ext uri="{FF2B5EF4-FFF2-40B4-BE49-F238E27FC236}">
              <a16:creationId xmlns:a16="http://schemas.microsoft.com/office/drawing/2014/main" id="{7169AFA2-660E-405D-ADA3-DC59798FCF3C}"/>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3" name="正方形/長方形 222">
          <a:extLst>
            <a:ext uri="{FF2B5EF4-FFF2-40B4-BE49-F238E27FC236}">
              <a16:creationId xmlns:a16="http://schemas.microsoft.com/office/drawing/2014/main" id="{A1B2766F-498D-45AC-B82C-E2E6784D6031}"/>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4" name="正方形/長方形 223">
          <a:extLst>
            <a:ext uri="{FF2B5EF4-FFF2-40B4-BE49-F238E27FC236}">
              <a16:creationId xmlns:a16="http://schemas.microsoft.com/office/drawing/2014/main" id="{7667DA60-2086-43B8-B91C-3E21BA62D11D}"/>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5" name="正方形/長方形 224">
          <a:extLst>
            <a:ext uri="{FF2B5EF4-FFF2-40B4-BE49-F238E27FC236}">
              <a16:creationId xmlns:a16="http://schemas.microsoft.com/office/drawing/2014/main" id="{BDE95BD2-0D34-4285-B817-2A4B80E187E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6" name="正方形/長方形 225">
          <a:extLst>
            <a:ext uri="{FF2B5EF4-FFF2-40B4-BE49-F238E27FC236}">
              <a16:creationId xmlns:a16="http://schemas.microsoft.com/office/drawing/2014/main" id="{ABC93CCF-0619-439D-8C34-E0A06137FCD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7" name="正方形/長方形 226">
          <a:extLst>
            <a:ext uri="{FF2B5EF4-FFF2-40B4-BE49-F238E27FC236}">
              <a16:creationId xmlns:a16="http://schemas.microsoft.com/office/drawing/2014/main" id="{C17BA460-17D8-420D-8E6E-9F0FA50A7D7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8" name="正方形/長方形 227">
          <a:extLst>
            <a:ext uri="{FF2B5EF4-FFF2-40B4-BE49-F238E27FC236}">
              <a16:creationId xmlns:a16="http://schemas.microsoft.com/office/drawing/2014/main" id="{B28AEA7D-4063-45F7-B456-767B5EA06BC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29" name="正方形/長方形 228">
          <a:extLst>
            <a:ext uri="{FF2B5EF4-FFF2-40B4-BE49-F238E27FC236}">
              <a16:creationId xmlns:a16="http://schemas.microsoft.com/office/drawing/2014/main" id="{D26F9916-7A50-467E-83B9-27F881110B1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0" name="正方形/長方形 229">
          <a:extLst>
            <a:ext uri="{FF2B5EF4-FFF2-40B4-BE49-F238E27FC236}">
              <a16:creationId xmlns:a16="http://schemas.microsoft.com/office/drawing/2014/main" id="{C3D8BF24-5A90-4995-96F5-EDA9E2796042}"/>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1" name="正方形/長方形 230">
          <a:extLst>
            <a:ext uri="{FF2B5EF4-FFF2-40B4-BE49-F238E27FC236}">
              <a16:creationId xmlns:a16="http://schemas.microsoft.com/office/drawing/2014/main" id="{0D71CA31-5915-4121-B3A2-DC0E0D3CFE2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2" name="正方形/長方形 231">
          <a:extLst>
            <a:ext uri="{FF2B5EF4-FFF2-40B4-BE49-F238E27FC236}">
              <a16:creationId xmlns:a16="http://schemas.microsoft.com/office/drawing/2014/main" id="{408FB096-FDAD-4EA7-85E0-6748A197E108}"/>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3" name="テキスト ボックス 232">
          <a:extLst>
            <a:ext uri="{FF2B5EF4-FFF2-40B4-BE49-F238E27FC236}">
              <a16:creationId xmlns:a16="http://schemas.microsoft.com/office/drawing/2014/main" id="{32040C29-E0BF-463F-BEAA-C36FD60B2E5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4" name="直線コネクタ 233">
          <a:extLst>
            <a:ext uri="{FF2B5EF4-FFF2-40B4-BE49-F238E27FC236}">
              <a16:creationId xmlns:a16="http://schemas.microsoft.com/office/drawing/2014/main" id="{C6A23822-0F40-4EF5-8F8B-1D68762BC313}"/>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5" name="テキスト ボックス 234">
          <a:extLst>
            <a:ext uri="{FF2B5EF4-FFF2-40B4-BE49-F238E27FC236}">
              <a16:creationId xmlns:a16="http://schemas.microsoft.com/office/drawing/2014/main" id="{C60303D0-83C1-4340-B015-7D26E8729F02}"/>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36" name="直線コネクタ 235">
          <a:extLst>
            <a:ext uri="{FF2B5EF4-FFF2-40B4-BE49-F238E27FC236}">
              <a16:creationId xmlns:a16="http://schemas.microsoft.com/office/drawing/2014/main" id="{22867851-59D3-43C7-8BCE-03119D77B77E}"/>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237" name="テキスト ボックス 236">
          <a:extLst>
            <a:ext uri="{FF2B5EF4-FFF2-40B4-BE49-F238E27FC236}">
              <a16:creationId xmlns:a16="http://schemas.microsoft.com/office/drawing/2014/main" id="{2E63F58C-443E-4181-AE37-E13B12BD6274}"/>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38" name="直線コネクタ 237">
          <a:extLst>
            <a:ext uri="{FF2B5EF4-FFF2-40B4-BE49-F238E27FC236}">
              <a16:creationId xmlns:a16="http://schemas.microsoft.com/office/drawing/2014/main" id="{22E4E3E1-5737-4A04-923A-0D547F10225B}"/>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39" name="テキスト ボックス 238">
          <a:extLst>
            <a:ext uri="{FF2B5EF4-FFF2-40B4-BE49-F238E27FC236}">
              <a16:creationId xmlns:a16="http://schemas.microsoft.com/office/drawing/2014/main" id="{39D46B3F-0B6D-4F7F-AB7F-86B8ADC0A901}"/>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40" name="直線コネクタ 239">
          <a:extLst>
            <a:ext uri="{FF2B5EF4-FFF2-40B4-BE49-F238E27FC236}">
              <a16:creationId xmlns:a16="http://schemas.microsoft.com/office/drawing/2014/main" id="{9D507542-4BD3-42BD-AB23-045FC29BB8F5}"/>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41" name="テキスト ボックス 240">
          <a:extLst>
            <a:ext uri="{FF2B5EF4-FFF2-40B4-BE49-F238E27FC236}">
              <a16:creationId xmlns:a16="http://schemas.microsoft.com/office/drawing/2014/main" id="{9328219F-1801-46CE-A467-42804B0A2319}"/>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42" name="直線コネクタ 241">
          <a:extLst>
            <a:ext uri="{FF2B5EF4-FFF2-40B4-BE49-F238E27FC236}">
              <a16:creationId xmlns:a16="http://schemas.microsoft.com/office/drawing/2014/main" id="{1CBF66CA-70C0-4DA5-8B65-E93ECB40A14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43" name="テキスト ボックス 242">
          <a:extLst>
            <a:ext uri="{FF2B5EF4-FFF2-40B4-BE49-F238E27FC236}">
              <a16:creationId xmlns:a16="http://schemas.microsoft.com/office/drawing/2014/main" id="{D94B029B-8985-465C-926B-06854A3CA50D}"/>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44" name="直線コネクタ 243">
          <a:extLst>
            <a:ext uri="{FF2B5EF4-FFF2-40B4-BE49-F238E27FC236}">
              <a16:creationId xmlns:a16="http://schemas.microsoft.com/office/drawing/2014/main" id="{3FBB2680-6EF0-4942-88D9-69695D105478}"/>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245" name="テキスト ボックス 244">
          <a:extLst>
            <a:ext uri="{FF2B5EF4-FFF2-40B4-BE49-F238E27FC236}">
              <a16:creationId xmlns:a16="http://schemas.microsoft.com/office/drawing/2014/main" id="{8C298A47-2659-40E9-A659-A9E5117EBE5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46" name="直線コネクタ 245">
          <a:extLst>
            <a:ext uri="{FF2B5EF4-FFF2-40B4-BE49-F238E27FC236}">
              <a16:creationId xmlns:a16="http://schemas.microsoft.com/office/drawing/2014/main" id="{2F67D871-0C70-4BD1-84B1-CA2C0174BF3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247" name="テキスト ボックス 246">
          <a:extLst>
            <a:ext uri="{FF2B5EF4-FFF2-40B4-BE49-F238E27FC236}">
              <a16:creationId xmlns:a16="http://schemas.microsoft.com/office/drawing/2014/main" id="{A527CA9F-CC73-4F89-AD4E-EE7D0DA784F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48" name="【消防施設】&#10;有形固定資産減価償却率グラフ枠">
          <a:extLst>
            <a:ext uri="{FF2B5EF4-FFF2-40B4-BE49-F238E27FC236}">
              <a16:creationId xmlns:a16="http://schemas.microsoft.com/office/drawing/2014/main" id="{0E5CBF4E-7C34-480E-9D81-682496CD34F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249" name="直線コネクタ 248">
          <a:extLst>
            <a:ext uri="{FF2B5EF4-FFF2-40B4-BE49-F238E27FC236}">
              <a16:creationId xmlns:a16="http://schemas.microsoft.com/office/drawing/2014/main" id="{664FA984-6E6A-41D6-AE09-8B851B7A7740}"/>
            </a:ext>
          </a:extLst>
        </xdr:cNvPr>
        <xdr:cNvCxnSpPr/>
      </xdr:nvCxnSpPr>
      <xdr:spPr>
        <a:xfrm flipV="1">
          <a:off x="14375764" y="1292923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250" name="【消防施設】&#10;有形固定資産減価償却率最小値テキスト">
          <a:extLst>
            <a:ext uri="{FF2B5EF4-FFF2-40B4-BE49-F238E27FC236}">
              <a16:creationId xmlns:a16="http://schemas.microsoft.com/office/drawing/2014/main" id="{A7607137-6361-412B-BA4A-6EE136A4BFC9}"/>
            </a:ext>
          </a:extLst>
        </xdr:cNvPr>
        <xdr:cNvSpPr txBox="1"/>
      </xdr:nvSpPr>
      <xdr:spPr>
        <a:xfrm>
          <a:off x="14414500" y="1448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251" name="直線コネクタ 250">
          <a:extLst>
            <a:ext uri="{FF2B5EF4-FFF2-40B4-BE49-F238E27FC236}">
              <a16:creationId xmlns:a16="http://schemas.microsoft.com/office/drawing/2014/main" id="{70071223-1D04-4A75-B815-CF9BC91B37E3}"/>
            </a:ext>
          </a:extLst>
        </xdr:cNvPr>
        <xdr:cNvCxnSpPr/>
      </xdr:nvCxnSpPr>
      <xdr:spPr>
        <a:xfrm>
          <a:off x="14287500" y="1448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252" name="【消防施設】&#10;有形固定資産減価償却率最大値テキスト">
          <a:extLst>
            <a:ext uri="{FF2B5EF4-FFF2-40B4-BE49-F238E27FC236}">
              <a16:creationId xmlns:a16="http://schemas.microsoft.com/office/drawing/2014/main" id="{BADBE33C-3700-487C-A809-08B2CB06DFD3}"/>
            </a:ext>
          </a:extLst>
        </xdr:cNvPr>
        <xdr:cNvSpPr txBox="1"/>
      </xdr:nvSpPr>
      <xdr:spPr>
        <a:xfrm>
          <a:off x="14414500" y="1271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253" name="直線コネクタ 252">
          <a:extLst>
            <a:ext uri="{FF2B5EF4-FFF2-40B4-BE49-F238E27FC236}">
              <a16:creationId xmlns:a16="http://schemas.microsoft.com/office/drawing/2014/main" id="{201C0CED-861F-472B-A9FF-ED6D3FA83E29}"/>
            </a:ext>
          </a:extLst>
        </xdr:cNvPr>
        <xdr:cNvCxnSpPr/>
      </xdr:nvCxnSpPr>
      <xdr:spPr>
        <a:xfrm>
          <a:off x="14287500" y="12929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254" name="【消防施設】&#10;有形固定資産減価償却率平均値テキスト">
          <a:extLst>
            <a:ext uri="{FF2B5EF4-FFF2-40B4-BE49-F238E27FC236}">
              <a16:creationId xmlns:a16="http://schemas.microsoft.com/office/drawing/2014/main" id="{9AC7208D-447D-4F33-A4A3-1478439886D4}"/>
            </a:ext>
          </a:extLst>
        </xdr:cNvPr>
        <xdr:cNvSpPr txBox="1"/>
      </xdr:nvSpPr>
      <xdr:spPr>
        <a:xfrm>
          <a:off x="14414500" y="137560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255" name="フローチャート: 判断 254">
          <a:extLst>
            <a:ext uri="{FF2B5EF4-FFF2-40B4-BE49-F238E27FC236}">
              <a16:creationId xmlns:a16="http://schemas.microsoft.com/office/drawing/2014/main" id="{603805E4-7B7C-4519-86EE-A271D85B3FCE}"/>
            </a:ext>
          </a:extLst>
        </xdr:cNvPr>
        <xdr:cNvSpPr/>
      </xdr:nvSpPr>
      <xdr:spPr>
        <a:xfrm>
          <a:off x="14325600" y="137775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256" name="フローチャート: 判断 255">
          <a:extLst>
            <a:ext uri="{FF2B5EF4-FFF2-40B4-BE49-F238E27FC236}">
              <a16:creationId xmlns:a16="http://schemas.microsoft.com/office/drawing/2014/main" id="{6D3EFDFC-0FA8-4392-AAA3-DE884C5C12B0}"/>
            </a:ext>
          </a:extLst>
        </xdr:cNvPr>
        <xdr:cNvSpPr/>
      </xdr:nvSpPr>
      <xdr:spPr>
        <a:xfrm>
          <a:off x="13578840" y="138423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257" name="フローチャート: 判断 256">
          <a:extLst>
            <a:ext uri="{FF2B5EF4-FFF2-40B4-BE49-F238E27FC236}">
              <a16:creationId xmlns:a16="http://schemas.microsoft.com/office/drawing/2014/main" id="{42C5588D-275A-4D89-A64E-0C060D226341}"/>
            </a:ext>
          </a:extLst>
        </xdr:cNvPr>
        <xdr:cNvSpPr/>
      </xdr:nvSpPr>
      <xdr:spPr>
        <a:xfrm>
          <a:off x="12804140" y="13825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258" name="フローチャート: 判断 257">
          <a:extLst>
            <a:ext uri="{FF2B5EF4-FFF2-40B4-BE49-F238E27FC236}">
              <a16:creationId xmlns:a16="http://schemas.microsoft.com/office/drawing/2014/main" id="{82ECF252-3BD4-4584-AA6A-36E61D863B41}"/>
            </a:ext>
          </a:extLst>
        </xdr:cNvPr>
        <xdr:cNvSpPr/>
      </xdr:nvSpPr>
      <xdr:spPr>
        <a:xfrm>
          <a:off x="12029440" y="13802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259" name="フローチャート: 判断 258">
          <a:extLst>
            <a:ext uri="{FF2B5EF4-FFF2-40B4-BE49-F238E27FC236}">
              <a16:creationId xmlns:a16="http://schemas.microsoft.com/office/drawing/2014/main" id="{64F339F8-19CF-403F-BC41-7ADD4DD0B540}"/>
            </a:ext>
          </a:extLst>
        </xdr:cNvPr>
        <xdr:cNvSpPr/>
      </xdr:nvSpPr>
      <xdr:spPr>
        <a:xfrm>
          <a:off x="11231880" y="137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AA322AE2-E13A-4F21-90C8-D548CAF65627}"/>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CB0DC596-DC57-4DF3-8333-F1CAB341D02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486EFBEE-E830-4F06-9293-7ADC4FF2780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64DA9257-456E-4233-9F11-0B3C05ACDEF4}"/>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3137D37B-8288-423C-8FC9-8CF0BF644FE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120650</xdr:rowOff>
    </xdr:from>
    <xdr:to>
      <xdr:col>85</xdr:col>
      <xdr:colOff>177800</xdr:colOff>
      <xdr:row>79</xdr:row>
      <xdr:rowOff>50800</xdr:rowOff>
    </xdr:to>
    <xdr:sp macro="" textlink="">
      <xdr:nvSpPr>
        <xdr:cNvPr id="265" name="楕円 264">
          <a:extLst>
            <a:ext uri="{FF2B5EF4-FFF2-40B4-BE49-F238E27FC236}">
              <a16:creationId xmlns:a16="http://schemas.microsoft.com/office/drawing/2014/main" id="{3D12BE71-6BC9-4260-BB76-D1A6AD13B84B}"/>
            </a:ext>
          </a:extLst>
        </xdr:cNvPr>
        <xdr:cNvSpPr/>
      </xdr:nvSpPr>
      <xdr:spPr>
        <a:xfrm>
          <a:off x="14325600" y="131965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143527</xdr:rowOff>
    </xdr:from>
    <xdr:ext cx="405111" cy="259045"/>
    <xdr:sp macro="" textlink="">
      <xdr:nvSpPr>
        <xdr:cNvPr id="266" name="【消防施設】&#10;有形固定資産減価償却率該当値テキスト">
          <a:extLst>
            <a:ext uri="{FF2B5EF4-FFF2-40B4-BE49-F238E27FC236}">
              <a16:creationId xmlns:a16="http://schemas.microsoft.com/office/drawing/2014/main" id="{427B9636-8521-47B6-B24F-26D7207FCF05}"/>
            </a:ext>
          </a:extLst>
        </xdr:cNvPr>
        <xdr:cNvSpPr txBox="1"/>
      </xdr:nvSpPr>
      <xdr:spPr>
        <a:xfrm>
          <a:off x="14414500" y="1305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78739</xdr:rowOff>
    </xdr:from>
    <xdr:to>
      <xdr:col>81</xdr:col>
      <xdr:colOff>101600</xdr:colOff>
      <xdr:row>79</xdr:row>
      <xdr:rowOff>8889</xdr:rowOff>
    </xdr:to>
    <xdr:sp macro="" textlink="">
      <xdr:nvSpPr>
        <xdr:cNvPr id="267" name="楕円 266">
          <a:extLst>
            <a:ext uri="{FF2B5EF4-FFF2-40B4-BE49-F238E27FC236}">
              <a16:creationId xmlns:a16="http://schemas.microsoft.com/office/drawing/2014/main" id="{410590AA-C8B5-4966-9883-5C2E07994F6D}"/>
            </a:ext>
          </a:extLst>
        </xdr:cNvPr>
        <xdr:cNvSpPr/>
      </xdr:nvSpPr>
      <xdr:spPr>
        <a:xfrm>
          <a:off x="13578840" y="131546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129539</xdr:rowOff>
    </xdr:from>
    <xdr:to>
      <xdr:col>85</xdr:col>
      <xdr:colOff>127000</xdr:colOff>
      <xdr:row>79</xdr:row>
      <xdr:rowOff>0</xdr:rowOff>
    </xdr:to>
    <xdr:cxnSp macro="">
      <xdr:nvCxnSpPr>
        <xdr:cNvPr id="268" name="直線コネクタ 267">
          <a:extLst>
            <a:ext uri="{FF2B5EF4-FFF2-40B4-BE49-F238E27FC236}">
              <a16:creationId xmlns:a16="http://schemas.microsoft.com/office/drawing/2014/main" id="{66CCFF2C-B649-4ED1-8B8D-4D2A472F9CB4}"/>
            </a:ext>
          </a:extLst>
        </xdr:cNvPr>
        <xdr:cNvCxnSpPr/>
      </xdr:nvCxnSpPr>
      <xdr:spPr>
        <a:xfrm>
          <a:off x="13629640" y="13205459"/>
          <a:ext cx="74676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25400</xdr:rowOff>
    </xdr:from>
    <xdr:to>
      <xdr:col>76</xdr:col>
      <xdr:colOff>165100</xdr:colOff>
      <xdr:row>78</xdr:row>
      <xdr:rowOff>127000</xdr:rowOff>
    </xdr:to>
    <xdr:sp macro="" textlink="">
      <xdr:nvSpPr>
        <xdr:cNvPr id="269" name="楕円 268">
          <a:extLst>
            <a:ext uri="{FF2B5EF4-FFF2-40B4-BE49-F238E27FC236}">
              <a16:creationId xmlns:a16="http://schemas.microsoft.com/office/drawing/2014/main" id="{726F7970-AE7B-43F6-BCC4-54D49AAA006E}"/>
            </a:ext>
          </a:extLst>
        </xdr:cNvPr>
        <xdr:cNvSpPr/>
      </xdr:nvSpPr>
      <xdr:spPr>
        <a:xfrm>
          <a:off x="12804140" y="1310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76200</xdr:rowOff>
    </xdr:from>
    <xdr:to>
      <xdr:col>81</xdr:col>
      <xdr:colOff>50800</xdr:colOff>
      <xdr:row>78</xdr:row>
      <xdr:rowOff>129539</xdr:rowOff>
    </xdr:to>
    <xdr:cxnSp macro="">
      <xdr:nvCxnSpPr>
        <xdr:cNvPr id="270" name="直線コネクタ 269">
          <a:extLst>
            <a:ext uri="{FF2B5EF4-FFF2-40B4-BE49-F238E27FC236}">
              <a16:creationId xmlns:a16="http://schemas.microsoft.com/office/drawing/2014/main" id="{2B9D3846-444D-4976-BE04-C56CE64A1D86}"/>
            </a:ext>
          </a:extLst>
        </xdr:cNvPr>
        <xdr:cNvCxnSpPr/>
      </xdr:nvCxnSpPr>
      <xdr:spPr>
        <a:xfrm>
          <a:off x="12854940" y="13152120"/>
          <a:ext cx="7747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122555</xdr:rowOff>
    </xdr:from>
    <xdr:to>
      <xdr:col>72</xdr:col>
      <xdr:colOff>38100</xdr:colOff>
      <xdr:row>78</xdr:row>
      <xdr:rowOff>52705</xdr:rowOff>
    </xdr:to>
    <xdr:sp macro="" textlink="">
      <xdr:nvSpPr>
        <xdr:cNvPr id="271" name="楕円 270">
          <a:extLst>
            <a:ext uri="{FF2B5EF4-FFF2-40B4-BE49-F238E27FC236}">
              <a16:creationId xmlns:a16="http://schemas.microsoft.com/office/drawing/2014/main" id="{A3FD48B9-438D-418A-8BCB-B6E3509AC4DA}"/>
            </a:ext>
          </a:extLst>
        </xdr:cNvPr>
        <xdr:cNvSpPr/>
      </xdr:nvSpPr>
      <xdr:spPr>
        <a:xfrm>
          <a:off x="12029440" y="130308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1905</xdr:rowOff>
    </xdr:from>
    <xdr:to>
      <xdr:col>76</xdr:col>
      <xdr:colOff>114300</xdr:colOff>
      <xdr:row>78</xdr:row>
      <xdr:rowOff>76200</xdr:rowOff>
    </xdr:to>
    <xdr:cxnSp macro="">
      <xdr:nvCxnSpPr>
        <xdr:cNvPr id="272" name="直線コネクタ 271">
          <a:extLst>
            <a:ext uri="{FF2B5EF4-FFF2-40B4-BE49-F238E27FC236}">
              <a16:creationId xmlns:a16="http://schemas.microsoft.com/office/drawing/2014/main" id="{4B0A90EA-AC26-4A8B-B671-6361993FCAAC}"/>
            </a:ext>
          </a:extLst>
        </xdr:cNvPr>
        <xdr:cNvCxnSpPr/>
      </xdr:nvCxnSpPr>
      <xdr:spPr>
        <a:xfrm>
          <a:off x="12072620" y="13077825"/>
          <a:ext cx="78232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63500</xdr:rowOff>
    </xdr:from>
    <xdr:to>
      <xdr:col>67</xdr:col>
      <xdr:colOff>101600</xdr:colOff>
      <xdr:row>77</xdr:row>
      <xdr:rowOff>165100</xdr:rowOff>
    </xdr:to>
    <xdr:sp macro="" textlink="">
      <xdr:nvSpPr>
        <xdr:cNvPr id="273" name="楕円 272">
          <a:extLst>
            <a:ext uri="{FF2B5EF4-FFF2-40B4-BE49-F238E27FC236}">
              <a16:creationId xmlns:a16="http://schemas.microsoft.com/office/drawing/2014/main" id="{4A951E1A-34ED-4C51-A8FF-F77BFC567578}"/>
            </a:ext>
          </a:extLst>
        </xdr:cNvPr>
        <xdr:cNvSpPr/>
      </xdr:nvSpPr>
      <xdr:spPr>
        <a:xfrm>
          <a:off x="11231880" y="1297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114300</xdr:rowOff>
    </xdr:from>
    <xdr:to>
      <xdr:col>71</xdr:col>
      <xdr:colOff>177800</xdr:colOff>
      <xdr:row>78</xdr:row>
      <xdr:rowOff>1905</xdr:rowOff>
    </xdr:to>
    <xdr:cxnSp macro="">
      <xdr:nvCxnSpPr>
        <xdr:cNvPr id="274" name="直線コネクタ 273">
          <a:extLst>
            <a:ext uri="{FF2B5EF4-FFF2-40B4-BE49-F238E27FC236}">
              <a16:creationId xmlns:a16="http://schemas.microsoft.com/office/drawing/2014/main" id="{5C7D4B39-853A-4E28-84C5-7F7B99FF75E7}"/>
            </a:ext>
          </a:extLst>
        </xdr:cNvPr>
        <xdr:cNvCxnSpPr/>
      </xdr:nvCxnSpPr>
      <xdr:spPr>
        <a:xfrm>
          <a:off x="11282680" y="13022580"/>
          <a:ext cx="78994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275" name="n_1aveValue【消防施設】&#10;有形固定資産減価償却率">
          <a:extLst>
            <a:ext uri="{FF2B5EF4-FFF2-40B4-BE49-F238E27FC236}">
              <a16:creationId xmlns:a16="http://schemas.microsoft.com/office/drawing/2014/main" id="{3F798FBC-55FC-4F35-8827-3930471FA848}"/>
            </a:ext>
          </a:extLst>
        </xdr:cNvPr>
        <xdr:cNvSpPr txBox="1"/>
      </xdr:nvSpPr>
      <xdr:spPr>
        <a:xfrm>
          <a:off x="13437244" y="1393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276" name="n_2aveValue【消防施設】&#10;有形固定資産減価償却率">
          <a:extLst>
            <a:ext uri="{FF2B5EF4-FFF2-40B4-BE49-F238E27FC236}">
              <a16:creationId xmlns:a16="http://schemas.microsoft.com/office/drawing/2014/main" id="{449CD42E-30A3-4787-8AF1-6F2F10F62F36}"/>
            </a:ext>
          </a:extLst>
        </xdr:cNvPr>
        <xdr:cNvSpPr txBox="1"/>
      </xdr:nvSpPr>
      <xdr:spPr>
        <a:xfrm>
          <a:off x="12675244" y="13914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277" name="n_3aveValue【消防施設】&#10;有形固定資産減価償却率">
          <a:extLst>
            <a:ext uri="{FF2B5EF4-FFF2-40B4-BE49-F238E27FC236}">
              <a16:creationId xmlns:a16="http://schemas.microsoft.com/office/drawing/2014/main" id="{A767CE04-2435-442E-84D8-9856B3AC25D9}"/>
            </a:ext>
          </a:extLst>
        </xdr:cNvPr>
        <xdr:cNvSpPr txBox="1"/>
      </xdr:nvSpPr>
      <xdr:spPr>
        <a:xfrm>
          <a:off x="11900544" y="1389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278" name="n_4aveValue【消防施設】&#10;有形固定資産減価償却率">
          <a:extLst>
            <a:ext uri="{FF2B5EF4-FFF2-40B4-BE49-F238E27FC236}">
              <a16:creationId xmlns:a16="http://schemas.microsoft.com/office/drawing/2014/main" id="{EB355A1D-5FCC-4183-84B2-00FAEF647A8A}"/>
            </a:ext>
          </a:extLst>
        </xdr:cNvPr>
        <xdr:cNvSpPr txBox="1"/>
      </xdr:nvSpPr>
      <xdr:spPr>
        <a:xfrm>
          <a:off x="11102984" y="1385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25416</xdr:rowOff>
    </xdr:from>
    <xdr:ext cx="405111" cy="259045"/>
    <xdr:sp macro="" textlink="">
      <xdr:nvSpPr>
        <xdr:cNvPr id="279" name="n_1mainValue【消防施設】&#10;有形固定資産減価償却率">
          <a:extLst>
            <a:ext uri="{FF2B5EF4-FFF2-40B4-BE49-F238E27FC236}">
              <a16:creationId xmlns:a16="http://schemas.microsoft.com/office/drawing/2014/main" id="{B7782351-651A-4138-B965-7F719A7F5C6A}"/>
            </a:ext>
          </a:extLst>
        </xdr:cNvPr>
        <xdr:cNvSpPr txBox="1"/>
      </xdr:nvSpPr>
      <xdr:spPr>
        <a:xfrm>
          <a:off x="13437244" y="12933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143527</xdr:rowOff>
    </xdr:from>
    <xdr:ext cx="405111" cy="259045"/>
    <xdr:sp macro="" textlink="">
      <xdr:nvSpPr>
        <xdr:cNvPr id="280" name="n_2mainValue【消防施設】&#10;有形固定資産減価償却率">
          <a:extLst>
            <a:ext uri="{FF2B5EF4-FFF2-40B4-BE49-F238E27FC236}">
              <a16:creationId xmlns:a16="http://schemas.microsoft.com/office/drawing/2014/main" id="{7B8051BC-0FA2-415A-BA29-C9A3C1075A89}"/>
            </a:ext>
          </a:extLst>
        </xdr:cNvPr>
        <xdr:cNvSpPr txBox="1"/>
      </xdr:nvSpPr>
      <xdr:spPr>
        <a:xfrm>
          <a:off x="12675244" y="1288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69232</xdr:rowOff>
    </xdr:from>
    <xdr:ext cx="405111" cy="259045"/>
    <xdr:sp macro="" textlink="">
      <xdr:nvSpPr>
        <xdr:cNvPr id="281" name="n_3mainValue【消防施設】&#10;有形固定資産減価償却率">
          <a:extLst>
            <a:ext uri="{FF2B5EF4-FFF2-40B4-BE49-F238E27FC236}">
              <a16:creationId xmlns:a16="http://schemas.microsoft.com/office/drawing/2014/main" id="{A798494A-C65E-4272-A8FA-8A5989826661}"/>
            </a:ext>
          </a:extLst>
        </xdr:cNvPr>
        <xdr:cNvSpPr txBox="1"/>
      </xdr:nvSpPr>
      <xdr:spPr>
        <a:xfrm>
          <a:off x="11900544" y="1280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10177</xdr:rowOff>
    </xdr:from>
    <xdr:ext cx="405111" cy="259045"/>
    <xdr:sp macro="" textlink="">
      <xdr:nvSpPr>
        <xdr:cNvPr id="282" name="n_4mainValue【消防施設】&#10;有形固定資産減価償却率">
          <a:extLst>
            <a:ext uri="{FF2B5EF4-FFF2-40B4-BE49-F238E27FC236}">
              <a16:creationId xmlns:a16="http://schemas.microsoft.com/office/drawing/2014/main" id="{340C1284-0194-4DD6-B81F-5DCA32DEFEE5}"/>
            </a:ext>
          </a:extLst>
        </xdr:cNvPr>
        <xdr:cNvSpPr txBox="1"/>
      </xdr:nvSpPr>
      <xdr:spPr>
        <a:xfrm>
          <a:off x="11102984" y="1275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3" name="正方形/長方形 282">
          <a:extLst>
            <a:ext uri="{FF2B5EF4-FFF2-40B4-BE49-F238E27FC236}">
              <a16:creationId xmlns:a16="http://schemas.microsoft.com/office/drawing/2014/main" id="{687D3137-5A06-4763-94E1-9118AD9ABB9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4" name="正方形/長方形 283">
          <a:extLst>
            <a:ext uri="{FF2B5EF4-FFF2-40B4-BE49-F238E27FC236}">
              <a16:creationId xmlns:a16="http://schemas.microsoft.com/office/drawing/2014/main" id="{85E3A1CF-68F7-4FF4-B5E2-A22605615B8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5" name="正方形/長方形 284">
          <a:extLst>
            <a:ext uri="{FF2B5EF4-FFF2-40B4-BE49-F238E27FC236}">
              <a16:creationId xmlns:a16="http://schemas.microsoft.com/office/drawing/2014/main" id="{567D49BA-AFD9-4308-BA76-84934309916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86" name="正方形/長方形 285">
          <a:extLst>
            <a:ext uri="{FF2B5EF4-FFF2-40B4-BE49-F238E27FC236}">
              <a16:creationId xmlns:a16="http://schemas.microsoft.com/office/drawing/2014/main" id="{C260B704-697E-47C1-91E0-4A9BA422E02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87" name="正方形/長方形 286">
          <a:extLst>
            <a:ext uri="{FF2B5EF4-FFF2-40B4-BE49-F238E27FC236}">
              <a16:creationId xmlns:a16="http://schemas.microsoft.com/office/drawing/2014/main" id="{AACAB84A-9B3D-4528-96A1-DFCC193FB1C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88" name="正方形/長方形 287">
          <a:extLst>
            <a:ext uri="{FF2B5EF4-FFF2-40B4-BE49-F238E27FC236}">
              <a16:creationId xmlns:a16="http://schemas.microsoft.com/office/drawing/2014/main" id="{30BBB418-1214-4F02-9184-A273F285CA5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89" name="正方形/長方形 288">
          <a:extLst>
            <a:ext uri="{FF2B5EF4-FFF2-40B4-BE49-F238E27FC236}">
              <a16:creationId xmlns:a16="http://schemas.microsoft.com/office/drawing/2014/main" id="{81FD0C66-1D5A-4D14-B996-C793F6FA501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0" name="正方形/長方形 289">
          <a:extLst>
            <a:ext uri="{FF2B5EF4-FFF2-40B4-BE49-F238E27FC236}">
              <a16:creationId xmlns:a16="http://schemas.microsoft.com/office/drawing/2014/main" id="{09D5510C-6588-4429-BD4F-95CF69D62C41}"/>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1" name="テキスト ボックス 290">
          <a:extLst>
            <a:ext uri="{FF2B5EF4-FFF2-40B4-BE49-F238E27FC236}">
              <a16:creationId xmlns:a16="http://schemas.microsoft.com/office/drawing/2014/main" id="{85B159DD-0DEC-46F1-BA53-9BB820F2675D}"/>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2" name="直線コネクタ 291">
          <a:extLst>
            <a:ext uri="{FF2B5EF4-FFF2-40B4-BE49-F238E27FC236}">
              <a16:creationId xmlns:a16="http://schemas.microsoft.com/office/drawing/2014/main" id="{3DD65EF7-E01F-477C-8BCA-1BFC21036BE7}"/>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293" name="直線コネクタ 292">
          <a:extLst>
            <a:ext uri="{FF2B5EF4-FFF2-40B4-BE49-F238E27FC236}">
              <a16:creationId xmlns:a16="http://schemas.microsoft.com/office/drawing/2014/main" id="{0E8F962F-8EDC-4E28-B7C7-13E3C7F83DDC}"/>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294" name="テキスト ボックス 293">
          <a:extLst>
            <a:ext uri="{FF2B5EF4-FFF2-40B4-BE49-F238E27FC236}">
              <a16:creationId xmlns:a16="http://schemas.microsoft.com/office/drawing/2014/main" id="{B09526AD-1323-4D74-9605-A17F80D62816}"/>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295" name="直線コネクタ 294">
          <a:extLst>
            <a:ext uri="{FF2B5EF4-FFF2-40B4-BE49-F238E27FC236}">
              <a16:creationId xmlns:a16="http://schemas.microsoft.com/office/drawing/2014/main" id="{20EEB973-E5BD-42C6-A7FD-7D35D71334D1}"/>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296" name="テキスト ボックス 295">
          <a:extLst>
            <a:ext uri="{FF2B5EF4-FFF2-40B4-BE49-F238E27FC236}">
              <a16:creationId xmlns:a16="http://schemas.microsoft.com/office/drawing/2014/main" id="{421DE6AF-294C-4D75-A86F-9B7CEE7F3D24}"/>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297" name="直線コネクタ 296">
          <a:extLst>
            <a:ext uri="{FF2B5EF4-FFF2-40B4-BE49-F238E27FC236}">
              <a16:creationId xmlns:a16="http://schemas.microsoft.com/office/drawing/2014/main" id="{50614350-4964-4B91-8012-9A57AF177775}"/>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298" name="テキスト ボックス 297">
          <a:extLst>
            <a:ext uri="{FF2B5EF4-FFF2-40B4-BE49-F238E27FC236}">
              <a16:creationId xmlns:a16="http://schemas.microsoft.com/office/drawing/2014/main" id="{36704EC4-F7E2-4D20-8F25-A78A397A25A4}"/>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299" name="直線コネクタ 298">
          <a:extLst>
            <a:ext uri="{FF2B5EF4-FFF2-40B4-BE49-F238E27FC236}">
              <a16:creationId xmlns:a16="http://schemas.microsoft.com/office/drawing/2014/main" id="{71C8951E-3DD5-46FA-98C6-7D8CE9A30C94}"/>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00" name="テキスト ボックス 299">
          <a:extLst>
            <a:ext uri="{FF2B5EF4-FFF2-40B4-BE49-F238E27FC236}">
              <a16:creationId xmlns:a16="http://schemas.microsoft.com/office/drawing/2014/main" id="{69A26C80-1A11-4DB2-8851-8E5FF73F6102}"/>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01" name="直線コネクタ 300">
          <a:extLst>
            <a:ext uri="{FF2B5EF4-FFF2-40B4-BE49-F238E27FC236}">
              <a16:creationId xmlns:a16="http://schemas.microsoft.com/office/drawing/2014/main" id="{D46C1DD5-95C5-4959-9675-C5DB108F50B2}"/>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302" name="テキスト ボックス 301">
          <a:extLst>
            <a:ext uri="{FF2B5EF4-FFF2-40B4-BE49-F238E27FC236}">
              <a16:creationId xmlns:a16="http://schemas.microsoft.com/office/drawing/2014/main" id="{DDD1136E-8A51-44C4-ADD6-ADDA853999F6}"/>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303" name="直線コネクタ 302">
          <a:extLst>
            <a:ext uri="{FF2B5EF4-FFF2-40B4-BE49-F238E27FC236}">
              <a16:creationId xmlns:a16="http://schemas.microsoft.com/office/drawing/2014/main" id="{08A8FAD9-9BAB-433F-8925-8912D655A267}"/>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304" name="テキスト ボックス 303">
          <a:extLst>
            <a:ext uri="{FF2B5EF4-FFF2-40B4-BE49-F238E27FC236}">
              <a16:creationId xmlns:a16="http://schemas.microsoft.com/office/drawing/2014/main" id="{2CB6A7B3-E702-415F-A76F-28BA90DAEAB0}"/>
            </a:ext>
          </a:extLst>
        </xdr:cNvPr>
        <xdr:cNvSpPr txBox="1"/>
      </xdr:nvSpPr>
      <xdr:spPr>
        <a:xfrm>
          <a:off x="1563072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5" name="直線コネクタ 304">
          <a:extLst>
            <a:ext uri="{FF2B5EF4-FFF2-40B4-BE49-F238E27FC236}">
              <a16:creationId xmlns:a16="http://schemas.microsoft.com/office/drawing/2014/main" id="{A2783E11-772E-4BBE-A36C-F594C69C838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306" name="テキスト ボックス 305">
          <a:extLst>
            <a:ext uri="{FF2B5EF4-FFF2-40B4-BE49-F238E27FC236}">
              <a16:creationId xmlns:a16="http://schemas.microsoft.com/office/drawing/2014/main" id="{E12AA0DC-87AF-46EB-A185-F1E158843D88}"/>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7" name="【消防施設】&#10;一人当たり面積グラフ枠">
          <a:extLst>
            <a:ext uri="{FF2B5EF4-FFF2-40B4-BE49-F238E27FC236}">
              <a16:creationId xmlns:a16="http://schemas.microsoft.com/office/drawing/2014/main" id="{1BB5FD40-DDCA-4D50-9ED3-0FFCDD121A7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308" name="直線コネクタ 307">
          <a:extLst>
            <a:ext uri="{FF2B5EF4-FFF2-40B4-BE49-F238E27FC236}">
              <a16:creationId xmlns:a16="http://schemas.microsoft.com/office/drawing/2014/main" id="{BE32D95E-0139-4A2A-8C00-CC21119D0309}"/>
            </a:ext>
          </a:extLst>
        </xdr:cNvPr>
        <xdr:cNvCxnSpPr/>
      </xdr:nvCxnSpPr>
      <xdr:spPr>
        <a:xfrm flipV="1">
          <a:off x="19509104" y="13011694"/>
          <a:ext cx="0" cy="157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309" name="【消防施設】&#10;一人当たり面積最小値テキスト">
          <a:extLst>
            <a:ext uri="{FF2B5EF4-FFF2-40B4-BE49-F238E27FC236}">
              <a16:creationId xmlns:a16="http://schemas.microsoft.com/office/drawing/2014/main" id="{0054FFAD-4E28-42FA-95DA-4F85D39D1C79}"/>
            </a:ext>
          </a:extLst>
        </xdr:cNvPr>
        <xdr:cNvSpPr txBox="1"/>
      </xdr:nvSpPr>
      <xdr:spPr>
        <a:xfrm>
          <a:off x="19547840" y="1458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310" name="直線コネクタ 309">
          <a:extLst>
            <a:ext uri="{FF2B5EF4-FFF2-40B4-BE49-F238E27FC236}">
              <a16:creationId xmlns:a16="http://schemas.microsoft.com/office/drawing/2014/main" id="{714C27F3-C6B8-4190-BFEF-B6819A596783}"/>
            </a:ext>
          </a:extLst>
        </xdr:cNvPr>
        <xdr:cNvCxnSpPr/>
      </xdr:nvCxnSpPr>
      <xdr:spPr>
        <a:xfrm>
          <a:off x="19443700" y="1458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311" name="【消防施設】&#10;一人当たり面積最大値テキスト">
          <a:extLst>
            <a:ext uri="{FF2B5EF4-FFF2-40B4-BE49-F238E27FC236}">
              <a16:creationId xmlns:a16="http://schemas.microsoft.com/office/drawing/2014/main" id="{7968C3BE-7B16-41E5-A0EF-F93C03E607A8}"/>
            </a:ext>
          </a:extLst>
        </xdr:cNvPr>
        <xdr:cNvSpPr txBox="1"/>
      </xdr:nvSpPr>
      <xdr:spPr>
        <a:xfrm>
          <a:off x="19547840" y="1279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312" name="直線コネクタ 311">
          <a:extLst>
            <a:ext uri="{FF2B5EF4-FFF2-40B4-BE49-F238E27FC236}">
              <a16:creationId xmlns:a16="http://schemas.microsoft.com/office/drawing/2014/main" id="{0D9DD686-ABC5-413F-938C-DE03AB688589}"/>
            </a:ext>
          </a:extLst>
        </xdr:cNvPr>
        <xdr:cNvCxnSpPr/>
      </xdr:nvCxnSpPr>
      <xdr:spPr>
        <a:xfrm>
          <a:off x="19443700" y="13011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313" name="【消防施設】&#10;一人当たり面積平均値テキスト">
          <a:extLst>
            <a:ext uri="{FF2B5EF4-FFF2-40B4-BE49-F238E27FC236}">
              <a16:creationId xmlns:a16="http://schemas.microsoft.com/office/drawing/2014/main" id="{E47673B7-286C-4C01-AD54-87E0ACBBFA0E}"/>
            </a:ext>
          </a:extLst>
        </xdr:cNvPr>
        <xdr:cNvSpPr txBox="1"/>
      </xdr:nvSpPr>
      <xdr:spPr>
        <a:xfrm>
          <a:off x="19547840" y="143382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314" name="フローチャート: 判断 313">
          <a:extLst>
            <a:ext uri="{FF2B5EF4-FFF2-40B4-BE49-F238E27FC236}">
              <a16:creationId xmlns:a16="http://schemas.microsoft.com/office/drawing/2014/main" id="{9E6C1FBF-CB94-482F-B0B6-1C642C94AE74}"/>
            </a:ext>
          </a:extLst>
        </xdr:cNvPr>
        <xdr:cNvSpPr/>
      </xdr:nvSpPr>
      <xdr:spPr>
        <a:xfrm>
          <a:off x="19458940" y="14483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315" name="フローチャート: 判断 314">
          <a:extLst>
            <a:ext uri="{FF2B5EF4-FFF2-40B4-BE49-F238E27FC236}">
              <a16:creationId xmlns:a16="http://schemas.microsoft.com/office/drawing/2014/main" id="{1C51BDD5-67E6-41CB-9BAA-3809C1EAE5D4}"/>
            </a:ext>
          </a:extLst>
        </xdr:cNvPr>
        <xdr:cNvSpPr/>
      </xdr:nvSpPr>
      <xdr:spPr>
        <a:xfrm>
          <a:off x="18735040" y="144830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316" name="フローチャート: 判断 315">
          <a:extLst>
            <a:ext uri="{FF2B5EF4-FFF2-40B4-BE49-F238E27FC236}">
              <a16:creationId xmlns:a16="http://schemas.microsoft.com/office/drawing/2014/main" id="{76E10938-208F-4CC2-9365-5203E382D4FF}"/>
            </a:ext>
          </a:extLst>
        </xdr:cNvPr>
        <xdr:cNvSpPr/>
      </xdr:nvSpPr>
      <xdr:spPr>
        <a:xfrm>
          <a:off x="17937480" y="14497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317" name="フローチャート: 判断 316">
          <a:extLst>
            <a:ext uri="{FF2B5EF4-FFF2-40B4-BE49-F238E27FC236}">
              <a16:creationId xmlns:a16="http://schemas.microsoft.com/office/drawing/2014/main" id="{E2CAFEAD-A89B-4E29-9FE4-3BE086AAFF30}"/>
            </a:ext>
          </a:extLst>
        </xdr:cNvPr>
        <xdr:cNvSpPr/>
      </xdr:nvSpPr>
      <xdr:spPr>
        <a:xfrm>
          <a:off x="17162780" y="14499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318" name="フローチャート: 判断 317">
          <a:extLst>
            <a:ext uri="{FF2B5EF4-FFF2-40B4-BE49-F238E27FC236}">
              <a16:creationId xmlns:a16="http://schemas.microsoft.com/office/drawing/2014/main" id="{7E95195C-A200-44A1-85CB-F5744D38082F}"/>
            </a:ext>
          </a:extLst>
        </xdr:cNvPr>
        <xdr:cNvSpPr/>
      </xdr:nvSpPr>
      <xdr:spPr>
        <a:xfrm>
          <a:off x="16388080" y="144969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19" name="テキスト ボックス 318">
          <a:extLst>
            <a:ext uri="{FF2B5EF4-FFF2-40B4-BE49-F238E27FC236}">
              <a16:creationId xmlns:a16="http://schemas.microsoft.com/office/drawing/2014/main" id="{0FF45D54-7106-4CCE-8AF5-1DCE1EFDC379}"/>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0" name="テキスト ボックス 319">
          <a:extLst>
            <a:ext uri="{FF2B5EF4-FFF2-40B4-BE49-F238E27FC236}">
              <a16:creationId xmlns:a16="http://schemas.microsoft.com/office/drawing/2014/main" id="{625B861B-2FF9-4F6D-8A5E-CB92B1014726}"/>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1" name="テキスト ボックス 320">
          <a:extLst>
            <a:ext uri="{FF2B5EF4-FFF2-40B4-BE49-F238E27FC236}">
              <a16:creationId xmlns:a16="http://schemas.microsoft.com/office/drawing/2014/main" id="{D3F7DBFA-D867-402E-8D2E-60E47C94618F}"/>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id="{53611BCC-51D1-4763-A33D-B060E7A352B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7BE426E8-961A-4AE8-A336-F0A53B95B0C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108458</xdr:rowOff>
    </xdr:from>
    <xdr:to>
      <xdr:col>116</xdr:col>
      <xdr:colOff>114300</xdr:colOff>
      <xdr:row>87</xdr:row>
      <xdr:rowOff>38608</xdr:rowOff>
    </xdr:to>
    <xdr:sp macro="" textlink="">
      <xdr:nvSpPr>
        <xdr:cNvPr id="324" name="楕円 323">
          <a:extLst>
            <a:ext uri="{FF2B5EF4-FFF2-40B4-BE49-F238E27FC236}">
              <a16:creationId xmlns:a16="http://schemas.microsoft.com/office/drawing/2014/main" id="{49E446C7-4274-4E77-8235-32F90D259428}"/>
            </a:ext>
          </a:extLst>
        </xdr:cNvPr>
        <xdr:cNvSpPr/>
      </xdr:nvSpPr>
      <xdr:spPr>
        <a:xfrm>
          <a:off x="19458940" y="145254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325" name="【消防施設】&#10;一人当たり面積該当値テキスト">
          <a:extLst>
            <a:ext uri="{FF2B5EF4-FFF2-40B4-BE49-F238E27FC236}">
              <a16:creationId xmlns:a16="http://schemas.microsoft.com/office/drawing/2014/main" id="{9914B548-3965-44D5-9322-7CBA2A71EE66}"/>
            </a:ext>
          </a:extLst>
        </xdr:cNvPr>
        <xdr:cNvSpPr txBox="1"/>
      </xdr:nvSpPr>
      <xdr:spPr>
        <a:xfrm>
          <a:off x="19547840" y="1446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108784</xdr:rowOff>
    </xdr:from>
    <xdr:to>
      <xdr:col>112</xdr:col>
      <xdr:colOff>38100</xdr:colOff>
      <xdr:row>87</xdr:row>
      <xdr:rowOff>38934</xdr:rowOff>
    </xdr:to>
    <xdr:sp macro="" textlink="">
      <xdr:nvSpPr>
        <xdr:cNvPr id="326" name="楕円 325">
          <a:extLst>
            <a:ext uri="{FF2B5EF4-FFF2-40B4-BE49-F238E27FC236}">
              <a16:creationId xmlns:a16="http://schemas.microsoft.com/office/drawing/2014/main" id="{8D25D3F4-C7F5-4B1E-A3AA-70642F04CCDA}"/>
            </a:ext>
          </a:extLst>
        </xdr:cNvPr>
        <xdr:cNvSpPr/>
      </xdr:nvSpPr>
      <xdr:spPr>
        <a:xfrm>
          <a:off x="18735040" y="145258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159258</xdr:rowOff>
    </xdr:from>
    <xdr:to>
      <xdr:col>116</xdr:col>
      <xdr:colOff>63500</xdr:colOff>
      <xdr:row>86</xdr:row>
      <xdr:rowOff>159584</xdr:rowOff>
    </xdr:to>
    <xdr:cxnSp macro="">
      <xdr:nvCxnSpPr>
        <xdr:cNvPr id="327" name="直線コネクタ 326">
          <a:extLst>
            <a:ext uri="{FF2B5EF4-FFF2-40B4-BE49-F238E27FC236}">
              <a16:creationId xmlns:a16="http://schemas.microsoft.com/office/drawing/2014/main" id="{6AE118DB-5819-4D79-98F4-9CA5E5AF0F65}"/>
            </a:ext>
          </a:extLst>
        </xdr:cNvPr>
        <xdr:cNvCxnSpPr/>
      </xdr:nvCxnSpPr>
      <xdr:spPr>
        <a:xfrm flipV="1">
          <a:off x="18778220" y="14576298"/>
          <a:ext cx="73152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108948</xdr:rowOff>
    </xdr:from>
    <xdr:to>
      <xdr:col>107</xdr:col>
      <xdr:colOff>101600</xdr:colOff>
      <xdr:row>87</xdr:row>
      <xdr:rowOff>39098</xdr:rowOff>
    </xdr:to>
    <xdr:sp macro="" textlink="">
      <xdr:nvSpPr>
        <xdr:cNvPr id="328" name="楕円 327">
          <a:extLst>
            <a:ext uri="{FF2B5EF4-FFF2-40B4-BE49-F238E27FC236}">
              <a16:creationId xmlns:a16="http://schemas.microsoft.com/office/drawing/2014/main" id="{798AFEE1-D59F-4F97-BD75-C42F023AB148}"/>
            </a:ext>
          </a:extLst>
        </xdr:cNvPr>
        <xdr:cNvSpPr/>
      </xdr:nvSpPr>
      <xdr:spPr>
        <a:xfrm>
          <a:off x="17937480" y="145259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159584</xdr:rowOff>
    </xdr:from>
    <xdr:to>
      <xdr:col>111</xdr:col>
      <xdr:colOff>177800</xdr:colOff>
      <xdr:row>86</xdr:row>
      <xdr:rowOff>159748</xdr:rowOff>
    </xdr:to>
    <xdr:cxnSp macro="">
      <xdr:nvCxnSpPr>
        <xdr:cNvPr id="329" name="直線コネクタ 328">
          <a:extLst>
            <a:ext uri="{FF2B5EF4-FFF2-40B4-BE49-F238E27FC236}">
              <a16:creationId xmlns:a16="http://schemas.microsoft.com/office/drawing/2014/main" id="{7D1E3C02-FDEB-489B-A722-559A8606CE36}"/>
            </a:ext>
          </a:extLst>
        </xdr:cNvPr>
        <xdr:cNvCxnSpPr/>
      </xdr:nvCxnSpPr>
      <xdr:spPr>
        <a:xfrm flipV="1">
          <a:off x="17988280" y="14576624"/>
          <a:ext cx="78994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109274</xdr:rowOff>
    </xdr:from>
    <xdr:to>
      <xdr:col>102</xdr:col>
      <xdr:colOff>165100</xdr:colOff>
      <xdr:row>87</xdr:row>
      <xdr:rowOff>39424</xdr:rowOff>
    </xdr:to>
    <xdr:sp macro="" textlink="">
      <xdr:nvSpPr>
        <xdr:cNvPr id="330" name="楕円 329">
          <a:extLst>
            <a:ext uri="{FF2B5EF4-FFF2-40B4-BE49-F238E27FC236}">
              <a16:creationId xmlns:a16="http://schemas.microsoft.com/office/drawing/2014/main" id="{EF7ED3AD-7864-4409-A7A1-AD0853B42845}"/>
            </a:ext>
          </a:extLst>
        </xdr:cNvPr>
        <xdr:cNvSpPr/>
      </xdr:nvSpPr>
      <xdr:spPr>
        <a:xfrm>
          <a:off x="17162780" y="14526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159748</xdr:rowOff>
    </xdr:from>
    <xdr:to>
      <xdr:col>107</xdr:col>
      <xdr:colOff>50800</xdr:colOff>
      <xdr:row>86</xdr:row>
      <xdr:rowOff>160074</xdr:rowOff>
    </xdr:to>
    <xdr:cxnSp macro="">
      <xdr:nvCxnSpPr>
        <xdr:cNvPr id="331" name="直線コネクタ 330">
          <a:extLst>
            <a:ext uri="{FF2B5EF4-FFF2-40B4-BE49-F238E27FC236}">
              <a16:creationId xmlns:a16="http://schemas.microsoft.com/office/drawing/2014/main" id="{9F87B6BB-1841-4335-A400-01A4FD3C5993}"/>
            </a:ext>
          </a:extLst>
        </xdr:cNvPr>
        <xdr:cNvCxnSpPr/>
      </xdr:nvCxnSpPr>
      <xdr:spPr>
        <a:xfrm flipV="1">
          <a:off x="17213580" y="14576788"/>
          <a:ext cx="7747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109438</xdr:rowOff>
    </xdr:from>
    <xdr:to>
      <xdr:col>98</xdr:col>
      <xdr:colOff>38100</xdr:colOff>
      <xdr:row>87</xdr:row>
      <xdr:rowOff>39588</xdr:rowOff>
    </xdr:to>
    <xdr:sp macro="" textlink="">
      <xdr:nvSpPr>
        <xdr:cNvPr id="332" name="楕円 331">
          <a:extLst>
            <a:ext uri="{FF2B5EF4-FFF2-40B4-BE49-F238E27FC236}">
              <a16:creationId xmlns:a16="http://schemas.microsoft.com/office/drawing/2014/main" id="{2A2B1DAF-7D33-41C7-9745-02291040F3AF}"/>
            </a:ext>
          </a:extLst>
        </xdr:cNvPr>
        <xdr:cNvSpPr/>
      </xdr:nvSpPr>
      <xdr:spPr>
        <a:xfrm>
          <a:off x="16388080" y="145264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160074</xdr:rowOff>
    </xdr:from>
    <xdr:to>
      <xdr:col>102</xdr:col>
      <xdr:colOff>114300</xdr:colOff>
      <xdr:row>86</xdr:row>
      <xdr:rowOff>160238</xdr:rowOff>
    </xdr:to>
    <xdr:cxnSp macro="">
      <xdr:nvCxnSpPr>
        <xdr:cNvPr id="333" name="直線コネクタ 332">
          <a:extLst>
            <a:ext uri="{FF2B5EF4-FFF2-40B4-BE49-F238E27FC236}">
              <a16:creationId xmlns:a16="http://schemas.microsoft.com/office/drawing/2014/main" id="{8F9E07DC-A07E-4690-B111-5FC5C7CDDBEB}"/>
            </a:ext>
          </a:extLst>
        </xdr:cNvPr>
        <xdr:cNvCxnSpPr/>
      </xdr:nvCxnSpPr>
      <xdr:spPr>
        <a:xfrm flipV="1">
          <a:off x="16431260" y="14577114"/>
          <a:ext cx="78232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334" name="n_1aveValue【消防施設】&#10;一人当たり面積">
          <a:extLst>
            <a:ext uri="{FF2B5EF4-FFF2-40B4-BE49-F238E27FC236}">
              <a16:creationId xmlns:a16="http://schemas.microsoft.com/office/drawing/2014/main" id="{FE6999BC-9A50-4473-84A1-E76059310FB2}"/>
            </a:ext>
          </a:extLst>
        </xdr:cNvPr>
        <xdr:cNvSpPr txBox="1"/>
      </xdr:nvSpPr>
      <xdr:spPr>
        <a:xfrm>
          <a:off x="18561127" y="1426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335" name="n_2aveValue【消防施設】&#10;一人当たり面積">
          <a:extLst>
            <a:ext uri="{FF2B5EF4-FFF2-40B4-BE49-F238E27FC236}">
              <a16:creationId xmlns:a16="http://schemas.microsoft.com/office/drawing/2014/main" id="{63AB25ED-C1D6-43E0-A2AC-0CD787C5301C}"/>
            </a:ext>
          </a:extLst>
        </xdr:cNvPr>
        <xdr:cNvSpPr txBox="1"/>
      </xdr:nvSpPr>
      <xdr:spPr>
        <a:xfrm>
          <a:off x="17776267" y="1427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336" name="n_3aveValue【消防施設】&#10;一人当たり面積">
          <a:extLst>
            <a:ext uri="{FF2B5EF4-FFF2-40B4-BE49-F238E27FC236}">
              <a16:creationId xmlns:a16="http://schemas.microsoft.com/office/drawing/2014/main" id="{EA654E3C-CFF0-4556-9E5D-141776FBB4DD}"/>
            </a:ext>
          </a:extLst>
        </xdr:cNvPr>
        <xdr:cNvSpPr txBox="1"/>
      </xdr:nvSpPr>
      <xdr:spPr>
        <a:xfrm>
          <a:off x="17001567" y="1427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337" name="n_4aveValue【消防施設】&#10;一人当たり面積">
          <a:extLst>
            <a:ext uri="{FF2B5EF4-FFF2-40B4-BE49-F238E27FC236}">
              <a16:creationId xmlns:a16="http://schemas.microsoft.com/office/drawing/2014/main" id="{5FB527CE-15B8-4D73-A506-48BC042C8997}"/>
            </a:ext>
          </a:extLst>
        </xdr:cNvPr>
        <xdr:cNvSpPr txBox="1"/>
      </xdr:nvSpPr>
      <xdr:spPr>
        <a:xfrm>
          <a:off x="16226867" y="1427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30061</xdr:rowOff>
    </xdr:from>
    <xdr:ext cx="469744" cy="259045"/>
    <xdr:sp macro="" textlink="">
      <xdr:nvSpPr>
        <xdr:cNvPr id="338" name="n_1mainValue【消防施設】&#10;一人当たり面積">
          <a:extLst>
            <a:ext uri="{FF2B5EF4-FFF2-40B4-BE49-F238E27FC236}">
              <a16:creationId xmlns:a16="http://schemas.microsoft.com/office/drawing/2014/main" id="{A6093492-D1CC-4D70-84ED-93D55ADC5E63}"/>
            </a:ext>
          </a:extLst>
        </xdr:cNvPr>
        <xdr:cNvSpPr txBox="1"/>
      </xdr:nvSpPr>
      <xdr:spPr>
        <a:xfrm>
          <a:off x="18561127" y="1461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30225</xdr:rowOff>
    </xdr:from>
    <xdr:ext cx="469744" cy="259045"/>
    <xdr:sp macro="" textlink="">
      <xdr:nvSpPr>
        <xdr:cNvPr id="339" name="n_2mainValue【消防施設】&#10;一人当たり面積">
          <a:extLst>
            <a:ext uri="{FF2B5EF4-FFF2-40B4-BE49-F238E27FC236}">
              <a16:creationId xmlns:a16="http://schemas.microsoft.com/office/drawing/2014/main" id="{2EA6E8D7-AD08-4C72-99ED-22873C8EBF10}"/>
            </a:ext>
          </a:extLst>
        </xdr:cNvPr>
        <xdr:cNvSpPr txBox="1"/>
      </xdr:nvSpPr>
      <xdr:spPr>
        <a:xfrm>
          <a:off x="17776267" y="1461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30551</xdr:rowOff>
    </xdr:from>
    <xdr:ext cx="469744" cy="259045"/>
    <xdr:sp macro="" textlink="">
      <xdr:nvSpPr>
        <xdr:cNvPr id="340" name="n_3mainValue【消防施設】&#10;一人当たり面積">
          <a:extLst>
            <a:ext uri="{FF2B5EF4-FFF2-40B4-BE49-F238E27FC236}">
              <a16:creationId xmlns:a16="http://schemas.microsoft.com/office/drawing/2014/main" id="{04739566-FD65-4EB8-BCD2-E3B750442998}"/>
            </a:ext>
          </a:extLst>
        </xdr:cNvPr>
        <xdr:cNvSpPr txBox="1"/>
      </xdr:nvSpPr>
      <xdr:spPr>
        <a:xfrm>
          <a:off x="17001567" y="1461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30715</xdr:rowOff>
    </xdr:from>
    <xdr:ext cx="469744" cy="259045"/>
    <xdr:sp macro="" textlink="">
      <xdr:nvSpPr>
        <xdr:cNvPr id="341" name="n_4mainValue【消防施設】&#10;一人当たり面積">
          <a:extLst>
            <a:ext uri="{FF2B5EF4-FFF2-40B4-BE49-F238E27FC236}">
              <a16:creationId xmlns:a16="http://schemas.microsoft.com/office/drawing/2014/main" id="{00C5890C-8802-43ED-918E-F3027FA5B94A}"/>
            </a:ext>
          </a:extLst>
        </xdr:cNvPr>
        <xdr:cNvSpPr txBox="1"/>
      </xdr:nvSpPr>
      <xdr:spPr>
        <a:xfrm>
          <a:off x="16226867" y="1461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2" name="正方形/長方形 341">
          <a:extLst>
            <a:ext uri="{FF2B5EF4-FFF2-40B4-BE49-F238E27FC236}">
              <a16:creationId xmlns:a16="http://schemas.microsoft.com/office/drawing/2014/main" id="{2133A589-4ACE-4191-8C36-64265761E41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3" name="正方形/長方形 342">
          <a:extLst>
            <a:ext uri="{FF2B5EF4-FFF2-40B4-BE49-F238E27FC236}">
              <a16:creationId xmlns:a16="http://schemas.microsoft.com/office/drawing/2014/main" id="{D15B1832-F0DA-4F26-81AF-067691BD557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4" name="正方形/長方形 343">
          <a:extLst>
            <a:ext uri="{FF2B5EF4-FFF2-40B4-BE49-F238E27FC236}">
              <a16:creationId xmlns:a16="http://schemas.microsoft.com/office/drawing/2014/main" id="{7FF05208-CCC3-4385-8B0E-DA52EB977F4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5" name="正方形/長方形 344">
          <a:extLst>
            <a:ext uri="{FF2B5EF4-FFF2-40B4-BE49-F238E27FC236}">
              <a16:creationId xmlns:a16="http://schemas.microsoft.com/office/drawing/2014/main" id="{4BEFE848-C8A7-4D5F-BFA0-30C26C6D9F6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6" name="正方形/長方形 345">
          <a:extLst>
            <a:ext uri="{FF2B5EF4-FFF2-40B4-BE49-F238E27FC236}">
              <a16:creationId xmlns:a16="http://schemas.microsoft.com/office/drawing/2014/main" id="{30F6DBBE-2208-4EBF-8D57-700BDC9A432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7" name="正方形/長方形 346">
          <a:extLst>
            <a:ext uri="{FF2B5EF4-FFF2-40B4-BE49-F238E27FC236}">
              <a16:creationId xmlns:a16="http://schemas.microsoft.com/office/drawing/2014/main" id="{8561C645-41C2-4ED8-9BFE-AA9AD3C8E37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8" name="正方形/長方形 347">
          <a:extLst>
            <a:ext uri="{FF2B5EF4-FFF2-40B4-BE49-F238E27FC236}">
              <a16:creationId xmlns:a16="http://schemas.microsoft.com/office/drawing/2014/main" id="{1E4F4FE6-0B2C-4FC2-A5A8-C3A93D3A896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9" name="正方形/長方形 348">
          <a:extLst>
            <a:ext uri="{FF2B5EF4-FFF2-40B4-BE49-F238E27FC236}">
              <a16:creationId xmlns:a16="http://schemas.microsoft.com/office/drawing/2014/main" id="{1E6BA17B-5456-4581-A290-4FB2373546E7}"/>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0" name="テキスト ボックス 349">
          <a:extLst>
            <a:ext uri="{FF2B5EF4-FFF2-40B4-BE49-F238E27FC236}">
              <a16:creationId xmlns:a16="http://schemas.microsoft.com/office/drawing/2014/main" id="{F47435A5-0385-4861-8924-8F8D7AEC243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1" name="直線コネクタ 350">
          <a:extLst>
            <a:ext uri="{FF2B5EF4-FFF2-40B4-BE49-F238E27FC236}">
              <a16:creationId xmlns:a16="http://schemas.microsoft.com/office/drawing/2014/main" id="{BBCBD695-7B02-4180-8112-1BC99781BE84}"/>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2" name="テキスト ボックス 351">
          <a:extLst>
            <a:ext uri="{FF2B5EF4-FFF2-40B4-BE49-F238E27FC236}">
              <a16:creationId xmlns:a16="http://schemas.microsoft.com/office/drawing/2014/main" id="{A968B8D1-4605-4FD1-82C8-A4E876A8FE5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3" name="直線コネクタ 352">
          <a:extLst>
            <a:ext uri="{FF2B5EF4-FFF2-40B4-BE49-F238E27FC236}">
              <a16:creationId xmlns:a16="http://schemas.microsoft.com/office/drawing/2014/main" id="{4085E9B4-58B4-4A80-8703-5C7B7B8C8045}"/>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4" name="テキスト ボックス 353">
          <a:extLst>
            <a:ext uri="{FF2B5EF4-FFF2-40B4-BE49-F238E27FC236}">
              <a16:creationId xmlns:a16="http://schemas.microsoft.com/office/drawing/2014/main" id="{CC267EC8-8988-4015-BCD1-AC8C43794B8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5" name="直線コネクタ 354">
          <a:extLst>
            <a:ext uri="{FF2B5EF4-FFF2-40B4-BE49-F238E27FC236}">
              <a16:creationId xmlns:a16="http://schemas.microsoft.com/office/drawing/2014/main" id="{900F1CD4-CE94-40D2-8E00-085832BF9102}"/>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6" name="テキスト ボックス 355">
          <a:extLst>
            <a:ext uri="{FF2B5EF4-FFF2-40B4-BE49-F238E27FC236}">
              <a16:creationId xmlns:a16="http://schemas.microsoft.com/office/drawing/2014/main" id="{45E62873-50B2-4FE4-9047-75DDA342DFD1}"/>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7" name="直線コネクタ 356">
          <a:extLst>
            <a:ext uri="{FF2B5EF4-FFF2-40B4-BE49-F238E27FC236}">
              <a16:creationId xmlns:a16="http://schemas.microsoft.com/office/drawing/2014/main" id="{66589FAD-2641-4B8A-B4D3-7DFC7611CE6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58" name="テキスト ボックス 357">
          <a:extLst>
            <a:ext uri="{FF2B5EF4-FFF2-40B4-BE49-F238E27FC236}">
              <a16:creationId xmlns:a16="http://schemas.microsoft.com/office/drawing/2014/main" id="{564C5748-D784-4749-9C7E-919ED07FB8C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59" name="直線コネクタ 358">
          <a:extLst>
            <a:ext uri="{FF2B5EF4-FFF2-40B4-BE49-F238E27FC236}">
              <a16:creationId xmlns:a16="http://schemas.microsoft.com/office/drawing/2014/main" id="{24D7AC7D-541C-4F40-B5FA-B66AD7FBD6E6}"/>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0" name="テキスト ボックス 359">
          <a:extLst>
            <a:ext uri="{FF2B5EF4-FFF2-40B4-BE49-F238E27FC236}">
              <a16:creationId xmlns:a16="http://schemas.microsoft.com/office/drawing/2014/main" id="{9B501C38-A7E2-42A7-8572-EC59A254554A}"/>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1" name="直線コネクタ 360">
          <a:extLst>
            <a:ext uri="{FF2B5EF4-FFF2-40B4-BE49-F238E27FC236}">
              <a16:creationId xmlns:a16="http://schemas.microsoft.com/office/drawing/2014/main" id="{B8945168-33BE-4F15-8DB7-89A50A545183}"/>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2" name="テキスト ボックス 361">
          <a:extLst>
            <a:ext uri="{FF2B5EF4-FFF2-40B4-BE49-F238E27FC236}">
              <a16:creationId xmlns:a16="http://schemas.microsoft.com/office/drawing/2014/main" id="{D8BD6438-965A-45DA-95B3-7D65702956F9}"/>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3" name="直線コネクタ 362">
          <a:extLst>
            <a:ext uri="{FF2B5EF4-FFF2-40B4-BE49-F238E27FC236}">
              <a16:creationId xmlns:a16="http://schemas.microsoft.com/office/drawing/2014/main" id="{142AD440-F84E-48EE-866B-BD59C9BBFD6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4" name="テキスト ボックス 363">
          <a:extLst>
            <a:ext uri="{FF2B5EF4-FFF2-40B4-BE49-F238E27FC236}">
              <a16:creationId xmlns:a16="http://schemas.microsoft.com/office/drawing/2014/main" id="{95EBD41A-1B8C-4D4F-8BA2-774598DEAC87}"/>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5" name="直線コネクタ 364">
          <a:extLst>
            <a:ext uri="{FF2B5EF4-FFF2-40B4-BE49-F238E27FC236}">
              <a16:creationId xmlns:a16="http://schemas.microsoft.com/office/drawing/2014/main" id="{C2443BF1-05A9-4B65-AF27-746C4A7601F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6" name="【庁舎】&#10;有形固定資産減価償却率グラフ枠">
          <a:extLst>
            <a:ext uri="{FF2B5EF4-FFF2-40B4-BE49-F238E27FC236}">
              <a16:creationId xmlns:a16="http://schemas.microsoft.com/office/drawing/2014/main" id="{45D20A6A-8F9C-416B-8A7E-2A1751120B3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367" name="直線コネクタ 366">
          <a:extLst>
            <a:ext uri="{FF2B5EF4-FFF2-40B4-BE49-F238E27FC236}">
              <a16:creationId xmlns:a16="http://schemas.microsoft.com/office/drawing/2014/main" id="{AAC120A2-5D32-49E5-B923-F5F9175C94DD}"/>
            </a:ext>
          </a:extLst>
        </xdr:cNvPr>
        <xdr:cNvCxnSpPr/>
      </xdr:nvCxnSpPr>
      <xdr:spPr>
        <a:xfrm flipV="1">
          <a:off x="14375764" y="16724811"/>
          <a:ext cx="0" cy="1566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368" name="【庁舎】&#10;有形固定資産減価償却率最小値テキスト">
          <a:extLst>
            <a:ext uri="{FF2B5EF4-FFF2-40B4-BE49-F238E27FC236}">
              <a16:creationId xmlns:a16="http://schemas.microsoft.com/office/drawing/2014/main" id="{980AF781-E2DB-4A25-8DE6-AD97B99D4521}"/>
            </a:ext>
          </a:extLst>
        </xdr:cNvPr>
        <xdr:cNvSpPr txBox="1"/>
      </xdr:nvSpPr>
      <xdr:spPr>
        <a:xfrm>
          <a:off x="14414500" y="182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369" name="直線コネクタ 368">
          <a:extLst>
            <a:ext uri="{FF2B5EF4-FFF2-40B4-BE49-F238E27FC236}">
              <a16:creationId xmlns:a16="http://schemas.microsoft.com/office/drawing/2014/main" id="{A6E2D6A2-652E-43F0-966F-5E374AB6C2D6}"/>
            </a:ext>
          </a:extLst>
        </xdr:cNvPr>
        <xdr:cNvCxnSpPr/>
      </xdr:nvCxnSpPr>
      <xdr:spPr>
        <a:xfrm>
          <a:off x="142875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370" name="【庁舎】&#10;有形固定資産減価償却率最大値テキスト">
          <a:extLst>
            <a:ext uri="{FF2B5EF4-FFF2-40B4-BE49-F238E27FC236}">
              <a16:creationId xmlns:a16="http://schemas.microsoft.com/office/drawing/2014/main" id="{DB1327B6-05DA-4E9E-A190-DAD324B20EC7}"/>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371" name="直線コネクタ 370">
          <a:extLst>
            <a:ext uri="{FF2B5EF4-FFF2-40B4-BE49-F238E27FC236}">
              <a16:creationId xmlns:a16="http://schemas.microsoft.com/office/drawing/2014/main" id="{07446AF8-F285-40BB-8F9E-DBF38665E80C}"/>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372" name="【庁舎】&#10;有形固定資産減価償却率平均値テキスト">
          <a:extLst>
            <a:ext uri="{FF2B5EF4-FFF2-40B4-BE49-F238E27FC236}">
              <a16:creationId xmlns:a16="http://schemas.microsoft.com/office/drawing/2014/main" id="{475E40E7-73C3-4297-9B07-410E41077D1A}"/>
            </a:ext>
          </a:extLst>
        </xdr:cNvPr>
        <xdr:cNvSpPr txBox="1"/>
      </xdr:nvSpPr>
      <xdr:spPr>
        <a:xfrm>
          <a:off x="14414500" y="17416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373" name="フローチャート: 判断 372">
          <a:extLst>
            <a:ext uri="{FF2B5EF4-FFF2-40B4-BE49-F238E27FC236}">
              <a16:creationId xmlns:a16="http://schemas.microsoft.com/office/drawing/2014/main" id="{9E247BCB-6EF3-4F22-95B2-C1CD45F352FF}"/>
            </a:ext>
          </a:extLst>
        </xdr:cNvPr>
        <xdr:cNvSpPr/>
      </xdr:nvSpPr>
      <xdr:spPr>
        <a:xfrm>
          <a:off x="14325600" y="175611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374" name="フローチャート: 判断 373">
          <a:extLst>
            <a:ext uri="{FF2B5EF4-FFF2-40B4-BE49-F238E27FC236}">
              <a16:creationId xmlns:a16="http://schemas.microsoft.com/office/drawing/2014/main" id="{C6E3CBF6-44C1-409E-B8DE-15941CF0E69E}"/>
            </a:ext>
          </a:extLst>
        </xdr:cNvPr>
        <xdr:cNvSpPr/>
      </xdr:nvSpPr>
      <xdr:spPr>
        <a:xfrm>
          <a:off x="13578840" y="1760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375" name="フローチャート: 判断 374">
          <a:extLst>
            <a:ext uri="{FF2B5EF4-FFF2-40B4-BE49-F238E27FC236}">
              <a16:creationId xmlns:a16="http://schemas.microsoft.com/office/drawing/2014/main" id="{7F1D248A-1730-4989-BC3A-C06E361E2F13}"/>
            </a:ext>
          </a:extLst>
        </xdr:cNvPr>
        <xdr:cNvSpPr/>
      </xdr:nvSpPr>
      <xdr:spPr>
        <a:xfrm>
          <a:off x="1280414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376" name="フローチャート: 判断 375">
          <a:extLst>
            <a:ext uri="{FF2B5EF4-FFF2-40B4-BE49-F238E27FC236}">
              <a16:creationId xmlns:a16="http://schemas.microsoft.com/office/drawing/2014/main" id="{510FB88B-A6D7-497D-A362-508F88BB00B1}"/>
            </a:ext>
          </a:extLst>
        </xdr:cNvPr>
        <xdr:cNvSpPr/>
      </xdr:nvSpPr>
      <xdr:spPr>
        <a:xfrm>
          <a:off x="12029440" y="17569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377" name="フローチャート: 判断 376">
          <a:extLst>
            <a:ext uri="{FF2B5EF4-FFF2-40B4-BE49-F238E27FC236}">
              <a16:creationId xmlns:a16="http://schemas.microsoft.com/office/drawing/2014/main" id="{81A8195F-5EA1-49E5-9981-57134102FA52}"/>
            </a:ext>
          </a:extLst>
        </xdr:cNvPr>
        <xdr:cNvSpPr/>
      </xdr:nvSpPr>
      <xdr:spPr>
        <a:xfrm>
          <a:off x="11231880" y="175644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374967DF-ED5E-42C9-A371-D48533B8EDF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96A630BF-BE6B-443E-B742-030197D9FB4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C296E798-7A42-465B-9C25-2990240674AE}"/>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4104A6E3-98EF-451C-945D-740C662B081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9F279A95-6609-4532-95DE-5D7F121D49DE}"/>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103777</xdr:rowOff>
    </xdr:from>
    <xdr:to>
      <xdr:col>85</xdr:col>
      <xdr:colOff>177800</xdr:colOff>
      <xdr:row>107</xdr:row>
      <xdr:rowOff>33927</xdr:rowOff>
    </xdr:to>
    <xdr:sp macro="" textlink="">
      <xdr:nvSpPr>
        <xdr:cNvPr id="383" name="楕円 382">
          <a:extLst>
            <a:ext uri="{FF2B5EF4-FFF2-40B4-BE49-F238E27FC236}">
              <a16:creationId xmlns:a16="http://schemas.microsoft.com/office/drawing/2014/main" id="{F4BCDE4D-0DF0-46B8-B81D-61338D907348}"/>
            </a:ext>
          </a:extLst>
        </xdr:cNvPr>
        <xdr:cNvSpPr/>
      </xdr:nvSpPr>
      <xdr:spPr>
        <a:xfrm>
          <a:off x="14325600" y="1787361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82204</xdr:rowOff>
    </xdr:from>
    <xdr:ext cx="405111" cy="259045"/>
    <xdr:sp macro="" textlink="">
      <xdr:nvSpPr>
        <xdr:cNvPr id="384" name="【庁舎】&#10;有形固定資産減価償却率該当値テキスト">
          <a:extLst>
            <a:ext uri="{FF2B5EF4-FFF2-40B4-BE49-F238E27FC236}">
              <a16:creationId xmlns:a16="http://schemas.microsoft.com/office/drawing/2014/main" id="{A68437A6-B020-4ABD-945C-4EB4609A6973}"/>
            </a:ext>
          </a:extLst>
        </xdr:cNvPr>
        <xdr:cNvSpPr txBox="1"/>
      </xdr:nvSpPr>
      <xdr:spPr>
        <a:xfrm>
          <a:off x="14414500" y="17852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61323</xdr:rowOff>
    </xdr:from>
    <xdr:to>
      <xdr:col>81</xdr:col>
      <xdr:colOff>101600</xdr:colOff>
      <xdr:row>106</xdr:row>
      <xdr:rowOff>162923</xdr:rowOff>
    </xdr:to>
    <xdr:sp macro="" textlink="">
      <xdr:nvSpPr>
        <xdr:cNvPr id="385" name="楕円 384">
          <a:extLst>
            <a:ext uri="{FF2B5EF4-FFF2-40B4-BE49-F238E27FC236}">
              <a16:creationId xmlns:a16="http://schemas.microsoft.com/office/drawing/2014/main" id="{518AB48F-6B5C-4E7A-BED2-98E83732717F}"/>
            </a:ext>
          </a:extLst>
        </xdr:cNvPr>
        <xdr:cNvSpPr/>
      </xdr:nvSpPr>
      <xdr:spPr>
        <a:xfrm>
          <a:off x="13578840" y="1783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112123</xdr:rowOff>
    </xdr:from>
    <xdr:to>
      <xdr:col>85</xdr:col>
      <xdr:colOff>127000</xdr:colOff>
      <xdr:row>106</xdr:row>
      <xdr:rowOff>154577</xdr:rowOff>
    </xdr:to>
    <xdr:cxnSp macro="">
      <xdr:nvCxnSpPr>
        <xdr:cNvPr id="386" name="直線コネクタ 385">
          <a:extLst>
            <a:ext uri="{FF2B5EF4-FFF2-40B4-BE49-F238E27FC236}">
              <a16:creationId xmlns:a16="http://schemas.microsoft.com/office/drawing/2014/main" id="{439121D6-74AA-4979-8937-3F98A5727E50}"/>
            </a:ext>
          </a:extLst>
        </xdr:cNvPr>
        <xdr:cNvCxnSpPr/>
      </xdr:nvCxnSpPr>
      <xdr:spPr>
        <a:xfrm>
          <a:off x="13629640" y="17881963"/>
          <a:ext cx="74676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17236</xdr:rowOff>
    </xdr:from>
    <xdr:to>
      <xdr:col>76</xdr:col>
      <xdr:colOff>165100</xdr:colOff>
      <xdr:row>106</xdr:row>
      <xdr:rowOff>118836</xdr:rowOff>
    </xdr:to>
    <xdr:sp macro="" textlink="">
      <xdr:nvSpPr>
        <xdr:cNvPr id="387" name="楕円 386">
          <a:extLst>
            <a:ext uri="{FF2B5EF4-FFF2-40B4-BE49-F238E27FC236}">
              <a16:creationId xmlns:a16="http://schemas.microsoft.com/office/drawing/2014/main" id="{1ADF3C63-8E47-4CD6-B5ED-E51FBD1F3D56}"/>
            </a:ext>
          </a:extLst>
        </xdr:cNvPr>
        <xdr:cNvSpPr/>
      </xdr:nvSpPr>
      <xdr:spPr>
        <a:xfrm>
          <a:off x="12804140" y="177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68036</xdr:rowOff>
    </xdr:from>
    <xdr:to>
      <xdr:col>81</xdr:col>
      <xdr:colOff>50800</xdr:colOff>
      <xdr:row>106</xdr:row>
      <xdr:rowOff>112123</xdr:rowOff>
    </xdr:to>
    <xdr:cxnSp macro="">
      <xdr:nvCxnSpPr>
        <xdr:cNvPr id="388" name="直線コネクタ 387">
          <a:extLst>
            <a:ext uri="{FF2B5EF4-FFF2-40B4-BE49-F238E27FC236}">
              <a16:creationId xmlns:a16="http://schemas.microsoft.com/office/drawing/2014/main" id="{156B4E76-763A-4FE9-8975-39BCB6340CD7}"/>
            </a:ext>
          </a:extLst>
        </xdr:cNvPr>
        <xdr:cNvCxnSpPr/>
      </xdr:nvCxnSpPr>
      <xdr:spPr>
        <a:xfrm>
          <a:off x="12854940" y="17837876"/>
          <a:ext cx="7747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144599</xdr:rowOff>
    </xdr:from>
    <xdr:to>
      <xdr:col>72</xdr:col>
      <xdr:colOff>38100</xdr:colOff>
      <xdr:row>106</xdr:row>
      <xdr:rowOff>74749</xdr:rowOff>
    </xdr:to>
    <xdr:sp macro="" textlink="">
      <xdr:nvSpPr>
        <xdr:cNvPr id="389" name="楕円 388">
          <a:extLst>
            <a:ext uri="{FF2B5EF4-FFF2-40B4-BE49-F238E27FC236}">
              <a16:creationId xmlns:a16="http://schemas.microsoft.com/office/drawing/2014/main" id="{65FEEAD2-C089-428F-ABFF-BF0BD419EB6E}"/>
            </a:ext>
          </a:extLst>
        </xdr:cNvPr>
        <xdr:cNvSpPr/>
      </xdr:nvSpPr>
      <xdr:spPr>
        <a:xfrm>
          <a:off x="12029440" y="177467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23949</xdr:rowOff>
    </xdr:from>
    <xdr:to>
      <xdr:col>76</xdr:col>
      <xdr:colOff>114300</xdr:colOff>
      <xdr:row>106</xdr:row>
      <xdr:rowOff>68036</xdr:rowOff>
    </xdr:to>
    <xdr:cxnSp macro="">
      <xdr:nvCxnSpPr>
        <xdr:cNvPr id="390" name="直線コネクタ 389">
          <a:extLst>
            <a:ext uri="{FF2B5EF4-FFF2-40B4-BE49-F238E27FC236}">
              <a16:creationId xmlns:a16="http://schemas.microsoft.com/office/drawing/2014/main" id="{2271A65C-FBB5-43EB-9608-89406C8AAB8C}"/>
            </a:ext>
          </a:extLst>
        </xdr:cNvPr>
        <xdr:cNvCxnSpPr/>
      </xdr:nvCxnSpPr>
      <xdr:spPr>
        <a:xfrm>
          <a:off x="12072620" y="17793789"/>
          <a:ext cx="7823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100512</xdr:rowOff>
    </xdr:from>
    <xdr:to>
      <xdr:col>67</xdr:col>
      <xdr:colOff>101600</xdr:colOff>
      <xdr:row>106</xdr:row>
      <xdr:rowOff>30662</xdr:rowOff>
    </xdr:to>
    <xdr:sp macro="" textlink="">
      <xdr:nvSpPr>
        <xdr:cNvPr id="391" name="楕円 390">
          <a:extLst>
            <a:ext uri="{FF2B5EF4-FFF2-40B4-BE49-F238E27FC236}">
              <a16:creationId xmlns:a16="http://schemas.microsoft.com/office/drawing/2014/main" id="{92039FFE-A267-4D78-8EED-304BA708E266}"/>
            </a:ext>
          </a:extLst>
        </xdr:cNvPr>
        <xdr:cNvSpPr/>
      </xdr:nvSpPr>
      <xdr:spPr>
        <a:xfrm>
          <a:off x="11231880" y="177027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151312</xdr:rowOff>
    </xdr:from>
    <xdr:to>
      <xdr:col>71</xdr:col>
      <xdr:colOff>177800</xdr:colOff>
      <xdr:row>106</xdr:row>
      <xdr:rowOff>23949</xdr:rowOff>
    </xdr:to>
    <xdr:cxnSp macro="">
      <xdr:nvCxnSpPr>
        <xdr:cNvPr id="392" name="直線コネクタ 391">
          <a:extLst>
            <a:ext uri="{FF2B5EF4-FFF2-40B4-BE49-F238E27FC236}">
              <a16:creationId xmlns:a16="http://schemas.microsoft.com/office/drawing/2014/main" id="{88883254-78DF-49B7-B341-234DFF2854B8}"/>
            </a:ext>
          </a:extLst>
        </xdr:cNvPr>
        <xdr:cNvCxnSpPr/>
      </xdr:nvCxnSpPr>
      <xdr:spPr>
        <a:xfrm>
          <a:off x="11282680" y="17753512"/>
          <a:ext cx="78994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393" name="n_1aveValue【庁舎】&#10;有形固定資産減価償却率">
          <a:extLst>
            <a:ext uri="{FF2B5EF4-FFF2-40B4-BE49-F238E27FC236}">
              <a16:creationId xmlns:a16="http://schemas.microsoft.com/office/drawing/2014/main" id="{572F6ABD-D8AE-4B16-9AFE-3413CAF87959}"/>
            </a:ext>
          </a:extLst>
        </xdr:cNvPr>
        <xdr:cNvSpPr txBox="1"/>
      </xdr:nvSpPr>
      <xdr:spPr>
        <a:xfrm>
          <a:off x="13437244" y="1738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394" name="n_2aveValue【庁舎】&#10;有形固定資産減価償却率">
          <a:extLst>
            <a:ext uri="{FF2B5EF4-FFF2-40B4-BE49-F238E27FC236}">
              <a16:creationId xmlns:a16="http://schemas.microsoft.com/office/drawing/2014/main" id="{0C9DCA62-D513-4862-B9D9-4EE82D4E8348}"/>
            </a:ext>
          </a:extLst>
        </xdr:cNvPr>
        <xdr:cNvSpPr txBox="1"/>
      </xdr:nvSpPr>
      <xdr:spPr>
        <a:xfrm>
          <a:off x="12675244" y="1735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395" name="n_3aveValue【庁舎】&#10;有形固定資産減価償却率">
          <a:extLst>
            <a:ext uri="{FF2B5EF4-FFF2-40B4-BE49-F238E27FC236}">
              <a16:creationId xmlns:a16="http://schemas.microsoft.com/office/drawing/2014/main" id="{DC8E19B8-3579-4EC6-83B0-0439A533A4E1}"/>
            </a:ext>
          </a:extLst>
        </xdr:cNvPr>
        <xdr:cNvSpPr txBox="1"/>
      </xdr:nvSpPr>
      <xdr:spPr>
        <a:xfrm>
          <a:off x="11900544" y="1734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396" name="n_4aveValue【庁舎】&#10;有形固定資産減価償却率">
          <a:extLst>
            <a:ext uri="{FF2B5EF4-FFF2-40B4-BE49-F238E27FC236}">
              <a16:creationId xmlns:a16="http://schemas.microsoft.com/office/drawing/2014/main" id="{41BC85D0-47B2-469B-9197-2BAB4C7A9A28}"/>
            </a:ext>
          </a:extLst>
        </xdr:cNvPr>
        <xdr:cNvSpPr txBox="1"/>
      </xdr:nvSpPr>
      <xdr:spPr>
        <a:xfrm>
          <a:off x="11102984" y="1734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154050</xdr:rowOff>
    </xdr:from>
    <xdr:ext cx="405111" cy="259045"/>
    <xdr:sp macro="" textlink="">
      <xdr:nvSpPr>
        <xdr:cNvPr id="397" name="n_1mainValue【庁舎】&#10;有形固定資産減価償却率">
          <a:extLst>
            <a:ext uri="{FF2B5EF4-FFF2-40B4-BE49-F238E27FC236}">
              <a16:creationId xmlns:a16="http://schemas.microsoft.com/office/drawing/2014/main" id="{9AB4AA08-46A1-4A6D-A134-5E90A50FAEE8}"/>
            </a:ext>
          </a:extLst>
        </xdr:cNvPr>
        <xdr:cNvSpPr txBox="1"/>
      </xdr:nvSpPr>
      <xdr:spPr>
        <a:xfrm>
          <a:off x="13437244" y="1792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109963</xdr:rowOff>
    </xdr:from>
    <xdr:ext cx="405111" cy="259045"/>
    <xdr:sp macro="" textlink="">
      <xdr:nvSpPr>
        <xdr:cNvPr id="398" name="n_2mainValue【庁舎】&#10;有形固定資産減価償却率">
          <a:extLst>
            <a:ext uri="{FF2B5EF4-FFF2-40B4-BE49-F238E27FC236}">
              <a16:creationId xmlns:a16="http://schemas.microsoft.com/office/drawing/2014/main" id="{C08E63E6-88A6-4B83-9E01-6F3A31B6D1FB}"/>
            </a:ext>
          </a:extLst>
        </xdr:cNvPr>
        <xdr:cNvSpPr txBox="1"/>
      </xdr:nvSpPr>
      <xdr:spPr>
        <a:xfrm>
          <a:off x="12675244" y="1787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65876</xdr:rowOff>
    </xdr:from>
    <xdr:ext cx="405111" cy="259045"/>
    <xdr:sp macro="" textlink="">
      <xdr:nvSpPr>
        <xdr:cNvPr id="399" name="n_3mainValue【庁舎】&#10;有形固定資産減価償却率">
          <a:extLst>
            <a:ext uri="{FF2B5EF4-FFF2-40B4-BE49-F238E27FC236}">
              <a16:creationId xmlns:a16="http://schemas.microsoft.com/office/drawing/2014/main" id="{75FA53CD-90D9-44F7-8B59-ABEAB8DB3F3C}"/>
            </a:ext>
          </a:extLst>
        </xdr:cNvPr>
        <xdr:cNvSpPr txBox="1"/>
      </xdr:nvSpPr>
      <xdr:spPr>
        <a:xfrm>
          <a:off x="11900544" y="1783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21789</xdr:rowOff>
    </xdr:from>
    <xdr:ext cx="405111" cy="259045"/>
    <xdr:sp macro="" textlink="">
      <xdr:nvSpPr>
        <xdr:cNvPr id="400" name="n_4mainValue【庁舎】&#10;有形固定資産減価償却率">
          <a:extLst>
            <a:ext uri="{FF2B5EF4-FFF2-40B4-BE49-F238E27FC236}">
              <a16:creationId xmlns:a16="http://schemas.microsoft.com/office/drawing/2014/main" id="{D2D7FA52-E34D-4EE0-835A-2793900B33CF}"/>
            </a:ext>
          </a:extLst>
        </xdr:cNvPr>
        <xdr:cNvSpPr txBox="1"/>
      </xdr:nvSpPr>
      <xdr:spPr>
        <a:xfrm>
          <a:off x="11102984" y="1779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1" name="正方形/長方形 400">
          <a:extLst>
            <a:ext uri="{FF2B5EF4-FFF2-40B4-BE49-F238E27FC236}">
              <a16:creationId xmlns:a16="http://schemas.microsoft.com/office/drawing/2014/main" id="{02B480DB-3F09-4FE2-A88A-6850F4F2933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2" name="正方形/長方形 401">
          <a:extLst>
            <a:ext uri="{FF2B5EF4-FFF2-40B4-BE49-F238E27FC236}">
              <a16:creationId xmlns:a16="http://schemas.microsoft.com/office/drawing/2014/main" id="{DA6DE5DD-C289-476A-B616-B026C16A814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3" name="正方形/長方形 402">
          <a:extLst>
            <a:ext uri="{FF2B5EF4-FFF2-40B4-BE49-F238E27FC236}">
              <a16:creationId xmlns:a16="http://schemas.microsoft.com/office/drawing/2014/main" id="{91D2D24E-FA9F-44B1-8BC6-C2383CF5B43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4" name="正方形/長方形 403">
          <a:extLst>
            <a:ext uri="{FF2B5EF4-FFF2-40B4-BE49-F238E27FC236}">
              <a16:creationId xmlns:a16="http://schemas.microsoft.com/office/drawing/2014/main" id="{2D2FFD84-AAF4-4041-AD5D-7B3CC856618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5" name="正方形/長方形 404">
          <a:extLst>
            <a:ext uri="{FF2B5EF4-FFF2-40B4-BE49-F238E27FC236}">
              <a16:creationId xmlns:a16="http://schemas.microsoft.com/office/drawing/2014/main" id="{86528204-06A5-41B3-B401-ED3F98F7D1F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6" name="正方形/長方形 405">
          <a:extLst>
            <a:ext uri="{FF2B5EF4-FFF2-40B4-BE49-F238E27FC236}">
              <a16:creationId xmlns:a16="http://schemas.microsoft.com/office/drawing/2014/main" id="{44DD41F1-9BEE-47F7-964C-B92A1BF5E19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7" name="正方形/長方形 406">
          <a:extLst>
            <a:ext uri="{FF2B5EF4-FFF2-40B4-BE49-F238E27FC236}">
              <a16:creationId xmlns:a16="http://schemas.microsoft.com/office/drawing/2014/main" id="{C12FA0A6-68A2-4854-854E-6D2366664B6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8" name="正方形/長方形 407">
          <a:extLst>
            <a:ext uri="{FF2B5EF4-FFF2-40B4-BE49-F238E27FC236}">
              <a16:creationId xmlns:a16="http://schemas.microsoft.com/office/drawing/2014/main" id="{767F3E78-185D-4776-8B1E-ED0E3F07B47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09" name="テキスト ボックス 408">
          <a:extLst>
            <a:ext uri="{FF2B5EF4-FFF2-40B4-BE49-F238E27FC236}">
              <a16:creationId xmlns:a16="http://schemas.microsoft.com/office/drawing/2014/main" id="{C09F10BC-AC06-46B8-9694-114635262F74}"/>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0" name="直線コネクタ 409">
          <a:extLst>
            <a:ext uri="{FF2B5EF4-FFF2-40B4-BE49-F238E27FC236}">
              <a16:creationId xmlns:a16="http://schemas.microsoft.com/office/drawing/2014/main" id="{D6C8C8CF-7810-4FED-916C-A6F15E7607C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11" name="直線コネクタ 410">
          <a:extLst>
            <a:ext uri="{FF2B5EF4-FFF2-40B4-BE49-F238E27FC236}">
              <a16:creationId xmlns:a16="http://schemas.microsoft.com/office/drawing/2014/main" id="{D8098668-2E74-4C6D-B75F-8E58DD47DE5A}"/>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12" name="テキスト ボックス 411">
          <a:extLst>
            <a:ext uri="{FF2B5EF4-FFF2-40B4-BE49-F238E27FC236}">
              <a16:creationId xmlns:a16="http://schemas.microsoft.com/office/drawing/2014/main" id="{C315173E-7E58-4F51-9CA3-C50C210466EE}"/>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13" name="直線コネクタ 412">
          <a:extLst>
            <a:ext uri="{FF2B5EF4-FFF2-40B4-BE49-F238E27FC236}">
              <a16:creationId xmlns:a16="http://schemas.microsoft.com/office/drawing/2014/main" id="{8D02055A-2485-4498-B15C-823B66365487}"/>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14" name="テキスト ボックス 413">
          <a:extLst>
            <a:ext uri="{FF2B5EF4-FFF2-40B4-BE49-F238E27FC236}">
              <a16:creationId xmlns:a16="http://schemas.microsoft.com/office/drawing/2014/main" id="{BA5586CB-9430-464E-89EF-3165B7004D27}"/>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15" name="直線コネクタ 414">
          <a:extLst>
            <a:ext uri="{FF2B5EF4-FFF2-40B4-BE49-F238E27FC236}">
              <a16:creationId xmlns:a16="http://schemas.microsoft.com/office/drawing/2014/main" id="{F98CC188-C830-46CE-829B-7D3F1D5FBABC}"/>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16" name="テキスト ボックス 415">
          <a:extLst>
            <a:ext uri="{FF2B5EF4-FFF2-40B4-BE49-F238E27FC236}">
              <a16:creationId xmlns:a16="http://schemas.microsoft.com/office/drawing/2014/main" id="{A4AA5F17-6318-4B35-B757-EA6707C0A4BD}"/>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17" name="直線コネクタ 416">
          <a:extLst>
            <a:ext uri="{FF2B5EF4-FFF2-40B4-BE49-F238E27FC236}">
              <a16:creationId xmlns:a16="http://schemas.microsoft.com/office/drawing/2014/main" id="{C5EAE8E6-6965-4CA9-9FFA-531BB69721DF}"/>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18" name="テキスト ボックス 417">
          <a:extLst>
            <a:ext uri="{FF2B5EF4-FFF2-40B4-BE49-F238E27FC236}">
              <a16:creationId xmlns:a16="http://schemas.microsoft.com/office/drawing/2014/main" id="{4A1EF4DB-5DDE-4DF8-B426-3BBE264B555A}"/>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19" name="直線コネクタ 418">
          <a:extLst>
            <a:ext uri="{FF2B5EF4-FFF2-40B4-BE49-F238E27FC236}">
              <a16:creationId xmlns:a16="http://schemas.microsoft.com/office/drawing/2014/main" id="{AE535AFE-ACC8-478F-BDBA-81A610CC473A}"/>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20" name="テキスト ボックス 419">
          <a:extLst>
            <a:ext uri="{FF2B5EF4-FFF2-40B4-BE49-F238E27FC236}">
              <a16:creationId xmlns:a16="http://schemas.microsoft.com/office/drawing/2014/main" id="{F0D85FCA-A2B1-4390-9EF3-D164F237D6DD}"/>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21" name="直線コネクタ 420">
          <a:extLst>
            <a:ext uri="{FF2B5EF4-FFF2-40B4-BE49-F238E27FC236}">
              <a16:creationId xmlns:a16="http://schemas.microsoft.com/office/drawing/2014/main" id="{13686158-A310-45F1-A27B-E68BA2CF6277}"/>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22" name="テキスト ボックス 421">
          <a:extLst>
            <a:ext uri="{FF2B5EF4-FFF2-40B4-BE49-F238E27FC236}">
              <a16:creationId xmlns:a16="http://schemas.microsoft.com/office/drawing/2014/main" id="{ABE6CD9A-540E-485E-BEA5-6DE85ED4E7F1}"/>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3" name="直線コネクタ 422">
          <a:extLst>
            <a:ext uri="{FF2B5EF4-FFF2-40B4-BE49-F238E27FC236}">
              <a16:creationId xmlns:a16="http://schemas.microsoft.com/office/drawing/2014/main" id="{B1A7E4F4-27E3-4385-9564-214F0B8B4A25}"/>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4" name="テキスト ボックス 423">
          <a:extLst>
            <a:ext uri="{FF2B5EF4-FFF2-40B4-BE49-F238E27FC236}">
              <a16:creationId xmlns:a16="http://schemas.microsoft.com/office/drawing/2014/main" id="{EA78ED4F-2ADA-46E1-A7C9-21C715FF8BC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5" name="【庁舎】&#10;一人当たり面積グラフ枠">
          <a:extLst>
            <a:ext uri="{FF2B5EF4-FFF2-40B4-BE49-F238E27FC236}">
              <a16:creationId xmlns:a16="http://schemas.microsoft.com/office/drawing/2014/main" id="{F78CB07A-64F7-4B50-8DE9-5154DE49A8C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426" name="直線コネクタ 425">
          <a:extLst>
            <a:ext uri="{FF2B5EF4-FFF2-40B4-BE49-F238E27FC236}">
              <a16:creationId xmlns:a16="http://schemas.microsoft.com/office/drawing/2014/main" id="{79211FDE-E30E-47E0-A811-0E151CA5A0F3}"/>
            </a:ext>
          </a:extLst>
        </xdr:cNvPr>
        <xdr:cNvCxnSpPr/>
      </xdr:nvCxnSpPr>
      <xdr:spPr>
        <a:xfrm flipV="1">
          <a:off x="19509104" y="16770531"/>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427" name="【庁舎】&#10;一人当たり面積最小値テキスト">
          <a:extLst>
            <a:ext uri="{FF2B5EF4-FFF2-40B4-BE49-F238E27FC236}">
              <a16:creationId xmlns:a16="http://schemas.microsoft.com/office/drawing/2014/main" id="{A8749F69-D107-4480-B7E8-9C85B18BC368}"/>
            </a:ext>
          </a:extLst>
        </xdr:cNvPr>
        <xdr:cNvSpPr txBox="1"/>
      </xdr:nvSpPr>
      <xdr:spPr>
        <a:xfrm>
          <a:off x="19547840" y="1809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428" name="直線コネクタ 427">
          <a:extLst>
            <a:ext uri="{FF2B5EF4-FFF2-40B4-BE49-F238E27FC236}">
              <a16:creationId xmlns:a16="http://schemas.microsoft.com/office/drawing/2014/main" id="{7A2E3744-5E19-44AA-BEAF-13911882017F}"/>
            </a:ext>
          </a:extLst>
        </xdr:cNvPr>
        <xdr:cNvCxnSpPr/>
      </xdr:nvCxnSpPr>
      <xdr:spPr>
        <a:xfrm>
          <a:off x="19443700" y="1809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429" name="【庁舎】&#10;一人当たり面積最大値テキスト">
          <a:extLst>
            <a:ext uri="{FF2B5EF4-FFF2-40B4-BE49-F238E27FC236}">
              <a16:creationId xmlns:a16="http://schemas.microsoft.com/office/drawing/2014/main" id="{FCB4E542-4169-46D8-8D47-58CE94387F34}"/>
            </a:ext>
          </a:extLst>
        </xdr:cNvPr>
        <xdr:cNvSpPr txBox="1"/>
      </xdr:nvSpPr>
      <xdr:spPr>
        <a:xfrm>
          <a:off x="19547840" y="1655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430" name="直線コネクタ 429">
          <a:extLst>
            <a:ext uri="{FF2B5EF4-FFF2-40B4-BE49-F238E27FC236}">
              <a16:creationId xmlns:a16="http://schemas.microsoft.com/office/drawing/2014/main" id="{43828995-AADD-4FD4-9DFF-4AD2C902FDFF}"/>
            </a:ext>
          </a:extLst>
        </xdr:cNvPr>
        <xdr:cNvCxnSpPr/>
      </xdr:nvCxnSpPr>
      <xdr:spPr>
        <a:xfrm>
          <a:off x="19443700" y="167705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431" name="【庁舎】&#10;一人当たり面積平均値テキスト">
          <a:extLst>
            <a:ext uri="{FF2B5EF4-FFF2-40B4-BE49-F238E27FC236}">
              <a16:creationId xmlns:a16="http://schemas.microsoft.com/office/drawing/2014/main" id="{D6526608-B2A0-4CC6-82DB-4DFC1870F11B}"/>
            </a:ext>
          </a:extLst>
        </xdr:cNvPr>
        <xdr:cNvSpPr txBox="1"/>
      </xdr:nvSpPr>
      <xdr:spPr>
        <a:xfrm>
          <a:off x="19547840" y="17479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432" name="フローチャート: 判断 431">
          <a:extLst>
            <a:ext uri="{FF2B5EF4-FFF2-40B4-BE49-F238E27FC236}">
              <a16:creationId xmlns:a16="http://schemas.microsoft.com/office/drawing/2014/main" id="{EFB95FCD-13D5-4BC8-A09C-790AA621F735}"/>
            </a:ext>
          </a:extLst>
        </xdr:cNvPr>
        <xdr:cNvSpPr/>
      </xdr:nvSpPr>
      <xdr:spPr>
        <a:xfrm>
          <a:off x="19458940" y="1762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433" name="フローチャート: 判断 432">
          <a:extLst>
            <a:ext uri="{FF2B5EF4-FFF2-40B4-BE49-F238E27FC236}">
              <a16:creationId xmlns:a16="http://schemas.microsoft.com/office/drawing/2014/main" id="{6D7B7842-578E-49AD-9BD7-1B85D6CEEE20}"/>
            </a:ext>
          </a:extLst>
        </xdr:cNvPr>
        <xdr:cNvSpPr/>
      </xdr:nvSpPr>
      <xdr:spPr>
        <a:xfrm>
          <a:off x="18735040" y="176335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434" name="フローチャート: 判断 433">
          <a:extLst>
            <a:ext uri="{FF2B5EF4-FFF2-40B4-BE49-F238E27FC236}">
              <a16:creationId xmlns:a16="http://schemas.microsoft.com/office/drawing/2014/main" id="{DFC8ECB7-C102-494D-8AB0-A6824590AEC7}"/>
            </a:ext>
          </a:extLst>
        </xdr:cNvPr>
        <xdr:cNvSpPr/>
      </xdr:nvSpPr>
      <xdr:spPr>
        <a:xfrm>
          <a:off x="17937480" y="176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435" name="フローチャート: 判断 434">
          <a:extLst>
            <a:ext uri="{FF2B5EF4-FFF2-40B4-BE49-F238E27FC236}">
              <a16:creationId xmlns:a16="http://schemas.microsoft.com/office/drawing/2014/main" id="{D1A3B0CB-EFA6-44EE-9494-4A55DFF3EEC6}"/>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436" name="フローチャート: 判断 435">
          <a:extLst>
            <a:ext uri="{FF2B5EF4-FFF2-40B4-BE49-F238E27FC236}">
              <a16:creationId xmlns:a16="http://schemas.microsoft.com/office/drawing/2014/main" id="{EC5DE91B-9DE2-4C33-8726-5B26A682CA16}"/>
            </a:ext>
          </a:extLst>
        </xdr:cNvPr>
        <xdr:cNvSpPr/>
      </xdr:nvSpPr>
      <xdr:spPr>
        <a:xfrm>
          <a:off x="1638808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D3FB1833-9C63-4F2B-A3D3-CA71EA8A00F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8" name="テキスト ボックス 437">
          <a:extLst>
            <a:ext uri="{FF2B5EF4-FFF2-40B4-BE49-F238E27FC236}">
              <a16:creationId xmlns:a16="http://schemas.microsoft.com/office/drawing/2014/main" id="{25F84CC5-DFD4-4148-AE47-14DA6BD2CBD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9" name="テキスト ボックス 438">
          <a:extLst>
            <a:ext uri="{FF2B5EF4-FFF2-40B4-BE49-F238E27FC236}">
              <a16:creationId xmlns:a16="http://schemas.microsoft.com/office/drawing/2014/main" id="{D4530D62-18E0-4A95-98F1-7AC9A75468F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40" name="テキスト ボックス 439">
          <a:extLst>
            <a:ext uri="{FF2B5EF4-FFF2-40B4-BE49-F238E27FC236}">
              <a16:creationId xmlns:a16="http://schemas.microsoft.com/office/drawing/2014/main" id="{E94E1786-4A10-4EDA-81A3-C8C75EE4658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1" name="テキスト ボックス 440">
          <a:extLst>
            <a:ext uri="{FF2B5EF4-FFF2-40B4-BE49-F238E27FC236}">
              <a16:creationId xmlns:a16="http://schemas.microsoft.com/office/drawing/2014/main" id="{7261ADDA-3CCD-4E92-80F5-79C6D344A9C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33020</xdr:rowOff>
    </xdr:from>
    <xdr:to>
      <xdr:col>116</xdr:col>
      <xdr:colOff>114300</xdr:colOff>
      <xdr:row>106</xdr:row>
      <xdr:rowOff>134620</xdr:rowOff>
    </xdr:to>
    <xdr:sp macro="" textlink="">
      <xdr:nvSpPr>
        <xdr:cNvPr id="442" name="楕円 441">
          <a:extLst>
            <a:ext uri="{FF2B5EF4-FFF2-40B4-BE49-F238E27FC236}">
              <a16:creationId xmlns:a16="http://schemas.microsoft.com/office/drawing/2014/main" id="{B8B9F44B-37B4-4554-8335-E643BE9BB006}"/>
            </a:ext>
          </a:extLst>
        </xdr:cNvPr>
        <xdr:cNvSpPr/>
      </xdr:nvSpPr>
      <xdr:spPr>
        <a:xfrm>
          <a:off x="19458940" y="1780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11447</xdr:rowOff>
    </xdr:from>
    <xdr:ext cx="469744" cy="259045"/>
    <xdr:sp macro="" textlink="">
      <xdr:nvSpPr>
        <xdr:cNvPr id="443" name="【庁舎】&#10;一人当たり面積該当値テキスト">
          <a:extLst>
            <a:ext uri="{FF2B5EF4-FFF2-40B4-BE49-F238E27FC236}">
              <a16:creationId xmlns:a16="http://schemas.microsoft.com/office/drawing/2014/main" id="{08FC6193-9665-4914-95FA-72D96BDC9D45}"/>
            </a:ext>
          </a:extLst>
        </xdr:cNvPr>
        <xdr:cNvSpPr txBox="1"/>
      </xdr:nvSpPr>
      <xdr:spPr>
        <a:xfrm>
          <a:off x="19547840" y="1778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48261</xdr:rowOff>
    </xdr:from>
    <xdr:to>
      <xdr:col>112</xdr:col>
      <xdr:colOff>38100</xdr:colOff>
      <xdr:row>106</xdr:row>
      <xdr:rowOff>149861</xdr:rowOff>
    </xdr:to>
    <xdr:sp macro="" textlink="">
      <xdr:nvSpPr>
        <xdr:cNvPr id="444" name="楕円 443">
          <a:extLst>
            <a:ext uri="{FF2B5EF4-FFF2-40B4-BE49-F238E27FC236}">
              <a16:creationId xmlns:a16="http://schemas.microsoft.com/office/drawing/2014/main" id="{61A9B373-1E13-4793-879C-652C48B2BAC8}"/>
            </a:ext>
          </a:extLst>
        </xdr:cNvPr>
        <xdr:cNvSpPr/>
      </xdr:nvSpPr>
      <xdr:spPr>
        <a:xfrm>
          <a:off x="18735040" y="178181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83820</xdr:rowOff>
    </xdr:from>
    <xdr:to>
      <xdr:col>116</xdr:col>
      <xdr:colOff>63500</xdr:colOff>
      <xdr:row>106</xdr:row>
      <xdr:rowOff>99061</xdr:rowOff>
    </xdr:to>
    <xdr:cxnSp macro="">
      <xdr:nvCxnSpPr>
        <xdr:cNvPr id="445" name="直線コネクタ 444">
          <a:extLst>
            <a:ext uri="{FF2B5EF4-FFF2-40B4-BE49-F238E27FC236}">
              <a16:creationId xmlns:a16="http://schemas.microsoft.com/office/drawing/2014/main" id="{F000C6CC-6BE8-4230-8ECA-0E76723457FA}"/>
            </a:ext>
          </a:extLst>
        </xdr:cNvPr>
        <xdr:cNvCxnSpPr/>
      </xdr:nvCxnSpPr>
      <xdr:spPr>
        <a:xfrm flipV="1">
          <a:off x="18778220" y="17853660"/>
          <a:ext cx="73152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59145</xdr:rowOff>
    </xdr:from>
    <xdr:to>
      <xdr:col>107</xdr:col>
      <xdr:colOff>101600</xdr:colOff>
      <xdr:row>106</xdr:row>
      <xdr:rowOff>160745</xdr:rowOff>
    </xdr:to>
    <xdr:sp macro="" textlink="">
      <xdr:nvSpPr>
        <xdr:cNvPr id="446" name="楕円 445">
          <a:extLst>
            <a:ext uri="{FF2B5EF4-FFF2-40B4-BE49-F238E27FC236}">
              <a16:creationId xmlns:a16="http://schemas.microsoft.com/office/drawing/2014/main" id="{5503DBC2-51B2-4FDD-A338-4420790CA760}"/>
            </a:ext>
          </a:extLst>
        </xdr:cNvPr>
        <xdr:cNvSpPr/>
      </xdr:nvSpPr>
      <xdr:spPr>
        <a:xfrm>
          <a:off x="17937480" y="1782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99061</xdr:rowOff>
    </xdr:from>
    <xdr:to>
      <xdr:col>111</xdr:col>
      <xdr:colOff>177800</xdr:colOff>
      <xdr:row>106</xdr:row>
      <xdr:rowOff>109945</xdr:rowOff>
    </xdr:to>
    <xdr:cxnSp macro="">
      <xdr:nvCxnSpPr>
        <xdr:cNvPr id="447" name="直線コネクタ 446">
          <a:extLst>
            <a:ext uri="{FF2B5EF4-FFF2-40B4-BE49-F238E27FC236}">
              <a16:creationId xmlns:a16="http://schemas.microsoft.com/office/drawing/2014/main" id="{94F9F982-14A9-4B02-B322-6AA61A4DAB02}"/>
            </a:ext>
          </a:extLst>
        </xdr:cNvPr>
        <xdr:cNvCxnSpPr/>
      </xdr:nvCxnSpPr>
      <xdr:spPr>
        <a:xfrm flipV="1">
          <a:off x="17988280" y="17868901"/>
          <a:ext cx="789940" cy="1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72208</xdr:rowOff>
    </xdr:from>
    <xdr:to>
      <xdr:col>102</xdr:col>
      <xdr:colOff>165100</xdr:colOff>
      <xdr:row>107</xdr:row>
      <xdr:rowOff>2358</xdr:rowOff>
    </xdr:to>
    <xdr:sp macro="" textlink="">
      <xdr:nvSpPr>
        <xdr:cNvPr id="448" name="楕円 447">
          <a:extLst>
            <a:ext uri="{FF2B5EF4-FFF2-40B4-BE49-F238E27FC236}">
              <a16:creationId xmlns:a16="http://schemas.microsoft.com/office/drawing/2014/main" id="{5090B6D4-DBE5-4255-8238-147EAF2A82E4}"/>
            </a:ext>
          </a:extLst>
        </xdr:cNvPr>
        <xdr:cNvSpPr/>
      </xdr:nvSpPr>
      <xdr:spPr>
        <a:xfrm>
          <a:off x="17162780" y="178420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109945</xdr:rowOff>
    </xdr:from>
    <xdr:to>
      <xdr:col>107</xdr:col>
      <xdr:colOff>50800</xdr:colOff>
      <xdr:row>106</xdr:row>
      <xdr:rowOff>123008</xdr:rowOff>
    </xdr:to>
    <xdr:cxnSp macro="">
      <xdr:nvCxnSpPr>
        <xdr:cNvPr id="449" name="直線コネクタ 448">
          <a:extLst>
            <a:ext uri="{FF2B5EF4-FFF2-40B4-BE49-F238E27FC236}">
              <a16:creationId xmlns:a16="http://schemas.microsoft.com/office/drawing/2014/main" id="{1AFE820B-904F-4803-95C0-F3438A2341B2}"/>
            </a:ext>
          </a:extLst>
        </xdr:cNvPr>
        <xdr:cNvCxnSpPr/>
      </xdr:nvCxnSpPr>
      <xdr:spPr>
        <a:xfrm flipV="1">
          <a:off x="17213580" y="17879785"/>
          <a:ext cx="7747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44450</xdr:rowOff>
    </xdr:from>
    <xdr:to>
      <xdr:col>98</xdr:col>
      <xdr:colOff>38100</xdr:colOff>
      <xdr:row>103</xdr:row>
      <xdr:rowOff>146050</xdr:rowOff>
    </xdr:to>
    <xdr:sp macro="" textlink="">
      <xdr:nvSpPr>
        <xdr:cNvPr id="450" name="楕円 449">
          <a:extLst>
            <a:ext uri="{FF2B5EF4-FFF2-40B4-BE49-F238E27FC236}">
              <a16:creationId xmlns:a16="http://schemas.microsoft.com/office/drawing/2014/main" id="{D7EFE0B7-E6F0-482C-8829-6906DA162F28}"/>
            </a:ext>
          </a:extLst>
        </xdr:cNvPr>
        <xdr:cNvSpPr/>
      </xdr:nvSpPr>
      <xdr:spPr>
        <a:xfrm>
          <a:off x="16388080" y="173113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95250</xdr:rowOff>
    </xdr:from>
    <xdr:to>
      <xdr:col>102</xdr:col>
      <xdr:colOff>114300</xdr:colOff>
      <xdr:row>106</xdr:row>
      <xdr:rowOff>123008</xdr:rowOff>
    </xdr:to>
    <xdr:cxnSp macro="">
      <xdr:nvCxnSpPr>
        <xdr:cNvPr id="451" name="直線コネクタ 450">
          <a:extLst>
            <a:ext uri="{FF2B5EF4-FFF2-40B4-BE49-F238E27FC236}">
              <a16:creationId xmlns:a16="http://schemas.microsoft.com/office/drawing/2014/main" id="{7602B3B2-774C-441B-B0CB-5DACA0A3409D}"/>
            </a:ext>
          </a:extLst>
        </xdr:cNvPr>
        <xdr:cNvCxnSpPr/>
      </xdr:nvCxnSpPr>
      <xdr:spPr>
        <a:xfrm>
          <a:off x="16431260" y="17362170"/>
          <a:ext cx="782320" cy="53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452" name="n_1aveValue【庁舎】&#10;一人当たり面積">
          <a:extLst>
            <a:ext uri="{FF2B5EF4-FFF2-40B4-BE49-F238E27FC236}">
              <a16:creationId xmlns:a16="http://schemas.microsoft.com/office/drawing/2014/main" id="{9FACB6CA-935C-4A63-A327-581521A8B30D}"/>
            </a:ext>
          </a:extLst>
        </xdr:cNvPr>
        <xdr:cNvSpPr txBox="1"/>
      </xdr:nvSpPr>
      <xdr:spPr>
        <a:xfrm>
          <a:off x="18561127" y="1741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453" name="n_2aveValue【庁舎】&#10;一人当たり面積">
          <a:extLst>
            <a:ext uri="{FF2B5EF4-FFF2-40B4-BE49-F238E27FC236}">
              <a16:creationId xmlns:a16="http://schemas.microsoft.com/office/drawing/2014/main" id="{91E5CD23-3A12-4BA2-952A-CBA636393B24}"/>
            </a:ext>
          </a:extLst>
        </xdr:cNvPr>
        <xdr:cNvSpPr txBox="1"/>
      </xdr:nvSpPr>
      <xdr:spPr>
        <a:xfrm>
          <a:off x="17776267" y="1743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454" name="n_3aveValue【庁舎】&#10;一人当たり面積">
          <a:extLst>
            <a:ext uri="{FF2B5EF4-FFF2-40B4-BE49-F238E27FC236}">
              <a16:creationId xmlns:a16="http://schemas.microsoft.com/office/drawing/2014/main" id="{77C32153-3B46-44A7-905C-1C9C7F6E7678}"/>
            </a:ext>
          </a:extLst>
        </xdr:cNvPr>
        <xdr:cNvSpPr txBox="1"/>
      </xdr:nvSpPr>
      <xdr:spPr>
        <a:xfrm>
          <a:off x="1700156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455" name="n_4aveValue【庁舎】&#10;一人当たり面積">
          <a:extLst>
            <a:ext uri="{FF2B5EF4-FFF2-40B4-BE49-F238E27FC236}">
              <a16:creationId xmlns:a16="http://schemas.microsoft.com/office/drawing/2014/main" id="{D6194C26-A738-4AA7-81C1-4F22670F8197}"/>
            </a:ext>
          </a:extLst>
        </xdr:cNvPr>
        <xdr:cNvSpPr txBox="1"/>
      </xdr:nvSpPr>
      <xdr:spPr>
        <a:xfrm>
          <a:off x="16226867" y="1774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140988</xdr:rowOff>
    </xdr:from>
    <xdr:ext cx="469744" cy="259045"/>
    <xdr:sp macro="" textlink="">
      <xdr:nvSpPr>
        <xdr:cNvPr id="456" name="n_1mainValue【庁舎】&#10;一人当たり面積">
          <a:extLst>
            <a:ext uri="{FF2B5EF4-FFF2-40B4-BE49-F238E27FC236}">
              <a16:creationId xmlns:a16="http://schemas.microsoft.com/office/drawing/2014/main" id="{95C7FADD-AEA6-4369-810B-DEE6728266AF}"/>
            </a:ext>
          </a:extLst>
        </xdr:cNvPr>
        <xdr:cNvSpPr txBox="1"/>
      </xdr:nvSpPr>
      <xdr:spPr>
        <a:xfrm>
          <a:off x="18561127" y="1791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151872</xdr:rowOff>
    </xdr:from>
    <xdr:ext cx="469744" cy="259045"/>
    <xdr:sp macro="" textlink="">
      <xdr:nvSpPr>
        <xdr:cNvPr id="457" name="n_2mainValue【庁舎】&#10;一人当たり面積">
          <a:extLst>
            <a:ext uri="{FF2B5EF4-FFF2-40B4-BE49-F238E27FC236}">
              <a16:creationId xmlns:a16="http://schemas.microsoft.com/office/drawing/2014/main" id="{57FFC5DD-9E41-40C6-B069-475396B1ED29}"/>
            </a:ext>
          </a:extLst>
        </xdr:cNvPr>
        <xdr:cNvSpPr txBox="1"/>
      </xdr:nvSpPr>
      <xdr:spPr>
        <a:xfrm>
          <a:off x="17776267" y="1792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164935</xdr:rowOff>
    </xdr:from>
    <xdr:ext cx="469744" cy="259045"/>
    <xdr:sp macro="" textlink="">
      <xdr:nvSpPr>
        <xdr:cNvPr id="458" name="n_3mainValue【庁舎】&#10;一人当たり面積">
          <a:extLst>
            <a:ext uri="{FF2B5EF4-FFF2-40B4-BE49-F238E27FC236}">
              <a16:creationId xmlns:a16="http://schemas.microsoft.com/office/drawing/2014/main" id="{28011AE5-0553-4950-997D-60143818BF23}"/>
            </a:ext>
          </a:extLst>
        </xdr:cNvPr>
        <xdr:cNvSpPr txBox="1"/>
      </xdr:nvSpPr>
      <xdr:spPr>
        <a:xfrm>
          <a:off x="17001567" y="1793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162577</xdr:rowOff>
    </xdr:from>
    <xdr:ext cx="469744" cy="259045"/>
    <xdr:sp macro="" textlink="">
      <xdr:nvSpPr>
        <xdr:cNvPr id="459" name="n_4mainValue【庁舎】&#10;一人当たり面積">
          <a:extLst>
            <a:ext uri="{FF2B5EF4-FFF2-40B4-BE49-F238E27FC236}">
              <a16:creationId xmlns:a16="http://schemas.microsoft.com/office/drawing/2014/main" id="{857D0D9B-1AC5-4456-AC08-7AB21A9E9F7A}"/>
            </a:ext>
          </a:extLst>
        </xdr:cNvPr>
        <xdr:cNvSpPr txBox="1"/>
      </xdr:nvSpPr>
      <xdr:spPr>
        <a:xfrm>
          <a:off x="16226867" y="1709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60" name="正方形/長方形 459">
          <a:extLst>
            <a:ext uri="{FF2B5EF4-FFF2-40B4-BE49-F238E27FC236}">
              <a16:creationId xmlns:a16="http://schemas.microsoft.com/office/drawing/2014/main" id="{2A59A9C4-587F-45A3-AC83-9B044F5B993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1" name="正方形/長方形 460">
          <a:extLst>
            <a:ext uri="{FF2B5EF4-FFF2-40B4-BE49-F238E27FC236}">
              <a16:creationId xmlns:a16="http://schemas.microsoft.com/office/drawing/2014/main" id="{3418DFA8-0F21-42FF-A58D-693A472A25F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2" name="テキスト ボックス 461">
          <a:extLst>
            <a:ext uri="{FF2B5EF4-FFF2-40B4-BE49-F238E27FC236}">
              <a16:creationId xmlns:a16="http://schemas.microsoft.com/office/drawing/2014/main" id="{45D33C3B-84CE-489B-AB61-BA459BB1608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庁舎において、依然として類似団体平均より高い状況にあるが、平成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年度に大規模工事を実施しており、当面は改修等を行う予定はないため、今後も減価償却率の上昇が見込まれる。体育館・プールでは、令和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より西公園温水プールの長寿命化工事を数年間に渡り実施していくため、減価償却率の上昇抑制が予想される。今後も公共施設等総合管理計画・個別施設管理計画を基に公共施設の在り方を見直しながら、健全な行財政運営ができるよう施設の統廃合・譲渡等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8190442</v>
      </c>
      <c r="BO4" s="462"/>
      <c r="BP4" s="462"/>
      <c r="BQ4" s="462"/>
      <c r="BR4" s="462"/>
      <c r="BS4" s="462"/>
      <c r="BT4" s="462"/>
      <c r="BU4" s="463"/>
      <c r="BV4" s="461">
        <v>8106865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7.8</v>
      </c>
      <c r="CU4" s="602"/>
      <c r="CV4" s="602"/>
      <c r="CW4" s="602"/>
      <c r="CX4" s="602"/>
      <c r="CY4" s="602"/>
      <c r="CZ4" s="602"/>
      <c r="DA4" s="603"/>
      <c r="DB4" s="601">
        <v>7.1</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7796986</v>
      </c>
      <c r="BO5" s="433"/>
      <c r="BP5" s="433"/>
      <c r="BQ5" s="433"/>
      <c r="BR5" s="433"/>
      <c r="BS5" s="433"/>
      <c r="BT5" s="433"/>
      <c r="BU5" s="434"/>
      <c r="BV5" s="432">
        <v>7781781</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91.6</v>
      </c>
      <c r="CU5" s="430"/>
      <c r="CV5" s="430"/>
      <c r="CW5" s="430"/>
      <c r="CX5" s="430"/>
      <c r="CY5" s="430"/>
      <c r="CZ5" s="430"/>
      <c r="DA5" s="431"/>
      <c r="DB5" s="429">
        <v>96.5</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393456</v>
      </c>
      <c r="BO6" s="433"/>
      <c r="BP6" s="433"/>
      <c r="BQ6" s="433"/>
      <c r="BR6" s="433"/>
      <c r="BS6" s="433"/>
      <c r="BT6" s="433"/>
      <c r="BU6" s="434"/>
      <c r="BV6" s="432">
        <v>325084</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91.7</v>
      </c>
      <c r="CU6" s="576"/>
      <c r="CV6" s="576"/>
      <c r="CW6" s="576"/>
      <c r="CX6" s="576"/>
      <c r="CY6" s="576"/>
      <c r="CZ6" s="576"/>
      <c r="DA6" s="577"/>
      <c r="DB6" s="575">
        <v>96.9</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74209</v>
      </c>
      <c r="BO7" s="433"/>
      <c r="BP7" s="433"/>
      <c r="BQ7" s="433"/>
      <c r="BR7" s="433"/>
      <c r="BS7" s="433"/>
      <c r="BT7" s="433"/>
      <c r="BU7" s="434"/>
      <c r="BV7" s="432">
        <v>31271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4102942</v>
      </c>
      <c r="CU7" s="433"/>
      <c r="CV7" s="433"/>
      <c r="CW7" s="433"/>
      <c r="CX7" s="433"/>
      <c r="CY7" s="433"/>
      <c r="CZ7" s="433"/>
      <c r="DA7" s="434"/>
      <c r="DB7" s="432">
        <v>4109631</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319247</v>
      </c>
      <c r="BO8" s="433"/>
      <c r="BP8" s="433"/>
      <c r="BQ8" s="433"/>
      <c r="BR8" s="433"/>
      <c r="BS8" s="433"/>
      <c r="BT8" s="433"/>
      <c r="BU8" s="434"/>
      <c r="BV8" s="432">
        <v>293813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0.22</v>
      </c>
      <c r="CU8" s="536"/>
      <c r="CV8" s="536"/>
      <c r="CW8" s="536"/>
      <c r="CX8" s="536"/>
      <c r="CY8" s="536"/>
      <c r="CZ8" s="536"/>
      <c r="DA8" s="537"/>
      <c r="DB8" s="535">
        <v>0.22</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8080</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25434</v>
      </c>
      <c r="BO9" s="433"/>
      <c r="BP9" s="433"/>
      <c r="BQ9" s="433"/>
      <c r="BR9" s="433"/>
      <c r="BS9" s="433"/>
      <c r="BT9" s="433"/>
      <c r="BU9" s="434"/>
      <c r="BV9" s="432">
        <v>-46484</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11.8</v>
      </c>
      <c r="CU9" s="430"/>
      <c r="CV9" s="430"/>
      <c r="CW9" s="430"/>
      <c r="CX9" s="430"/>
      <c r="CY9" s="430"/>
      <c r="CZ9" s="430"/>
      <c r="DA9" s="431"/>
      <c r="DB9" s="429">
        <v>12.6</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8902</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615423</v>
      </c>
      <c r="BO10" s="433"/>
      <c r="BP10" s="433"/>
      <c r="BQ10" s="433"/>
      <c r="BR10" s="433"/>
      <c r="BS10" s="433"/>
      <c r="BT10" s="433"/>
      <c r="BU10" s="434"/>
      <c r="BV10" s="432">
        <v>510000</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7358</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749423</v>
      </c>
      <c r="BO12" s="433"/>
      <c r="BP12" s="433"/>
      <c r="BQ12" s="433"/>
      <c r="BR12" s="433"/>
      <c r="BS12" s="433"/>
      <c r="BT12" s="433"/>
      <c r="BU12" s="434"/>
      <c r="BV12" s="432">
        <v>470000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7227</v>
      </c>
      <c r="S13" s="520"/>
      <c r="T13" s="520"/>
      <c r="U13" s="520"/>
      <c r="V13" s="521"/>
      <c r="W13" s="522" t="s">
        <v>131</v>
      </c>
      <c r="X13" s="418"/>
      <c r="Y13" s="418"/>
      <c r="Z13" s="418"/>
      <c r="AA13" s="418"/>
      <c r="AB13" s="419"/>
      <c r="AC13" s="385">
        <v>773</v>
      </c>
      <c r="AD13" s="386"/>
      <c r="AE13" s="386"/>
      <c r="AF13" s="386"/>
      <c r="AG13" s="387"/>
      <c r="AH13" s="385">
        <v>813</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-108566</v>
      </c>
      <c r="BO13" s="433"/>
      <c r="BP13" s="433"/>
      <c r="BQ13" s="433"/>
      <c r="BR13" s="433"/>
      <c r="BS13" s="433"/>
      <c r="BT13" s="433"/>
      <c r="BU13" s="434"/>
      <c r="BV13" s="432">
        <v>-6484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11.2</v>
      </c>
      <c r="CU13" s="430"/>
      <c r="CV13" s="430"/>
      <c r="CW13" s="430"/>
      <c r="CX13" s="430"/>
      <c r="CY13" s="430"/>
      <c r="CZ13" s="430"/>
      <c r="DA13" s="431"/>
      <c r="DB13" s="429">
        <v>10.7</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7607</v>
      </c>
      <c r="S14" s="520"/>
      <c r="T14" s="520"/>
      <c r="U14" s="520"/>
      <c r="V14" s="521"/>
      <c r="W14" s="523"/>
      <c r="X14" s="421"/>
      <c r="Y14" s="421"/>
      <c r="Z14" s="421"/>
      <c r="AA14" s="421"/>
      <c r="AB14" s="422"/>
      <c r="AC14" s="512">
        <v>18.2</v>
      </c>
      <c r="AD14" s="513"/>
      <c r="AE14" s="513"/>
      <c r="AF14" s="513"/>
      <c r="AG14" s="514"/>
      <c r="AH14" s="512">
        <v>17.7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25</v>
      </c>
      <c r="CU14" s="530"/>
      <c r="CV14" s="530"/>
      <c r="CW14" s="530"/>
      <c r="CX14" s="530"/>
      <c r="CY14" s="530"/>
      <c r="CZ14" s="530"/>
      <c r="DA14" s="531"/>
      <c r="DB14" s="529">
        <v>26.8</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7495</v>
      </c>
      <c r="S15" s="520"/>
      <c r="T15" s="520"/>
      <c r="U15" s="520"/>
      <c r="V15" s="521"/>
      <c r="W15" s="522" t="s">
        <v>137</v>
      </c>
      <c r="X15" s="418"/>
      <c r="Y15" s="418"/>
      <c r="Z15" s="418"/>
      <c r="AA15" s="418"/>
      <c r="AB15" s="419"/>
      <c r="AC15" s="385">
        <v>1418</v>
      </c>
      <c r="AD15" s="386"/>
      <c r="AE15" s="386"/>
      <c r="AF15" s="386"/>
      <c r="AG15" s="387"/>
      <c r="AH15" s="385">
        <v>1626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867520</v>
      </c>
      <c r="BO15" s="462"/>
      <c r="BP15" s="462"/>
      <c r="BQ15" s="462"/>
      <c r="BR15" s="462"/>
      <c r="BS15" s="462"/>
      <c r="BT15" s="462"/>
      <c r="BU15" s="463"/>
      <c r="BV15" s="461">
        <v>860000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33.4</v>
      </c>
      <c r="AD16" s="513"/>
      <c r="AE16" s="513"/>
      <c r="AF16" s="513"/>
      <c r="AG16" s="514"/>
      <c r="AH16" s="512">
        <v>35.4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3886688</v>
      </c>
      <c r="BO16" s="433"/>
      <c r="BP16" s="433"/>
      <c r="BQ16" s="433"/>
      <c r="BR16" s="433"/>
      <c r="BS16" s="433"/>
      <c r="BT16" s="433"/>
      <c r="BU16" s="434"/>
      <c r="BV16" s="432">
        <v>3884488</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2050</v>
      </c>
      <c r="AD17" s="386"/>
      <c r="AE17" s="386"/>
      <c r="AF17" s="386"/>
      <c r="AG17" s="387"/>
      <c r="AH17" s="385">
        <v>2150</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1075962</v>
      </c>
      <c r="BO17" s="433"/>
      <c r="BP17" s="433"/>
      <c r="BQ17" s="433"/>
      <c r="BR17" s="433"/>
      <c r="BS17" s="433"/>
      <c r="BT17" s="433"/>
      <c r="BU17" s="434"/>
      <c r="BV17" s="432">
        <v>1067989</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330.37</v>
      </c>
      <c r="M18" s="485"/>
      <c r="N18" s="485"/>
      <c r="O18" s="485"/>
      <c r="P18" s="485"/>
      <c r="Q18" s="485"/>
      <c r="R18" s="486"/>
      <c r="S18" s="486"/>
      <c r="T18" s="486"/>
      <c r="U18" s="486"/>
      <c r="V18" s="487"/>
      <c r="W18" s="503"/>
      <c r="X18" s="504"/>
      <c r="Y18" s="504"/>
      <c r="Z18" s="504"/>
      <c r="AA18" s="504"/>
      <c r="AB18" s="528"/>
      <c r="AC18" s="402">
        <v>48.3</v>
      </c>
      <c r="AD18" s="403"/>
      <c r="AE18" s="403"/>
      <c r="AF18" s="403"/>
      <c r="AG18" s="488"/>
      <c r="AH18" s="402">
        <v>46.9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3781911</v>
      </c>
      <c r="BO18" s="433"/>
      <c r="BP18" s="433"/>
      <c r="BQ18" s="433"/>
      <c r="BR18" s="433"/>
      <c r="BS18" s="433"/>
      <c r="BT18" s="433"/>
      <c r="BU18" s="434"/>
      <c r="BV18" s="432">
        <v>3987709</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24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6074668</v>
      </c>
      <c r="BO19" s="433"/>
      <c r="BP19" s="433"/>
      <c r="BQ19" s="433"/>
      <c r="BR19" s="433"/>
      <c r="BS19" s="433"/>
      <c r="BT19" s="433"/>
      <c r="BU19" s="434"/>
      <c r="BV19" s="432">
        <v>5886875</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2596</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5215472</v>
      </c>
      <c r="BO22" s="462"/>
      <c r="BP22" s="462"/>
      <c r="BQ22" s="462"/>
      <c r="BR22" s="462"/>
      <c r="BS22" s="462"/>
      <c r="BT22" s="462"/>
      <c r="BU22" s="463"/>
      <c r="BV22" s="461">
        <v>5637612</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4782948</v>
      </c>
      <c r="BO23" s="433"/>
      <c r="BP23" s="433"/>
      <c r="BQ23" s="433"/>
      <c r="BR23" s="433"/>
      <c r="BS23" s="433"/>
      <c r="BT23" s="433"/>
      <c r="BU23" s="434"/>
      <c r="BV23" s="432">
        <v>5134869</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8200</v>
      </c>
      <c r="R24" s="386"/>
      <c r="S24" s="386"/>
      <c r="T24" s="386"/>
      <c r="U24" s="386"/>
      <c r="V24" s="387"/>
      <c r="W24" s="475"/>
      <c r="X24" s="412"/>
      <c r="Y24" s="413"/>
      <c r="Z24" s="388" t="s">
        <v>162</v>
      </c>
      <c r="AA24" s="389"/>
      <c r="AB24" s="389"/>
      <c r="AC24" s="389"/>
      <c r="AD24" s="389"/>
      <c r="AE24" s="389"/>
      <c r="AF24" s="389"/>
      <c r="AG24" s="390"/>
      <c r="AH24" s="385">
        <v>111</v>
      </c>
      <c r="AI24" s="386"/>
      <c r="AJ24" s="386"/>
      <c r="AK24" s="386"/>
      <c r="AL24" s="387"/>
      <c r="AM24" s="385">
        <v>350982</v>
      </c>
      <c r="AN24" s="386"/>
      <c r="AO24" s="386"/>
      <c r="AP24" s="386"/>
      <c r="AQ24" s="386"/>
      <c r="AR24" s="387"/>
      <c r="AS24" s="385">
        <v>3162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3658430</v>
      </c>
      <c r="BO24" s="433"/>
      <c r="BP24" s="433"/>
      <c r="BQ24" s="433"/>
      <c r="BR24" s="433"/>
      <c r="BS24" s="433"/>
      <c r="BT24" s="433"/>
      <c r="BU24" s="434"/>
      <c r="BV24" s="432">
        <v>3881778</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6200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365987</v>
      </c>
      <c r="BO25" s="462"/>
      <c r="BP25" s="462"/>
      <c r="BQ25" s="462"/>
      <c r="BR25" s="462"/>
      <c r="BS25" s="462"/>
      <c r="BT25" s="462"/>
      <c r="BU25" s="463"/>
      <c r="BV25" s="461">
        <v>389903</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5750</v>
      </c>
      <c r="R26" s="386"/>
      <c r="S26" s="386"/>
      <c r="T26" s="386"/>
      <c r="U26" s="386"/>
      <c r="V26" s="387"/>
      <c r="W26" s="475"/>
      <c r="X26" s="412"/>
      <c r="Y26" s="413"/>
      <c r="Z26" s="388" t="s">
        <v>168</v>
      </c>
      <c r="AA26" s="443"/>
      <c r="AB26" s="443"/>
      <c r="AC26" s="443"/>
      <c r="AD26" s="443"/>
      <c r="AE26" s="443"/>
      <c r="AF26" s="443"/>
      <c r="AG26" s="444"/>
      <c r="AH26" s="385">
        <v>2</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171</v>
      </c>
      <c r="F27" s="389"/>
      <c r="G27" s="389"/>
      <c r="H27" s="389"/>
      <c r="I27" s="389"/>
      <c r="J27" s="389"/>
      <c r="K27" s="390"/>
      <c r="L27" s="385">
        <v>1</v>
      </c>
      <c r="M27" s="386"/>
      <c r="N27" s="386"/>
      <c r="O27" s="386"/>
      <c r="P27" s="387"/>
      <c r="Q27" s="385">
        <v>3400</v>
      </c>
      <c r="R27" s="386"/>
      <c r="S27" s="386"/>
      <c r="T27" s="386"/>
      <c r="U27" s="386"/>
      <c r="V27" s="387"/>
      <c r="W27" s="475"/>
      <c r="X27" s="412"/>
      <c r="Y27" s="413"/>
      <c r="Z27" s="388" t="s">
        <v>172</v>
      </c>
      <c r="AA27" s="389"/>
      <c r="AB27" s="389"/>
      <c r="AC27" s="389"/>
      <c r="AD27" s="389"/>
      <c r="AE27" s="389"/>
      <c r="AF27" s="389"/>
      <c r="AG27" s="390"/>
      <c r="AH27" s="385">
        <v>1</v>
      </c>
      <c r="AI27" s="386"/>
      <c r="AJ27" s="386"/>
      <c r="AK27" s="386"/>
      <c r="AL27" s="387"/>
      <c r="AM27" s="385" t="s">
        <v>169</v>
      </c>
      <c r="AN27" s="386"/>
      <c r="AO27" s="386"/>
      <c r="AP27" s="386"/>
      <c r="AQ27" s="386"/>
      <c r="AR27" s="387"/>
      <c r="AS27" s="385" t="s">
        <v>169</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174</v>
      </c>
      <c r="F28" s="389"/>
      <c r="G28" s="389"/>
      <c r="H28" s="389"/>
      <c r="I28" s="389"/>
      <c r="J28" s="389"/>
      <c r="K28" s="390"/>
      <c r="L28" s="385">
        <v>1</v>
      </c>
      <c r="M28" s="386"/>
      <c r="N28" s="386"/>
      <c r="O28" s="386"/>
      <c r="P28" s="387"/>
      <c r="Q28" s="385">
        <v>2800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866000</v>
      </c>
      <c r="BO28" s="462"/>
      <c r="BP28" s="462"/>
      <c r="BQ28" s="462"/>
      <c r="BR28" s="462"/>
      <c r="BS28" s="462"/>
      <c r="BT28" s="462"/>
      <c r="BU28" s="463"/>
      <c r="BV28" s="461">
        <v>1000000</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177</v>
      </c>
      <c r="F29" s="389"/>
      <c r="G29" s="389"/>
      <c r="H29" s="389"/>
      <c r="I29" s="389"/>
      <c r="J29" s="389"/>
      <c r="K29" s="390"/>
      <c r="L29" s="385">
        <v>8</v>
      </c>
      <c r="M29" s="386"/>
      <c r="N29" s="386"/>
      <c r="O29" s="386"/>
      <c r="P29" s="387"/>
      <c r="Q29" s="385">
        <v>2650</v>
      </c>
      <c r="R29" s="386"/>
      <c r="S29" s="386"/>
      <c r="T29" s="386"/>
      <c r="U29" s="386"/>
      <c r="V29" s="387"/>
      <c r="W29" s="476"/>
      <c r="X29" s="477"/>
      <c r="Y29" s="478"/>
      <c r="Z29" s="388" t="s">
        <v>178</v>
      </c>
      <c r="AA29" s="389"/>
      <c r="AB29" s="389"/>
      <c r="AC29" s="389"/>
      <c r="AD29" s="389"/>
      <c r="AE29" s="389"/>
      <c r="AF29" s="389"/>
      <c r="AG29" s="390"/>
      <c r="AH29" s="385">
        <v>112</v>
      </c>
      <c r="AI29" s="386"/>
      <c r="AJ29" s="386"/>
      <c r="AK29" s="386"/>
      <c r="AL29" s="387"/>
      <c r="AM29" s="385">
        <v>355374</v>
      </c>
      <c r="AN29" s="386"/>
      <c r="AO29" s="386"/>
      <c r="AP29" s="386"/>
      <c r="AQ29" s="386"/>
      <c r="AR29" s="387"/>
      <c r="AS29" s="385">
        <v>3173</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203106</v>
      </c>
      <c r="BO29" s="433"/>
      <c r="BP29" s="433"/>
      <c r="BQ29" s="433"/>
      <c r="BR29" s="433"/>
      <c r="BS29" s="433"/>
      <c r="BT29" s="433"/>
      <c r="BU29" s="434"/>
      <c r="BV29" s="432">
        <v>199614</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100.4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336386</v>
      </c>
      <c r="BO30" s="467"/>
      <c r="BP30" s="467"/>
      <c r="BQ30" s="467"/>
      <c r="BR30" s="467"/>
      <c r="BS30" s="467"/>
      <c r="BT30" s="467"/>
      <c r="BU30" s="468"/>
      <c r="BV30" s="466">
        <v>248516</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水道事業特別会計</v>
      </c>
      <c r="AP34" s="381"/>
      <c r="AQ34" s="381"/>
      <c r="AR34" s="381"/>
      <c r="AS34" s="381"/>
      <c r="AT34" s="381"/>
      <c r="AU34" s="381"/>
      <c r="AV34" s="381"/>
      <c r="AW34" s="381"/>
      <c r="AX34" s="381"/>
      <c r="AY34" s="381"/>
      <c r="AZ34" s="381"/>
      <c r="BA34" s="381"/>
      <c r="BB34" s="381"/>
      <c r="BC34" s="381"/>
      <c r="BD34" s="163"/>
      <c r="BE34" s="380">
        <f>IF(BG34="","",MAX(C34:D43,U34:V43,AM34:AN43)+1)</f>
        <v>9</v>
      </c>
      <c r="BF34" s="380"/>
      <c r="BG34" s="381" t="str">
        <f>IF('各会計、関係団体の財政状況及び健全化判断比率'!B35="","",'各会計、関係団体の財政状況及び健全化判断比率'!B35)</f>
        <v>瀬見温泉管理事業特別会計</v>
      </c>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山形県消防補償等組合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最上町地域振興公社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下水道事業特別会計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山形県自治会館管理組合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後期高齢者医療事業特別会計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病院事業特別会計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山形県市町村職員退職手当組合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f t="shared" si="0"/>
        <v>8</v>
      </c>
      <c r="AN37" s="380"/>
      <c r="AO37" s="381" t="str">
        <f>IF('各会計、関係団体の財政状況及び健全化判断比率'!B34="","",'各会計、関係団体の財政状況及び健全化判断比率'!B34)</f>
        <v>介護老人保健施設事業特別会計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山形県市町村交通災害共済組合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最上広域市町村圏事務組合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山形県後期高齢者医療広域連合（普通会計分）</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山形県後期高齢者医療広域連合（事業会計分）</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oSAuZbJRLyNq+IV7w8Gg3XUTwx7HDR09OBs98cAZ7HGVhqL6rBdRlT5mDXHNvSHn7Qf+LWbSq43wj++toAOwvQ==" saltValue="A21RrYN/x61xNOy3/spyE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773910</v>
      </c>
      <c r="S5" s="690"/>
      <c r="T5" s="690"/>
      <c r="U5" s="690"/>
      <c r="V5" s="690"/>
      <c r="W5" s="690"/>
      <c r="X5" s="690"/>
      <c r="Y5" s="715"/>
      <c r="Z5" s="728">
        <v>9.4</v>
      </c>
      <c r="AA5" s="728"/>
      <c r="AB5" s="728"/>
      <c r="AC5" s="728"/>
      <c r="AD5" s="729">
        <v>773910</v>
      </c>
      <c r="AE5" s="729"/>
      <c r="AF5" s="729"/>
      <c r="AG5" s="729"/>
      <c r="AH5" s="729"/>
      <c r="AI5" s="729"/>
      <c r="AJ5" s="729"/>
      <c r="AK5" s="729"/>
      <c r="AL5" s="716">
        <v>18.8</v>
      </c>
      <c r="AM5" s="698"/>
      <c r="AN5" s="698"/>
      <c r="AO5" s="717"/>
      <c r="AP5" s="692" t="s">
        <v>217</v>
      </c>
      <c r="AQ5" s="693"/>
      <c r="AR5" s="693"/>
      <c r="AS5" s="693"/>
      <c r="AT5" s="693"/>
      <c r="AU5" s="693"/>
      <c r="AV5" s="693"/>
      <c r="AW5" s="693"/>
      <c r="AX5" s="693"/>
      <c r="AY5" s="693"/>
      <c r="AZ5" s="693"/>
      <c r="BA5" s="693"/>
      <c r="BB5" s="693"/>
      <c r="BC5" s="693"/>
      <c r="BD5" s="693"/>
      <c r="BE5" s="693"/>
      <c r="BF5" s="694"/>
      <c r="BG5" s="634">
        <v>761698</v>
      </c>
      <c r="BH5" s="635"/>
      <c r="BI5" s="635"/>
      <c r="BJ5" s="635"/>
      <c r="BK5" s="635"/>
      <c r="BL5" s="635"/>
      <c r="BM5" s="635"/>
      <c r="BN5" s="636"/>
      <c r="BO5" s="672">
        <v>98.4</v>
      </c>
      <c r="BP5" s="672"/>
      <c r="BQ5" s="672"/>
      <c r="BR5" s="672"/>
      <c r="BS5" s="673">
        <v>4887</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68883</v>
      </c>
      <c r="S6" s="635"/>
      <c r="T6" s="635"/>
      <c r="U6" s="635"/>
      <c r="V6" s="635"/>
      <c r="W6" s="635"/>
      <c r="X6" s="635"/>
      <c r="Y6" s="636"/>
      <c r="Z6" s="672">
        <v>0.8</v>
      </c>
      <c r="AA6" s="672"/>
      <c r="AB6" s="672"/>
      <c r="AC6" s="672"/>
      <c r="AD6" s="673">
        <v>68883</v>
      </c>
      <c r="AE6" s="673"/>
      <c r="AF6" s="673"/>
      <c r="AG6" s="673"/>
      <c r="AH6" s="673"/>
      <c r="AI6" s="673"/>
      <c r="AJ6" s="673"/>
      <c r="AK6" s="673"/>
      <c r="AL6" s="637">
        <v>1.7</v>
      </c>
      <c r="AM6" s="638"/>
      <c r="AN6" s="638"/>
      <c r="AO6" s="674"/>
      <c r="AP6" s="631" t="s">
        <v>222</v>
      </c>
      <c r="AQ6" s="632"/>
      <c r="AR6" s="632"/>
      <c r="AS6" s="632"/>
      <c r="AT6" s="632"/>
      <c r="AU6" s="632"/>
      <c r="AV6" s="632"/>
      <c r="AW6" s="632"/>
      <c r="AX6" s="632"/>
      <c r="AY6" s="632"/>
      <c r="AZ6" s="632"/>
      <c r="BA6" s="632"/>
      <c r="BB6" s="632"/>
      <c r="BC6" s="632"/>
      <c r="BD6" s="632"/>
      <c r="BE6" s="632"/>
      <c r="BF6" s="633"/>
      <c r="BG6" s="634">
        <v>761698</v>
      </c>
      <c r="BH6" s="635"/>
      <c r="BI6" s="635"/>
      <c r="BJ6" s="635"/>
      <c r="BK6" s="635"/>
      <c r="BL6" s="635"/>
      <c r="BM6" s="635"/>
      <c r="BN6" s="636"/>
      <c r="BO6" s="672">
        <v>98.4</v>
      </c>
      <c r="BP6" s="672"/>
      <c r="BQ6" s="672"/>
      <c r="BR6" s="672"/>
      <c r="BS6" s="673">
        <v>4887</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78466</v>
      </c>
      <c r="CS6" s="635"/>
      <c r="CT6" s="635"/>
      <c r="CU6" s="635"/>
      <c r="CV6" s="635"/>
      <c r="CW6" s="635"/>
      <c r="CX6" s="635"/>
      <c r="CY6" s="636"/>
      <c r="CZ6" s="716">
        <v>1</v>
      </c>
      <c r="DA6" s="698"/>
      <c r="DB6" s="698"/>
      <c r="DC6" s="718"/>
      <c r="DD6" s="640" t="s">
        <v>122</v>
      </c>
      <c r="DE6" s="635"/>
      <c r="DF6" s="635"/>
      <c r="DG6" s="635"/>
      <c r="DH6" s="635"/>
      <c r="DI6" s="635"/>
      <c r="DJ6" s="635"/>
      <c r="DK6" s="635"/>
      <c r="DL6" s="635"/>
      <c r="DM6" s="635"/>
      <c r="DN6" s="635"/>
      <c r="DO6" s="635"/>
      <c r="DP6" s="636"/>
      <c r="DQ6" s="640">
        <v>78466</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274</v>
      </c>
      <c r="S7" s="635"/>
      <c r="T7" s="635"/>
      <c r="U7" s="635"/>
      <c r="V7" s="635"/>
      <c r="W7" s="635"/>
      <c r="X7" s="635"/>
      <c r="Y7" s="636"/>
      <c r="Z7" s="672">
        <v>0</v>
      </c>
      <c r="AA7" s="672"/>
      <c r="AB7" s="672"/>
      <c r="AC7" s="672"/>
      <c r="AD7" s="673">
        <v>274</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286316</v>
      </c>
      <c r="BH7" s="635"/>
      <c r="BI7" s="635"/>
      <c r="BJ7" s="635"/>
      <c r="BK7" s="635"/>
      <c r="BL7" s="635"/>
      <c r="BM7" s="635"/>
      <c r="BN7" s="636"/>
      <c r="BO7" s="672">
        <v>37</v>
      </c>
      <c r="BP7" s="672"/>
      <c r="BQ7" s="672"/>
      <c r="BR7" s="672"/>
      <c r="BS7" s="673">
        <v>4887</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1829535</v>
      </c>
      <c r="CS7" s="635"/>
      <c r="CT7" s="635"/>
      <c r="CU7" s="635"/>
      <c r="CV7" s="635"/>
      <c r="CW7" s="635"/>
      <c r="CX7" s="635"/>
      <c r="CY7" s="636"/>
      <c r="CZ7" s="672">
        <v>23.5</v>
      </c>
      <c r="DA7" s="672"/>
      <c r="DB7" s="672"/>
      <c r="DC7" s="672"/>
      <c r="DD7" s="640">
        <v>20323</v>
      </c>
      <c r="DE7" s="635"/>
      <c r="DF7" s="635"/>
      <c r="DG7" s="635"/>
      <c r="DH7" s="635"/>
      <c r="DI7" s="635"/>
      <c r="DJ7" s="635"/>
      <c r="DK7" s="635"/>
      <c r="DL7" s="635"/>
      <c r="DM7" s="635"/>
      <c r="DN7" s="635"/>
      <c r="DO7" s="635"/>
      <c r="DP7" s="636"/>
      <c r="DQ7" s="640">
        <v>1623893</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3622</v>
      </c>
      <c r="S8" s="635"/>
      <c r="T8" s="635"/>
      <c r="U8" s="635"/>
      <c r="V8" s="635"/>
      <c r="W8" s="635"/>
      <c r="X8" s="635"/>
      <c r="Y8" s="636"/>
      <c r="Z8" s="672">
        <v>0</v>
      </c>
      <c r="AA8" s="672"/>
      <c r="AB8" s="672"/>
      <c r="AC8" s="672"/>
      <c r="AD8" s="673">
        <v>3622</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11194</v>
      </c>
      <c r="BH8" s="635"/>
      <c r="BI8" s="635"/>
      <c r="BJ8" s="635"/>
      <c r="BK8" s="635"/>
      <c r="BL8" s="635"/>
      <c r="BM8" s="635"/>
      <c r="BN8" s="636"/>
      <c r="BO8" s="672">
        <v>1.4</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1538616</v>
      </c>
      <c r="CS8" s="635"/>
      <c r="CT8" s="635"/>
      <c r="CU8" s="635"/>
      <c r="CV8" s="635"/>
      <c r="CW8" s="635"/>
      <c r="CX8" s="635"/>
      <c r="CY8" s="636"/>
      <c r="CZ8" s="672">
        <v>19.7</v>
      </c>
      <c r="DA8" s="672"/>
      <c r="DB8" s="672"/>
      <c r="DC8" s="672"/>
      <c r="DD8" s="640">
        <v>11817</v>
      </c>
      <c r="DE8" s="635"/>
      <c r="DF8" s="635"/>
      <c r="DG8" s="635"/>
      <c r="DH8" s="635"/>
      <c r="DI8" s="635"/>
      <c r="DJ8" s="635"/>
      <c r="DK8" s="635"/>
      <c r="DL8" s="635"/>
      <c r="DM8" s="635"/>
      <c r="DN8" s="635"/>
      <c r="DO8" s="635"/>
      <c r="DP8" s="636"/>
      <c r="DQ8" s="640">
        <v>1031184</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5288</v>
      </c>
      <c r="S9" s="635"/>
      <c r="T9" s="635"/>
      <c r="U9" s="635"/>
      <c r="V9" s="635"/>
      <c r="W9" s="635"/>
      <c r="X9" s="635"/>
      <c r="Y9" s="636"/>
      <c r="Z9" s="672">
        <v>0.1</v>
      </c>
      <c r="AA9" s="672"/>
      <c r="AB9" s="672"/>
      <c r="AC9" s="672"/>
      <c r="AD9" s="673">
        <v>5288</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244068</v>
      </c>
      <c r="BH9" s="635"/>
      <c r="BI9" s="635"/>
      <c r="BJ9" s="635"/>
      <c r="BK9" s="635"/>
      <c r="BL9" s="635"/>
      <c r="BM9" s="635"/>
      <c r="BN9" s="636"/>
      <c r="BO9" s="672">
        <v>31.5</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968027</v>
      </c>
      <c r="CS9" s="635"/>
      <c r="CT9" s="635"/>
      <c r="CU9" s="635"/>
      <c r="CV9" s="635"/>
      <c r="CW9" s="635"/>
      <c r="CX9" s="635"/>
      <c r="CY9" s="636"/>
      <c r="CZ9" s="672">
        <v>12.4</v>
      </c>
      <c r="DA9" s="672"/>
      <c r="DB9" s="672"/>
      <c r="DC9" s="672"/>
      <c r="DD9" s="640">
        <v>417</v>
      </c>
      <c r="DE9" s="635"/>
      <c r="DF9" s="635"/>
      <c r="DG9" s="635"/>
      <c r="DH9" s="635"/>
      <c r="DI9" s="635"/>
      <c r="DJ9" s="635"/>
      <c r="DK9" s="635"/>
      <c r="DL9" s="635"/>
      <c r="DM9" s="635"/>
      <c r="DN9" s="635"/>
      <c r="DO9" s="635"/>
      <c r="DP9" s="636"/>
      <c r="DQ9" s="640">
        <v>659232</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13895</v>
      </c>
      <c r="BH10" s="635"/>
      <c r="BI10" s="635"/>
      <c r="BJ10" s="635"/>
      <c r="BK10" s="635"/>
      <c r="BL10" s="635"/>
      <c r="BM10" s="635"/>
      <c r="BN10" s="636"/>
      <c r="BO10" s="672">
        <v>1.8</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8009</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1009</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200842</v>
      </c>
      <c r="S11" s="635"/>
      <c r="T11" s="635"/>
      <c r="U11" s="635"/>
      <c r="V11" s="635"/>
      <c r="W11" s="635"/>
      <c r="X11" s="635"/>
      <c r="Y11" s="636"/>
      <c r="Z11" s="637">
        <v>2.5</v>
      </c>
      <c r="AA11" s="638"/>
      <c r="AB11" s="638"/>
      <c r="AC11" s="639"/>
      <c r="AD11" s="640">
        <v>200842</v>
      </c>
      <c r="AE11" s="635"/>
      <c r="AF11" s="635"/>
      <c r="AG11" s="635"/>
      <c r="AH11" s="635"/>
      <c r="AI11" s="635"/>
      <c r="AJ11" s="635"/>
      <c r="AK11" s="636"/>
      <c r="AL11" s="637">
        <v>4.9000000000000004</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17159</v>
      </c>
      <c r="BH11" s="635"/>
      <c r="BI11" s="635"/>
      <c r="BJ11" s="635"/>
      <c r="BK11" s="635"/>
      <c r="BL11" s="635"/>
      <c r="BM11" s="635"/>
      <c r="BN11" s="636"/>
      <c r="BO11" s="672">
        <v>2.2000000000000002</v>
      </c>
      <c r="BP11" s="672"/>
      <c r="BQ11" s="672"/>
      <c r="BR11" s="672"/>
      <c r="BS11" s="673">
        <v>4887</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381507</v>
      </c>
      <c r="CS11" s="635"/>
      <c r="CT11" s="635"/>
      <c r="CU11" s="635"/>
      <c r="CV11" s="635"/>
      <c r="CW11" s="635"/>
      <c r="CX11" s="635"/>
      <c r="CY11" s="636"/>
      <c r="CZ11" s="672">
        <v>4.9000000000000004</v>
      </c>
      <c r="DA11" s="672"/>
      <c r="DB11" s="672"/>
      <c r="DC11" s="672"/>
      <c r="DD11" s="640">
        <v>219720</v>
      </c>
      <c r="DE11" s="635"/>
      <c r="DF11" s="635"/>
      <c r="DG11" s="635"/>
      <c r="DH11" s="635"/>
      <c r="DI11" s="635"/>
      <c r="DJ11" s="635"/>
      <c r="DK11" s="635"/>
      <c r="DL11" s="635"/>
      <c r="DM11" s="635"/>
      <c r="DN11" s="635"/>
      <c r="DO11" s="635"/>
      <c r="DP11" s="636"/>
      <c r="DQ11" s="640">
        <v>152003</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387663</v>
      </c>
      <c r="BH12" s="635"/>
      <c r="BI12" s="635"/>
      <c r="BJ12" s="635"/>
      <c r="BK12" s="635"/>
      <c r="BL12" s="635"/>
      <c r="BM12" s="635"/>
      <c r="BN12" s="636"/>
      <c r="BO12" s="672">
        <v>50.1</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244539</v>
      </c>
      <c r="CS12" s="635"/>
      <c r="CT12" s="635"/>
      <c r="CU12" s="635"/>
      <c r="CV12" s="635"/>
      <c r="CW12" s="635"/>
      <c r="CX12" s="635"/>
      <c r="CY12" s="636"/>
      <c r="CZ12" s="672">
        <v>3.1</v>
      </c>
      <c r="DA12" s="672"/>
      <c r="DB12" s="672"/>
      <c r="DC12" s="672"/>
      <c r="DD12" s="640">
        <v>17792</v>
      </c>
      <c r="DE12" s="635"/>
      <c r="DF12" s="635"/>
      <c r="DG12" s="635"/>
      <c r="DH12" s="635"/>
      <c r="DI12" s="635"/>
      <c r="DJ12" s="635"/>
      <c r="DK12" s="635"/>
      <c r="DL12" s="635"/>
      <c r="DM12" s="635"/>
      <c r="DN12" s="635"/>
      <c r="DO12" s="635"/>
      <c r="DP12" s="636"/>
      <c r="DQ12" s="640">
        <v>139105</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360358</v>
      </c>
      <c r="BH13" s="635"/>
      <c r="BI13" s="635"/>
      <c r="BJ13" s="635"/>
      <c r="BK13" s="635"/>
      <c r="BL13" s="635"/>
      <c r="BM13" s="635"/>
      <c r="BN13" s="636"/>
      <c r="BO13" s="672">
        <v>46.6</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797092</v>
      </c>
      <c r="CS13" s="635"/>
      <c r="CT13" s="635"/>
      <c r="CU13" s="635"/>
      <c r="CV13" s="635"/>
      <c r="CW13" s="635"/>
      <c r="CX13" s="635"/>
      <c r="CY13" s="636"/>
      <c r="CZ13" s="672">
        <v>10.199999999999999</v>
      </c>
      <c r="DA13" s="672"/>
      <c r="DB13" s="672"/>
      <c r="DC13" s="672"/>
      <c r="DD13" s="640">
        <v>295401</v>
      </c>
      <c r="DE13" s="635"/>
      <c r="DF13" s="635"/>
      <c r="DG13" s="635"/>
      <c r="DH13" s="635"/>
      <c r="DI13" s="635"/>
      <c r="DJ13" s="635"/>
      <c r="DK13" s="635"/>
      <c r="DL13" s="635"/>
      <c r="DM13" s="635"/>
      <c r="DN13" s="635"/>
      <c r="DO13" s="635"/>
      <c r="DP13" s="636"/>
      <c r="DQ13" s="640">
        <v>485199</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33249</v>
      </c>
      <c r="BH14" s="635"/>
      <c r="BI14" s="635"/>
      <c r="BJ14" s="635"/>
      <c r="BK14" s="635"/>
      <c r="BL14" s="635"/>
      <c r="BM14" s="635"/>
      <c r="BN14" s="636"/>
      <c r="BO14" s="672">
        <v>4.3</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258707</v>
      </c>
      <c r="CS14" s="635"/>
      <c r="CT14" s="635"/>
      <c r="CU14" s="635"/>
      <c r="CV14" s="635"/>
      <c r="CW14" s="635"/>
      <c r="CX14" s="635"/>
      <c r="CY14" s="636"/>
      <c r="CZ14" s="672">
        <v>3.3</v>
      </c>
      <c r="DA14" s="672"/>
      <c r="DB14" s="672"/>
      <c r="DC14" s="672"/>
      <c r="DD14" s="640">
        <v>33567</v>
      </c>
      <c r="DE14" s="635"/>
      <c r="DF14" s="635"/>
      <c r="DG14" s="635"/>
      <c r="DH14" s="635"/>
      <c r="DI14" s="635"/>
      <c r="DJ14" s="635"/>
      <c r="DK14" s="635"/>
      <c r="DL14" s="635"/>
      <c r="DM14" s="635"/>
      <c r="DN14" s="635"/>
      <c r="DO14" s="635"/>
      <c r="DP14" s="636"/>
      <c r="DQ14" s="640">
        <v>226727</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v>4721</v>
      </c>
      <c r="S15" s="635"/>
      <c r="T15" s="635"/>
      <c r="U15" s="635"/>
      <c r="V15" s="635"/>
      <c r="W15" s="635"/>
      <c r="X15" s="635"/>
      <c r="Y15" s="636"/>
      <c r="Z15" s="672">
        <v>0.1</v>
      </c>
      <c r="AA15" s="672"/>
      <c r="AB15" s="672"/>
      <c r="AC15" s="672"/>
      <c r="AD15" s="673">
        <v>4721</v>
      </c>
      <c r="AE15" s="673"/>
      <c r="AF15" s="673"/>
      <c r="AG15" s="673"/>
      <c r="AH15" s="673"/>
      <c r="AI15" s="673"/>
      <c r="AJ15" s="673"/>
      <c r="AK15" s="673"/>
      <c r="AL15" s="637">
        <v>0.1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54470</v>
      </c>
      <c r="BH15" s="635"/>
      <c r="BI15" s="635"/>
      <c r="BJ15" s="635"/>
      <c r="BK15" s="635"/>
      <c r="BL15" s="635"/>
      <c r="BM15" s="635"/>
      <c r="BN15" s="636"/>
      <c r="BO15" s="672">
        <v>7</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670732</v>
      </c>
      <c r="CS15" s="635"/>
      <c r="CT15" s="635"/>
      <c r="CU15" s="635"/>
      <c r="CV15" s="635"/>
      <c r="CW15" s="635"/>
      <c r="CX15" s="635"/>
      <c r="CY15" s="636"/>
      <c r="CZ15" s="672">
        <v>8.6</v>
      </c>
      <c r="DA15" s="672"/>
      <c r="DB15" s="672"/>
      <c r="DC15" s="672"/>
      <c r="DD15" s="640">
        <v>56350</v>
      </c>
      <c r="DE15" s="635"/>
      <c r="DF15" s="635"/>
      <c r="DG15" s="635"/>
      <c r="DH15" s="635"/>
      <c r="DI15" s="635"/>
      <c r="DJ15" s="635"/>
      <c r="DK15" s="635"/>
      <c r="DL15" s="635"/>
      <c r="DM15" s="635"/>
      <c r="DN15" s="635"/>
      <c r="DO15" s="635"/>
      <c r="DP15" s="636"/>
      <c r="DQ15" s="640">
        <v>387834</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10738</v>
      </c>
      <c r="S16" s="635"/>
      <c r="T16" s="635"/>
      <c r="U16" s="635"/>
      <c r="V16" s="635"/>
      <c r="W16" s="635"/>
      <c r="X16" s="635"/>
      <c r="Y16" s="636"/>
      <c r="Z16" s="672">
        <v>0.1</v>
      </c>
      <c r="AA16" s="672"/>
      <c r="AB16" s="672"/>
      <c r="AC16" s="672"/>
      <c r="AD16" s="673">
        <v>10738</v>
      </c>
      <c r="AE16" s="673"/>
      <c r="AF16" s="673"/>
      <c r="AG16" s="673"/>
      <c r="AH16" s="673"/>
      <c r="AI16" s="673"/>
      <c r="AJ16" s="673"/>
      <c r="AK16" s="673"/>
      <c r="AL16" s="637">
        <v>0.3</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293235</v>
      </c>
      <c r="CS16" s="635"/>
      <c r="CT16" s="635"/>
      <c r="CU16" s="635"/>
      <c r="CV16" s="635"/>
      <c r="CW16" s="635"/>
      <c r="CX16" s="635"/>
      <c r="CY16" s="636"/>
      <c r="CZ16" s="672">
        <v>3.8</v>
      </c>
      <c r="DA16" s="672"/>
      <c r="DB16" s="672"/>
      <c r="DC16" s="672"/>
      <c r="DD16" s="640" t="s">
        <v>122</v>
      </c>
      <c r="DE16" s="635"/>
      <c r="DF16" s="635"/>
      <c r="DG16" s="635"/>
      <c r="DH16" s="635"/>
      <c r="DI16" s="635"/>
      <c r="DJ16" s="635"/>
      <c r="DK16" s="635"/>
      <c r="DL16" s="635"/>
      <c r="DM16" s="635"/>
      <c r="DN16" s="635"/>
      <c r="DO16" s="635"/>
      <c r="DP16" s="636"/>
      <c r="DQ16" s="640">
        <v>182497</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32878</v>
      </c>
      <c r="S17" s="635"/>
      <c r="T17" s="635"/>
      <c r="U17" s="635"/>
      <c r="V17" s="635"/>
      <c r="W17" s="635"/>
      <c r="X17" s="635"/>
      <c r="Y17" s="636"/>
      <c r="Z17" s="672">
        <v>0.4</v>
      </c>
      <c r="AA17" s="672"/>
      <c r="AB17" s="672"/>
      <c r="AC17" s="672"/>
      <c r="AD17" s="673">
        <v>32878</v>
      </c>
      <c r="AE17" s="673"/>
      <c r="AF17" s="673"/>
      <c r="AG17" s="673"/>
      <c r="AH17" s="673"/>
      <c r="AI17" s="673"/>
      <c r="AJ17" s="673"/>
      <c r="AK17" s="673"/>
      <c r="AL17" s="637">
        <v>0.8</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728521</v>
      </c>
      <c r="CS17" s="635"/>
      <c r="CT17" s="635"/>
      <c r="CU17" s="635"/>
      <c r="CV17" s="635"/>
      <c r="CW17" s="635"/>
      <c r="CX17" s="635"/>
      <c r="CY17" s="636"/>
      <c r="CZ17" s="672">
        <v>9.3000000000000007</v>
      </c>
      <c r="DA17" s="672"/>
      <c r="DB17" s="672"/>
      <c r="DC17" s="672"/>
      <c r="DD17" s="640" t="s">
        <v>122</v>
      </c>
      <c r="DE17" s="635"/>
      <c r="DF17" s="635"/>
      <c r="DG17" s="635"/>
      <c r="DH17" s="635"/>
      <c r="DI17" s="635"/>
      <c r="DJ17" s="635"/>
      <c r="DK17" s="635"/>
      <c r="DL17" s="635"/>
      <c r="DM17" s="635"/>
      <c r="DN17" s="635"/>
      <c r="DO17" s="635"/>
      <c r="DP17" s="636"/>
      <c r="DQ17" s="640">
        <v>714063</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3366</v>
      </c>
      <c r="S18" s="635"/>
      <c r="T18" s="635"/>
      <c r="U18" s="635"/>
      <c r="V18" s="635"/>
      <c r="W18" s="635"/>
      <c r="X18" s="635"/>
      <c r="Y18" s="636"/>
      <c r="Z18" s="672">
        <v>0</v>
      </c>
      <c r="AA18" s="672"/>
      <c r="AB18" s="672"/>
      <c r="AC18" s="672"/>
      <c r="AD18" s="673">
        <v>3366</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29512</v>
      </c>
      <c r="S19" s="635"/>
      <c r="T19" s="635"/>
      <c r="U19" s="635"/>
      <c r="V19" s="635"/>
      <c r="W19" s="635"/>
      <c r="X19" s="635"/>
      <c r="Y19" s="636"/>
      <c r="Z19" s="672">
        <v>0.4</v>
      </c>
      <c r="AA19" s="672"/>
      <c r="AB19" s="672"/>
      <c r="AC19" s="672"/>
      <c r="AD19" s="673">
        <v>29512</v>
      </c>
      <c r="AE19" s="673"/>
      <c r="AF19" s="673"/>
      <c r="AG19" s="673"/>
      <c r="AH19" s="673"/>
      <c r="AI19" s="673"/>
      <c r="AJ19" s="673"/>
      <c r="AK19" s="673"/>
      <c r="AL19" s="637">
        <v>0.7</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12212</v>
      </c>
      <c r="BH19" s="635"/>
      <c r="BI19" s="635"/>
      <c r="BJ19" s="635"/>
      <c r="BK19" s="635"/>
      <c r="BL19" s="635"/>
      <c r="BM19" s="635"/>
      <c r="BN19" s="636"/>
      <c r="BO19" s="672">
        <v>1.6</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12212</v>
      </c>
      <c r="BH20" s="635"/>
      <c r="BI20" s="635"/>
      <c r="BJ20" s="635"/>
      <c r="BK20" s="635"/>
      <c r="BL20" s="635"/>
      <c r="BM20" s="635"/>
      <c r="BN20" s="636"/>
      <c r="BO20" s="672">
        <v>1.6</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7796986</v>
      </c>
      <c r="CS20" s="635"/>
      <c r="CT20" s="635"/>
      <c r="CU20" s="635"/>
      <c r="CV20" s="635"/>
      <c r="CW20" s="635"/>
      <c r="CX20" s="635"/>
      <c r="CY20" s="636"/>
      <c r="CZ20" s="672">
        <v>100</v>
      </c>
      <c r="DA20" s="672"/>
      <c r="DB20" s="672"/>
      <c r="DC20" s="672"/>
      <c r="DD20" s="640">
        <v>655387</v>
      </c>
      <c r="DE20" s="635"/>
      <c r="DF20" s="635"/>
      <c r="DG20" s="635"/>
      <c r="DH20" s="635"/>
      <c r="DI20" s="635"/>
      <c r="DJ20" s="635"/>
      <c r="DK20" s="635"/>
      <c r="DL20" s="635"/>
      <c r="DM20" s="635"/>
      <c r="DN20" s="635"/>
      <c r="DO20" s="635"/>
      <c r="DP20" s="636"/>
      <c r="DQ20" s="640">
        <v>5681212</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3704356</v>
      </c>
      <c r="S21" s="635"/>
      <c r="T21" s="635"/>
      <c r="U21" s="635"/>
      <c r="V21" s="635"/>
      <c r="W21" s="635"/>
      <c r="X21" s="635"/>
      <c r="Y21" s="636"/>
      <c r="Z21" s="672">
        <v>45.2</v>
      </c>
      <c r="AA21" s="672"/>
      <c r="AB21" s="672"/>
      <c r="AC21" s="672"/>
      <c r="AD21" s="673">
        <v>3019168</v>
      </c>
      <c r="AE21" s="673"/>
      <c r="AF21" s="673"/>
      <c r="AG21" s="673"/>
      <c r="AH21" s="673"/>
      <c r="AI21" s="673"/>
      <c r="AJ21" s="673"/>
      <c r="AK21" s="673"/>
      <c r="AL21" s="637">
        <v>73.2</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12212</v>
      </c>
      <c r="BH21" s="635"/>
      <c r="BI21" s="635"/>
      <c r="BJ21" s="635"/>
      <c r="BK21" s="635"/>
      <c r="BL21" s="635"/>
      <c r="BM21" s="635"/>
      <c r="BN21" s="636"/>
      <c r="BO21" s="672">
        <v>1.6</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3019168</v>
      </c>
      <c r="S22" s="635"/>
      <c r="T22" s="635"/>
      <c r="U22" s="635"/>
      <c r="V22" s="635"/>
      <c r="W22" s="635"/>
      <c r="X22" s="635"/>
      <c r="Y22" s="636"/>
      <c r="Z22" s="672">
        <v>36.9</v>
      </c>
      <c r="AA22" s="672"/>
      <c r="AB22" s="672"/>
      <c r="AC22" s="672"/>
      <c r="AD22" s="673">
        <v>3019168</v>
      </c>
      <c r="AE22" s="673"/>
      <c r="AF22" s="673"/>
      <c r="AG22" s="673"/>
      <c r="AH22" s="673"/>
      <c r="AI22" s="673"/>
      <c r="AJ22" s="673"/>
      <c r="AK22" s="673"/>
      <c r="AL22" s="637">
        <v>73.2</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685188</v>
      </c>
      <c r="S23" s="635"/>
      <c r="T23" s="635"/>
      <c r="U23" s="635"/>
      <c r="V23" s="635"/>
      <c r="W23" s="635"/>
      <c r="X23" s="635"/>
      <c r="Y23" s="636"/>
      <c r="Z23" s="672">
        <v>8.4</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2517740</v>
      </c>
      <c r="CS24" s="690"/>
      <c r="CT24" s="690"/>
      <c r="CU24" s="690"/>
      <c r="CV24" s="690"/>
      <c r="CW24" s="690"/>
      <c r="CX24" s="690"/>
      <c r="CY24" s="715"/>
      <c r="CZ24" s="716">
        <v>32.299999999999997</v>
      </c>
      <c r="DA24" s="698"/>
      <c r="DB24" s="698"/>
      <c r="DC24" s="718"/>
      <c r="DD24" s="714">
        <v>2074058</v>
      </c>
      <c r="DE24" s="690"/>
      <c r="DF24" s="690"/>
      <c r="DG24" s="690"/>
      <c r="DH24" s="690"/>
      <c r="DI24" s="690"/>
      <c r="DJ24" s="690"/>
      <c r="DK24" s="715"/>
      <c r="DL24" s="714">
        <v>1914138</v>
      </c>
      <c r="DM24" s="690"/>
      <c r="DN24" s="690"/>
      <c r="DO24" s="690"/>
      <c r="DP24" s="690"/>
      <c r="DQ24" s="690"/>
      <c r="DR24" s="690"/>
      <c r="DS24" s="690"/>
      <c r="DT24" s="690"/>
      <c r="DU24" s="690"/>
      <c r="DV24" s="715"/>
      <c r="DW24" s="716">
        <v>46.3</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4805512</v>
      </c>
      <c r="S25" s="635"/>
      <c r="T25" s="635"/>
      <c r="U25" s="635"/>
      <c r="V25" s="635"/>
      <c r="W25" s="635"/>
      <c r="X25" s="635"/>
      <c r="Y25" s="636"/>
      <c r="Z25" s="672">
        <v>58.7</v>
      </c>
      <c r="AA25" s="672"/>
      <c r="AB25" s="672"/>
      <c r="AC25" s="672"/>
      <c r="AD25" s="673">
        <v>4120324</v>
      </c>
      <c r="AE25" s="673"/>
      <c r="AF25" s="673"/>
      <c r="AG25" s="673"/>
      <c r="AH25" s="673"/>
      <c r="AI25" s="673"/>
      <c r="AJ25" s="673"/>
      <c r="AK25" s="673"/>
      <c r="AL25" s="637">
        <v>99.9</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1251452</v>
      </c>
      <c r="CS25" s="647"/>
      <c r="CT25" s="647"/>
      <c r="CU25" s="647"/>
      <c r="CV25" s="647"/>
      <c r="CW25" s="647"/>
      <c r="CX25" s="647"/>
      <c r="CY25" s="648"/>
      <c r="CZ25" s="637">
        <v>16.100000000000001</v>
      </c>
      <c r="DA25" s="649"/>
      <c r="DB25" s="649"/>
      <c r="DC25" s="650"/>
      <c r="DD25" s="640">
        <v>1134735</v>
      </c>
      <c r="DE25" s="647"/>
      <c r="DF25" s="647"/>
      <c r="DG25" s="647"/>
      <c r="DH25" s="647"/>
      <c r="DI25" s="647"/>
      <c r="DJ25" s="647"/>
      <c r="DK25" s="648"/>
      <c r="DL25" s="640">
        <v>1095333</v>
      </c>
      <c r="DM25" s="647"/>
      <c r="DN25" s="647"/>
      <c r="DO25" s="647"/>
      <c r="DP25" s="647"/>
      <c r="DQ25" s="647"/>
      <c r="DR25" s="647"/>
      <c r="DS25" s="647"/>
      <c r="DT25" s="647"/>
      <c r="DU25" s="647"/>
      <c r="DV25" s="648"/>
      <c r="DW25" s="637">
        <v>26.5</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538</v>
      </c>
      <c r="S26" s="635"/>
      <c r="T26" s="635"/>
      <c r="U26" s="635"/>
      <c r="V26" s="635"/>
      <c r="W26" s="635"/>
      <c r="X26" s="635"/>
      <c r="Y26" s="636"/>
      <c r="Z26" s="672">
        <v>0</v>
      </c>
      <c r="AA26" s="672"/>
      <c r="AB26" s="672"/>
      <c r="AC26" s="672"/>
      <c r="AD26" s="673">
        <v>538</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646936</v>
      </c>
      <c r="CS26" s="635"/>
      <c r="CT26" s="635"/>
      <c r="CU26" s="635"/>
      <c r="CV26" s="635"/>
      <c r="CW26" s="635"/>
      <c r="CX26" s="635"/>
      <c r="CY26" s="636"/>
      <c r="CZ26" s="637">
        <v>8.3000000000000007</v>
      </c>
      <c r="DA26" s="649"/>
      <c r="DB26" s="649"/>
      <c r="DC26" s="650"/>
      <c r="DD26" s="640">
        <v>621401</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90060</v>
      </c>
      <c r="S27" s="635"/>
      <c r="T27" s="635"/>
      <c r="U27" s="635"/>
      <c r="V27" s="635"/>
      <c r="W27" s="635"/>
      <c r="X27" s="635"/>
      <c r="Y27" s="636"/>
      <c r="Z27" s="672">
        <v>1.1000000000000001</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773910</v>
      </c>
      <c r="BH27" s="635"/>
      <c r="BI27" s="635"/>
      <c r="BJ27" s="635"/>
      <c r="BK27" s="635"/>
      <c r="BL27" s="635"/>
      <c r="BM27" s="635"/>
      <c r="BN27" s="636"/>
      <c r="BO27" s="672">
        <v>100</v>
      </c>
      <c r="BP27" s="672"/>
      <c r="BQ27" s="672"/>
      <c r="BR27" s="672"/>
      <c r="BS27" s="673">
        <v>4887</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537767</v>
      </c>
      <c r="CS27" s="647"/>
      <c r="CT27" s="647"/>
      <c r="CU27" s="647"/>
      <c r="CV27" s="647"/>
      <c r="CW27" s="647"/>
      <c r="CX27" s="647"/>
      <c r="CY27" s="648"/>
      <c r="CZ27" s="637">
        <v>6.9</v>
      </c>
      <c r="DA27" s="649"/>
      <c r="DB27" s="649"/>
      <c r="DC27" s="650"/>
      <c r="DD27" s="640">
        <v>225260</v>
      </c>
      <c r="DE27" s="647"/>
      <c r="DF27" s="647"/>
      <c r="DG27" s="647"/>
      <c r="DH27" s="647"/>
      <c r="DI27" s="647"/>
      <c r="DJ27" s="647"/>
      <c r="DK27" s="648"/>
      <c r="DL27" s="640">
        <v>104742</v>
      </c>
      <c r="DM27" s="647"/>
      <c r="DN27" s="647"/>
      <c r="DO27" s="647"/>
      <c r="DP27" s="647"/>
      <c r="DQ27" s="647"/>
      <c r="DR27" s="647"/>
      <c r="DS27" s="647"/>
      <c r="DT27" s="647"/>
      <c r="DU27" s="647"/>
      <c r="DV27" s="648"/>
      <c r="DW27" s="637">
        <v>2.5</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95145</v>
      </c>
      <c r="S28" s="635"/>
      <c r="T28" s="635"/>
      <c r="U28" s="635"/>
      <c r="V28" s="635"/>
      <c r="W28" s="635"/>
      <c r="X28" s="635"/>
      <c r="Y28" s="636"/>
      <c r="Z28" s="672">
        <v>1.2</v>
      </c>
      <c r="AA28" s="672"/>
      <c r="AB28" s="672"/>
      <c r="AC28" s="672"/>
      <c r="AD28" s="673">
        <v>1403</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728521</v>
      </c>
      <c r="CS28" s="635"/>
      <c r="CT28" s="635"/>
      <c r="CU28" s="635"/>
      <c r="CV28" s="635"/>
      <c r="CW28" s="635"/>
      <c r="CX28" s="635"/>
      <c r="CY28" s="636"/>
      <c r="CZ28" s="637">
        <v>9.3000000000000007</v>
      </c>
      <c r="DA28" s="649"/>
      <c r="DB28" s="649"/>
      <c r="DC28" s="650"/>
      <c r="DD28" s="640">
        <v>714063</v>
      </c>
      <c r="DE28" s="635"/>
      <c r="DF28" s="635"/>
      <c r="DG28" s="635"/>
      <c r="DH28" s="635"/>
      <c r="DI28" s="635"/>
      <c r="DJ28" s="635"/>
      <c r="DK28" s="636"/>
      <c r="DL28" s="640">
        <v>714063</v>
      </c>
      <c r="DM28" s="635"/>
      <c r="DN28" s="635"/>
      <c r="DO28" s="635"/>
      <c r="DP28" s="635"/>
      <c r="DQ28" s="635"/>
      <c r="DR28" s="635"/>
      <c r="DS28" s="635"/>
      <c r="DT28" s="635"/>
      <c r="DU28" s="635"/>
      <c r="DV28" s="636"/>
      <c r="DW28" s="637">
        <v>17.3</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22290</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728521</v>
      </c>
      <c r="CS29" s="647"/>
      <c r="CT29" s="647"/>
      <c r="CU29" s="647"/>
      <c r="CV29" s="647"/>
      <c r="CW29" s="647"/>
      <c r="CX29" s="647"/>
      <c r="CY29" s="648"/>
      <c r="CZ29" s="637">
        <v>9.3000000000000007</v>
      </c>
      <c r="DA29" s="649"/>
      <c r="DB29" s="649"/>
      <c r="DC29" s="650"/>
      <c r="DD29" s="640">
        <v>714063</v>
      </c>
      <c r="DE29" s="647"/>
      <c r="DF29" s="647"/>
      <c r="DG29" s="647"/>
      <c r="DH29" s="647"/>
      <c r="DI29" s="647"/>
      <c r="DJ29" s="647"/>
      <c r="DK29" s="648"/>
      <c r="DL29" s="640">
        <v>714063</v>
      </c>
      <c r="DM29" s="647"/>
      <c r="DN29" s="647"/>
      <c r="DO29" s="647"/>
      <c r="DP29" s="647"/>
      <c r="DQ29" s="647"/>
      <c r="DR29" s="647"/>
      <c r="DS29" s="647"/>
      <c r="DT29" s="647"/>
      <c r="DU29" s="647"/>
      <c r="DV29" s="648"/>
      <c r="DW29" s="637">
        <v>17.3</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681403</v>
      </c>
      <c r="S30" s="635"/>
      <c r="T30" s="635"/>
      <c r="U30" s="635"/>
      <c r="V30" s="635"/>
      <c r="W30" s="635"/>
      <c r="X30" s="635"/>
      <c r="Y30" s="636"/>
      <c r="Z30" s="672">
        <v>8.3000000000000007</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712840</v>
      </c>
      <c r="CS30" s="635"/>
      <c r="CT30" s="635"/>
      <c r="CU30" s="635"/>
      <c r="CV30" s="635"/>
      <c r="CW30" s="635"/>
      <c r="CX30" s="635"/>
      <c r="CY30" s="636"/>
      <c r="CZ30" s="637">
        <v>9.1</v>
      </c>
      <c r="DA30" s="649"/>
      <c r="DB30" s="649"/>
      <c r="DC30" s="650"/>
      <c r="DD30" s="640">
        <v>699511</v>
      </c>
      <c r="DE30" s="635"/>
      <c r="DF30" s="635"/>
      <c r="DG30" s="635"/>
      <c r="DH30" s="635"/>
      <c r="DI30" s="635"/>
      <c r="DJ30" s="635"/>
      <c r="DK30" s="636"/>
      <c r="DL30" s="640">
        <v>699511</v>
      </c>
      <c r="DM30" s="635"/>
      <c r="DN30" s="635"/>
      <c r="DO30" s="635"/>
      <c r="DP30" s="635"/>
      <c r="DQ30" s="635"/>
      <c r="DR30" s="635"/>
      <c r="DS30" s="635"/>
      <c r="DT30" s="635"/>
      <c r="DU30" s="635"/>
      <c r="DV30" s="636"/>
      <c r="DW30" s="637">
        <v>16.899999999999999</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99.3</v>
      </c>
      <c r="BH31" s="697"/>
      <c r="BI31" s="697"/>
      <c r="BJ31" s="697"/>
      <c r="BK31" s="697"/>
      <c r="BL31" s="697"/>
      <c r="BM31" s="698">
        <v>98.3</v>
      </c>
      <c r="BN31" s="697"/>
      <c r="BO31" s="697"/>
      <c r="BP31" s="697"/>
      <c r="BQ31" s="699"/>
      <c r="BR31" s="696">
        <v>99.5</v>
      </c>
      <c r="BS31" s="697"/>
      <c r="BT31" s="697"/>
      <c r="BU31" s="697"/>
      <c r="BV31" s="697"/>
      <c r="BW31" s="697"/>
      <c r="BX31" s="698">
        <v>98.5</v>
      </c>
      <c r="BY31" s="697"/>
      <c r="BZ31" s="697"/>
      <c r="CA31" s="697"/>
      <c r="CB31" s="699"/>
      <c r="CD31" s="655"/>
      <c r="CE31" s="656"/>
      <c r="CF31" s="631" t="s">
        <v>301</v>
      </c>
      <c r="CG31" s="632"/>
      <c r="CH31" s="632"/>
      <c r="CI31" s="632"/>
      <c r="CJ31" s="632"/>
      <c r="CK31" s="632"/>
      <c r="CL31" s="632"/>
      <c r="CM31" s="632"/>
      <c r="CN31" s="632"/>
      <c r="CO31" s="632"/>
      <c r="CP31" s="632"/>
      <c r="CQ31" s="633"/>
      <c r="CR31" s="634">
        <v>15681</v>
      </c>
      <c r="CS31" s="647"/>
      <c r="CT31" s="647"/>
      <c r="CU31" s="647"/>
      <c r="CV31" s="647"/>
      <c r="CW31" s="647"/>
      <c r="CX31" s="647"/>
      <c r="CY31" s="648"/>
      <c r="CZ31" s="637">
        <v>0.2</v>
      </c>
      <c r="DA31" s="649"/>
      <c r="DB31" s="649"/>
      <c r="DC31" s="650"/>
      <c r="DD31" s="640">
        <v>14552</v>
      </c>
      <c r="DE31" s="647"/>
      <c r="DF31" s="647"/>
      <c r="DG31" s="647"/>
      <c r="DH31" s="647"/>
      <c r="DI31" s="647"/>
      <c r="DJ31" s="647"/>
      <c r="DK31" s="648"/>
      <c r="DL31" s="640">
        <v>14552</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413457</v>
      </c>
      <c r="S32" s="635"/>
      <c r="T32" s="635"/>
      <c r="U32" s="635"/>
      <c r="V32" s="635"/>
      <c r="W32" s="635"/>
      <c r="X32" s="635"/>
      <c r="Y32" s="636"/>
      <c r="Z32" s="672">
        <v>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100</v>
      </c>
      <c r="BH32" s="647"/>
      <c r="BI32" s="647"/>
      <c r="BJ32" s="647"/>
      <c r="BK32" s="647"/>
      <c r="BL32" s="647"/>
      <c r="BM32" s="638">
        <v>100</v>
      </c>
      <c r="BN32" s="647"/>
      <c r="BO32" s="647"/>
      <c r="BP32" s="647"/>
      <c r="BQ32" s="670"/>
      <c r="BR32" s="700">
        <v>100</v>
      </c>
      <c r="BS32" s="647"/>
      <c r="BT32" s="647"/>
      <c r="BU32" s="647"/>
      <c r="BV32" s="647"/>
      <c r="BW32" s="647"/>
      <c r="BX32" s="638">
        <v>100</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16394</v>
      </c>
      <c r="S33" s="635"/>
      <c r="T33" s="635"/>
      <c r="U33" s="635"/>
      <c r="V33" s="635"/>
      <c r="W33" s="635"/>
      <c r="X33" s="635"/>
      <c r="Y33" s="636"/>
      <c r="Z33" s="672">
        <v>0.2</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98.6</v>
      </c>
      <c r="BH33" s="619"/>
      <c r="BI33" s="619"/>
      <c r="BJ33" s="619"/>
      <c r="BK33" s="619"/>
      <c r="BL33" s="619"/>
      <c r="BM33" s="665">
        <v>96.4</v>
      </c>
      <c r="BN33" s="619"/>
      <c r="BO33" s="619"/>
      <c r="BP33" s="619"/>
      <c r="BQ33" s="682"/>
      <c r="BR33" s="695">
        <v>98.9</v>
      </c>
      <c r="BS33" s="619"/>
      <c r="BT33" s="619"/>
      <c r="BU33" s="619"/>
      <c r="BV33" s="619"/>
      <c r="BW33" s="619"/>
      <c r="BX33" s="665">
        <v>96.8</v>
      </c>
      <c r="BY33" s="619"/>
      <c r="BZ33" s="619"/>
      <c r="CA33" s="619"/>
      <c r="CB33" s="682"/>
      <c r="CD33" s="631" t="s">
        <v>308</v>
      </c>
      <c r="CE33" s="632"/>
      <c r="CF33" s="632"/>
      <c r="CG33" s="632"/>
      <c r="CH33" s="632"/>
      <c r="CI33" s="632"/>
      <c r="CJ33" s="632"/>
      <c r="CK33" s="632"/>
      <c r="CL33" s="632"/>
      <c r="CM33" s="632"/>
      <c r="CN33" s="632"/>
      <c r="CO33" s="632"/>
      <c r="CP33" s="632"/>
      <c r="CQ33" s="633"/>
      <c r="CR33" s="634">
        <v>4330624</v>
      </c>
      <c r="CS33" s="647"/>
      <c r="CT33" s="647"/>
      <c r="CU33" s="647"/>
      <c r="CV33" s="647"/>
      <c r="CW33" s="647"/>
      <c r="CX33" s="647"/>
      <c r="CY33" s="648"/>
      <c r="CZ33" s="637">
        <v>55.5</v>
      </c>
      <c r="DA33" s="649"/>
      <c r="DB33" s="649"/>
      <c r="DC33" s="650"/>
      <c r="DD33" s="640">
        <v>3280715</v>
      </c>
      <c r="DE33" s="647"/>
      <c r="DF33" s="647"/>
      <c r="DG33" s="647"/>
      <c r="DH33" s="647"/>
      <c r="DI33" s="647"/>
      <c r="DJ33" s="647"/>
      <c r="DK33" s="648"/>
      <c r="DL33" s="640">
        <v>1867773</v>
      </c>
      <c r="DM33" s="647"/>
      <c r="DN33" s="647"/>
      <c r="DO33" s="647"/>
      <c r="DP33" s="647"/>
      <c r="DQ33" s="647"/>
      <c r="DR33" s="647"/>
      <c r="DS33" s="647"/>
      <c r="DT33" s="647"/>
      <c r="DU33" s="647"/>
      <c r="DV33" s="648"/>
      <c r="DW33" s="637">
        <v>45.2</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402970</v>
      </c>
      <c r="S34" s="635"/>
      <c r="T34" s="635"/>
      <c r="U34" s="635"/>
      <c r="V34" s="635"/>
      <c r="W34" s="635"/>
      <c r="X34" s="635"/>
      <c r="Y34" s="636"/>
      <c r="Z34" s="672">
        <v>4.9000000000000004</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1147337</v>
      </c>
      <c r="CS34" s="635"/>
      <c r="CT34" s="635"/>
      <c r="CU34" s="635"/>
      <c r="CV34" s="635"/>
      <c r="CW34" s="635"/>
      <c r="CX34" s="635"/>
      <c r="CY34" s="636"/>
      <c r="CZ34" s="637">
        <v>14.7</v>
      </c>
      <c r="DA34" s="649"/>
      <c r="DB34" s="649"/>
      <c r="DC34" s="650"/>
      <c r="DD34" s="640">
        <v>615297</v>
      </c>
      <c r="DE34" s="635"/>
      <c r="DF34" s="635"/>
      <c r="DG34" s="635"/>
      <c r="DH34" s="635"/>
      <c r="DI34" s="635"/>
      <c r="DJ34" s="635"/>
      <c r="DK34" s="636"/>
      <c r="DL34" s="640">
        <v>503396</v>
      </c>
      <c r="DM34" s="635"/>
      <c r="DN34" s="635"/>
      <c r="DO34" s="635"/>
      <c r="DP34" s="635"/>
      <c r="DQ34" s="635"/>
      <c r="DR34" s="635"/>
      <c r="DS34" s="635"/>
      <c r="DT34" s="635"/>
      <c r="DU34" s="635"/>
      <c r="DV34" s="636"/>
      <c r="DW34" s="637">
        <v>12.2</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906308</v>
      </c>
      <c r="S35" s="635"/>
      <c r="T35" s="635"/>
      <c r="U35" s="635"/>
      <c r="V35" s="635"/>
      <c r="W35" s="635"/>
      <c r="X35" s="635"/>
      <c r="Y35" s="636"/>
      <c r="Z35" s="672">
        <v>11.1</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307918</v>
      </c>
      <c r="CS35" s="647"/>
      <c r="CT35" s="647"/>
      <c r="CU35" s="647"/>
      <c r="CV35" s="647"/>
      <c r="CW35" s="647"/>
      <c r="CX35" s="647"/>
      <c r="CY35" s="648"/>
      <c r="CZ35" s="637">
        <v>3.9</v>
      </c>
      <c r="DA35" s="649"/>
      <c r="DB35" s="649"/>
      <c r="DC35" s="650"/>
      <c r="DD35" s="640">
        <v>231285</v>
      </c>
      <c r="DE35" s="647"/>
      <c r="DF35" s="647"/>
      <c r="DG35" s="647"/>
      <c r="DH35" s="647"/>
      <c r="DI35" s="647"/>
      <c r="DJ35" s="647"/>
      <c r="DK35" s="648"/>
      <c r="DL35" s="640">
        <v>95989</v>
      </c>
      <c r="DM35" s="647"/>
      <c r="DN35" s="647"/>
      <c r="DO35" s="647"/>
      <c r="DP35" s="647"/>
      <c r="DQ35" s="647"/>
      <c r="DR35" s="647"/>
      <c r="DS35" s="647"/>
      <c r="DT35" s="647"/>
      <c r="DU35" s="647"/>
      <c r="DV35" s="648"/>
      <c r="DW35" s="637">
        <v>2.2999999999999998</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325084</v>
      </c>
      <c r="S36" s="635"/>
      <c r="T36" s="635"/>
      <c r="U36" s="635"/>
      <c r="V36" s="635"/>
      <c r="W36" s="635"/>
      <c r="X36" s="635"/>
      <c r="Y36" s="636"/>
      <c r="Z36" s="672">
        <v>4</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1270722</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11159</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1580734</v>
      </c>
      <c r="CS36" s="635"/>
      <c r="CT36" s="635"/>
      <c r="CU36" s="635"/>
      <c r="CV36" s="635"/>
      <c r="CW36" s="635"/>
      <c r="CX36" s="635"/>
      <c r="CY36" s="636"/>
      <c r="CZ36" s="637">
        <v>20.3</v>
      </c>
      <c r="DA36" s="649"/>
      <c r="DB36" s="649"/>
      <c r="DC36" s="650"/>
      <c r="DD36" s="640">
        <v>1222683</v>
      </c>
      <c r="DE36" s="635"/>
      <c r="DF36" s="635"/>
      <c r="DG36" s="635"/>
      <c r="DH36" s="635"/>
      <c r="DI36" s="635"/>
      <c r="DJ36" s="635"/>
      <c r="DK36" s="636"/>
      <c r="DL36" s="640">
        <v>925674</v>
      </c>
      <c r="DM36" s="635"/>
      <c r="DN36" s="635"/>
      <c r="DO36" s="635"/>
      <c r="DP36" s="635"/>
      <c r="DQ36" s="635"/>
      <c r="DR36" s="635"/>
      <c r="DS36" s="635"/>
      <c r="DT36" s="635"/>
      <c r="DU36" s="635"/>
      <c r="DV36" s="636"/>
      <c r="DW36" s="637">
        <v>22.4</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140581</v>
      </c>
      <c r="S37" s="635"/>
      <c r="T37" s="635"/>
      <c r="U37" s="635"/>
      <c r="V37" s="635"/>
      <c r="W37" s="635"/>
      <c r="X37" s="635"/>
      <c r="Y37" s="636"/>
      <c r="Z37" s="672">
        <v>1.7</v>
      </c>
      <c r="AA37" s="672"/>
      <c r="AB37" s="672"/>
      <c r="AC37" s="672"/>
      <c r="AD37" s="673">
        <v>534</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536855</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9860</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362262</v>
      </c>
      <c r="CS37" s="647"/>
      <c r="CT37" s="647"/>
      <c r="CU37" s="647"/>
      <c r="CV37" s="647"/>
      <c r="CW37" s="647"/>
      <c r="CX37" s="647"/>
      <c r="CY37" s="648"/>
      <c r="CZ37" s="637">
        <v>4.5999999999999996</v>
      </c>
      <c r="DA37" s="649"/>
      <c r="DB37" s="649"/>
      <c r="DC37" s="650"/>
      <c r="DD37" s="640">
        <v>345037</v>
      </c>
      <c r="DE37" s="647"/>
      <c r="DF37" s="647"/>
      <c r="DG37" s="647"/>
      <c r="DH37" s="647"/>
      <c r="DI37" s="647"/>
      <c r="DJ37" s="647"/>
      <c r="DK37" s="648"/>
      <c r="DL37" s="640">
        <v>271898</v>
      </c>
      <c r="DM37" s="647"/>
      <c r="DN37" s="647"/>
      <c r="DO37" s="647"/>
      <c r="DP37" s="647"/>
      <c r="DQ37" s="647"/>
      <c r="DR37" s="647"/>
      <c r="DS37" s="647"/>
      <c r="DT37" s="647"/>
      <c r="DU37" s="647"/>
      <c r="DV37" s="648"/>
      <c r="DW37" s="637">
        <v>6.6</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290700</v>
      </c>
      <c r="S38" s="635"/>
      <c r="T38" s="635"/>
      <c r="U38" s="635"/>
      <c r="V38" s="635"/>
      <c r="W38" s="635"/>
      <c r="X38" s="635"/>
      <c r="Y38" s="636"/>
      <c r="Z38" s="672">
        <v>3.5</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151976</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1049</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423340</v>
      </c>
      <c r="CS38" s="635"/>
      <c r="CT38" s="635"/>
      <c r="CU38" s="635"/>
      <c r="CV38" s="635"/>
      <c r="CW38" s="635"/>
      <c r="CX38" s="635"/>
      <c r="CY38" s="636"/>
      <c r="CZ38" s="637">
        <v>5.4</v>
      </c>
      <c r="DA38" s="649"/>
      <c r="DB38" s="649"/>
      <c r="DC38" s="650"/>
      <c r="DD38" s="640">
        <v>350669</v>
      </c>
      <c r="DE38" s="635"/>
      <c r="DF38" s="635"/>
      <c r="DG38" s="635"/>
      <c r="DH38" s="635"/>
      <c r="DI38" s="635"/>
      <c r="DJ38" s="635"/>
      <c r="DK38" s="636"/>
      <c r="DL38" s="640">
        <v>342714</v>
      </c>
      <c r="DM38" s="635"/>
      <c r="DN38" s="635"/>
      <c r="DO38" s="635"/>
      <c r="DP38" s="635"/>
      <c r="DQ38" s="635"/>
      <c r="DR38" s="635"/>
      <c r="DS38" s="635"/>
      <c r="DT38" s="635"/>
      <c r="DU38" s="635"/>
      <c r="DV38" s="636"/>
      <c r="DW38" s="637">
        <v>8.3000000000000007</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85045</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1630</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862735</v>
      </c>
      <c r="CS39" s="647"/>
      <c r="CT39" s="647"/>
      <c r="CU39" s="647"/>
      <c r="CV39" s="647"/>
      <c r="CW39" s="647"/>
      <c r="CX39" s="647"/>
      <c r="CY39" s="648"/>
      <c r="CZ39" s="637">
        <v>11.1</v>
      </c>
      <c r="DA39" s="649"/>
      <c r="DB39" s="649"/>
      <c r="DC39" s="650"/>
      <c r="DD39" s="640">
        <v>859221</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7800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v>73506</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117</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8560</v>
      </c>
      <c r="CS40" s="635"/>
      <c r="CT40" s="635"/>
      <c r="CU40" s="635"/>
      <c r="CV40" s="635"/>
      <c r="CW40" s="635"/>
      <c r="CX40" s="635"/>
      <c r="CY40" s="636"/>
      <c r="CZ40" s="637">
        <v>0.1</v>
      </c>
      <c r="DA40" s="649"/>
      <c r="DB40" s="649"/>
      <c r="DC40" s="650"/>
      <c r="DD40" s="640">
        <v>1560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8190442</v>
      </c>
      <c r="S41" s="659"/>
      <c r="T41" s="659"/>
      <c r="U41" s="659"/>
      <c r="V41" s="659"/>
      <c r="W41" s="659"/>
      <c r="X41" s="659"/>
      <c r="Y41" s="662"/>
      <c r="Z41" s="663">
        <v>100</v>
      </c>
      <c r="AA41" s="663"/>
      <c r="AB41" s="663"/>
      <c r="AC41" s="663"/>
      <c r="AD41" s="664">
        <v>4122799</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88797</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3</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334543</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429</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948622</v>
      </c>
      <c r="CS42" s="647"/>
      <c r="CT42" s="647"/>
      <c r="CU42" s="647"/>
      <c r="CV42" s="647"/>
      <c r="CW42" s="647"/>
      <c r="CX42" s="647"/>
      <c r="CY42" s="648"/>
      <c r="CZ42" s="637">
        <v>12.2</v>
      </c>
      <c r="DA42" s="649"/>
      <c r="DB42" s="649"/>
      <c r="DC42" s="650"/>
      <c r="DD42" s="640">
        <v>326439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343</v>
      </c>
      <c r="CD43" s="631" t="s">
        <v>344</v>
      </c>
      <c r="CE43" s="632"/>
      <c r="CF43" s="632"/>
      <c r="CG43" s="632"/>
      <c r="CH43" s="632"/>
      <c r="CI43" s="632"/>
      <c r="CJ43" s="632"/>
      <c r="CK43" s="632"/>
      <c r="CL43" s="632"/>
      <c r="CM43" s="632"/>
      <c r="CN43" s="632"/>
      <c r="CO43" s="632"/>
      <c r="CP43" s="632"/>
      <c r="CQ43" s="633"/>
      <c r="CR43" s="634">
        <v>23106</v>
      </c>
      <c r="CS43" s="647"/>
      <c r="CT43" s="647"/>
      <c r="CU43" s="647"/>
      <c r="CV43" s="647"/>
      <c r="CW43" s="647"/>
      <c r="CX43" s="647"/>
      <c r="CY43" s="648"/>
      <c r="CZ43" s="637">
        <v>0.3</v>
      </c>
      <c r="DA43" s="649"/>
      <c r="DB43" s="649"/>
      <c r="DC43" s="650"/>
      <c r="DD43" s="640">
        <v>23106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655387</v>
      </c>
      <c r="CS44" s="635"/>
      <c r="CT44" s="635"/>
      <c r="CU44" s="635"/>
      <c r="CV44" s="635"/>
      <c r="CW44" s="635"/>
      <c r="CX44" s="635"/>
      <c r="CY44" s="636"/>
      <c r="CZ44" s="637">
        <v>8.4</v>
      </c>
      <c r="DA44" s="638"/>
      <c r="DB44" s="638"/>
      <c r="DC44" s="639"/>
      <c r="DD44" s="640">
        <v>143942</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418072</v>
      </c>
      <c r="CS45" s="647"/>
      <c r="CT45" s="647"/>
      <c r="CU45" s="647"/>
      <c r="CV45" s="647"/>
      <c r="CW45" s="647"/>
      <c r="CX45" s="647"/>
      <c r="CY45" s="648"/>
      <c r="CZ45" s="637">
        <v>5.4</v>
      </c>
      <c r="DA45" s="649"/>
      <c r="DB45" s="649"/>
      <c r="DC45" s="650"/>
      <c r="DD45" s="640">
        <v>68261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349</v>
      </c>
      <c r="CG46" s="632"/>
      <c r="CH46" s="632"/>
      <c r="CI46" s="632"/>
      <c r="CJ46" s="632"/>
      <c r="CK46" s="632"/>
      <c r="CL46" s="632"/>
      <c r="CM46" s="632"/>
      <c r="CN46" s="632"/>
      <c r="CO46" s="632"/>
      <c r="CP46" s="632"/>
      <c r="CQ46" s="633"/>
      <c r="CR46" s="634">
        <v>237315</v>
      </c>
      <c r="CS46" s="635"/>
      <c r="CT46" s="635"/>
      <c r="CU46" s="635"/>
      <c r="CV46" s="635"/>
      <c r="CW46" s="635"/>
      <c r="CX46" s="635"/>
      <c r="CY46" s="636"/>
      <c r="CZ46" s="637">
        <v>3</v>
      </c>
      <c r="DA46" s="638"/>
      <c r="DB46" s="638"/>
      <c r="DC46" s="639"/>
      <c r="DD46" s="640">
        <v>75681</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350</v>
      </c>
      <c r="CG47" s="632"/>
      <c r="CH47" s="632"/>
      <c r="CI47" s="632"/>
      <c r="CJ47" s="632"/>
      <c r="CK47" s="632"/>
      <c r="CL47" s="632"/>
      <c r="CM47" s="632"/>
      <c r="CN47" s="632"/>
      <c r="CO47" s="632"/>
      <c r="CP47" s="632"/>
      <c r="CQ47" s="633"/>
      <c r="CR47" s="634">
        <v>293235</v>
      </c>
      <c r="CS47" s="647"/>
      <c r="CT47" s="647"/>
      <c r="CU47" s="647"/>
      <c r="CV47" s="647"/>
      <c r="CW47" s="647"/>
      <c r="CX47" s="647"/>
      <c r="CY47" s="648"/>
      <c r="CZ47" s="637">
        <v>3.8</v>
      </c>
      <c r="DA47" s="649"/>
      <c r="DB47" s="649"/>
      <c r="DC47" s="650"/>
      <c r="DD47" s="640">
        <v>182497</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352</v>
      </c>
      <c r="CE49" s="616"/>
      <c r="CF49" s="616"/>
      <c r="CG49" s="616"/>
      <c r="CH49" s="616"/>
      <c r="CI49" s="616"/>
      <c r="CJ49" s="616"/>
      <c r="CK49" s="616"/>
      <c r="CL49" s="616"/>
      <c r="CM49" s="616"/>
      <c r="CN49" s="616"/>
      <c r="CO49" s="616"/>
      <c r="CP49" s="616"/>
      <c r="CQ49" s="617"/>
      <c r="CR49" s="618">
        <v>7796986</v>
      </c>
      <c r="CS49" s="619"/>
      <c r="CT49" s="619"/>
      <c r="CU49" s="619"/>
      <c r="CV49" s="619"/>
      <c r="CW49" s="619"/>
      <c r="CX49" s="619"/>
      <c r="CY49" s="620"/>
      <c r="CZ49" s="621">
        <v>100</v>
      </c>
      <c r="DA49" s="622"/>
      <c r="DB49" s="622"/>
      <c r="DC49" s="623"/>
      <c r="DD49" s="624">
        <v>5681212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Sme/z8vGI0rBYPWMhP9l9JhmtBFsP9AVVAjyScquwhYKkr1JL8c3mTFAmVFuEjBdo4B0I6MpgTzFV9yH9Hq9Xg==" saltValue="PybAQ+BSgIlFvWrKiA1Ij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375</v>
      </c>
      <c r="C7" s="1061"/>
      <c r="D7" s="1061"/>
      <c r="E7" s="1061"/>
      <c r="F7" s="1061"/>
      <c r="G7" s="1061"/>
      <c r="H7" s="1061"/>
      <c r="I7" s="1061"/>
      <c r="J7" s="1061"/>
      <c r="K7" s="1061"/>
      <c r="L7" s="1061"/>
      <c r="M7" s="1061"/>
      <c r="N7" s="1061"/>
      <c r="O7" s="1061"/>
      <c r="P7" s="1062"/>
      <c r="Q7" s="1115">
        <v>8190</v>
      </c>
      <c r="R7" s="1116"/>
      <c r="S7" s="1116"/>
      <c r="T7" s="1116"/>
      <c r="U7" s="1116"/>
      <c r="V7" s="1116">
        <v>7797</v>
      </c>
      <c r="W7" s="1116"/>
      <c r="X7" s="1116"/>
      <c r="Y7" s="1116"/>
      <c r="Z7" s="1116"/>
      <c r="AA7" s="1116">
        <f>Q7-V7</f>
        <v>393</v>
      </c>
      <c r="AB7" s="1116"/>
      <c r="AC7" s="1116"/>
      <c r="AD7" s="1116"/>
      <c r="AE7" s="1117"/>
      <c r="AF7" s="1118">
        <v>319</v>
      </c>
      <c r="AG7" s="1119"/>
      <c r="AH7" s="1119"/>
      <c r="AI7" s="1119"/>
      <c r="AJ7" s="1120"/>
      <c r="AK7" s="1121">
        <v>906</v>
      </c>
      <c r="AL7" s="1122"/>
      <c r="AM7" s="1122"/>
      <c r="AN7" s="1122"/>
      <c r="AO7" s="1122"/>
      <c r="AP7" s="1122">
        <v>5215</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552</v>
      </c>
      <c r="BT7" s="1113"/>
      <c r="BU7" s="1113"/>
      <c r="BV7" s="1113"/>
      <c r="BW7" s="1113"/>
      <c r="BX7" s="1113"/>
      <c r="BY7" s="1113"/>
      <c r="BZ7" s="1113"/>
      <c r="CA7" s="1113"/>
      <c r="CB7" s="1113"/>
      <c r="CC7" s="1113"/>
      <c r="CD7" s="1113"/>
      <c r="CE7" s="1113"/>
      <c r="CF7" s="1113"/>
      <c r="CG7" s="1125"/>
      <c r="CH7" s="1109">
        <v>2</v>
      </c>
      <c r="CI7" s="1110"/>
      <c r="CJ7" s="1110"/>
      <c r="CK7" s="1110"/>
      <c r="CL7" s="1111"/>
      <c r="CM7" s="1109">
        <v>28</v>
      </c>
      <c r="CN7" s="1110"/>
      <c r="CO7" s="1110"/>
      <c r="CP7" s="1110"/>
      <c r="CQ7" s="1111"/>
      <c r="CR7" s="1109">
        <v>5</v>
      </c>
      <c r="CS7" s="1110"/>
      <c r="CT7" s="1110"/>
      <c r="CU7" s="1110"/>
      <c r="CV7" s="1111"/>
      <c r="CW7" s="1109" t="s">
        <v>553</v>
      </c>
      <c r="CX7" s="1110"/>
      <c r="CY7" s="1110"/>
      <c r="CZ7" s="1110"/>
      <c r="DA7" s="1111"/>
      <c r="DB7" s="1109" t="s">
        <v>553</v>
      </c>
      <c r="DC7" s="1110"/>
      <c r="DD7" s="1110"/>
      <c r="DE7" s="1110"/>
      <c r="DF7" s="1111"/>
      <c r="DG7" s="1109" t="s">
        <v>491</v>
      </c>
      <c r="DH7" s="1110"/>
      <c r="DI7" s="1110"/>
      <c r="DJ7" s="1110"/>
      <c r="DK7" s="1111"/>
      <c r="DL7" s="1109" t="s">
        <v>491</v>
      </c>
      <c r="DM7" s="1110"/>
      <c r="DN7" s="1110"/>
      <c r="DO7" s="1110"/>
      <c r="DP7" s="1111"/>
      <c r="DQ7" s="1109" t="s">
        <v>491</v>
      </c>
      <c r="DR7" s="1110"/>
      <c r="DS7" s="1110"/>
      <c r="DT7" s="1110"/>
      <c r="DU7" s="1111"/>
      <c r="DV7" s="1112"/>
      <c r="DW7" s="1113"/>
      <c r="DX7" s="1113"/>
      <c r="DY7" s="1113"/>
      <c r="DZ7" s="1114"/>
      <c r="EA7" s="216"/>
    </row>
    <row r="8" spans="1:131" s="217" customFormat="1" ht="26.25" customHeight="1" x14ac:dyDescent="0.15">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377</v>
      </c>
      <c r="B23" s="950" t="s">
        <v>378</v>
      </c>
      <c r="C23" s="951"/>
      <c r="D23" s="951"/>
      <c r="E23" s="951"/>
      <c r="F23" s="951"/>
      <c r="G23" s="951"/>
      <c r="H23" s="951"/>
      <c r="I23" s="951"/>
      <c r="J23" s="951"/>
      <c r="K23" s="951"/>
      <c r="L23" s="951"/>
      <c r="M23" s="951"/>
      <c r="N23" s="951"/>
      <c r="O23" s="951"/>
      <c r="P23" s="961"/>
      <c r="Q23" s="1080">
        <v>8190</v>
      </c>
      <c r="R23" s="1074"/>
      <c r="S23" s="1074"/>
      <c r="T23" s="1074"/>
      <c r="U23" s="1074"/>
      <c r="V23" s="1074">
        <v>7797</v>
      </c>
      <c r="W23" s="1074"/>
      <c r="X23" s="1074"/>
      <c r="Y23" s="1074"/>
      <c r="Z23" s="1074"/>
      <c r="AA23" s="1074">
        <v>393</v>
      </c>
      <c r="AB23" s="1074"/>
      <c r="AC23" s="1074"/>
      <c r="AD23" s="1074"/>
      <c r="AE23" s="1081"/>
      <c r="AF23" s="1082">
        <v>319</v>
      </c>
      <c r="AG23" s="1074"/>
      <c r="AH23" s="1074"/>
      <c r="AI23" s="1074"/>
      <c r="AJ23" s="1083"/>
      <c r="AK23" s="1084"/>
      <c r="AL23" s="1085"/>
      <c r="AM23" s="1085"/>
      <c r="AN23" s="1085"/>
      <c r="AO23" s="1085"/>
      <c r="AP23" s="1074">
        <v>5215</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389</v>
      </c>
      <c r="C28" s="1061"/>
      <c r="D28" s="1061"/>
      <c r="E28" s="1061"/>
      <c r="F28" s="1061"/>
      <c r="G28" s="1061"/>
      <c r="H28" s="1061"/>
      <c r="I28" s="1061"/>
      <c r="J28" s="1061"/>
      <c r="K28" s="1061"/>
      <c r="L28" s="1061"/>
      <c r="M28" s="1061"/>
      <c r="N28" s="1061"/>
      <c r="O28" s="1061"/>
      <c r="P28" s="1062"/>
      <c r="Q28" s="1063">
        <v>1058</v>
      </c>
      <c r="R28" s="1064"/>
      <c r="S28" s="1064"/>
      <c r="T28" s="1064"/>
      <c r="U28" s="1064"/>
      <c r="V28" s="1064">
        <v>1046</v>
      </c>
      <c r="W28" s="1064"/>
      <c r="X28" s="1064"/>
      <c r="Y28" s="1064"/>
      <c r="Z28" s="1064"/>
      <c r="AA28" s="1064">
        <v>11</v>
      </c>
      <c r="AB28" s="1064"/>
      <c r="AC28" s="1064"/>
      <c r="AD28" s="1064"/>
      <c r="AE28" s="1065"/>
      <c r="AF28" s="1066">
        <v>11</v>
      </c>
      <c r="AG28" s="1064"/>
      <c r="AH28" s="1064"/>
      <c r="AI28" s="1064"/>
      <c r="AJ28" s="1067"/>
      <c r="AK28" s="1055">
        <v>90</v>
      </c>
      <c r="AL28" s="1056"/>
      <c r="AM28" s="1056"/>
      <c r="AN28" s="1056"/>
      <c r="AO28" s="1056"/>
      <c r="AP28" s="1056" t="s">
        <v>491</v>
      </c>
      <c r="AQ28" s="1056"/>
      <c r="AR28" s="1056"/>
      <c r="AS28" s="1056"/>
      <c r="AT28" s="1056"/>
      <c r="AU28" s="1056" t="s">
        <v>491</v>
      </c>
      <c r="AV28" s="1056"/>
      <c r="AW28" s="1056"/>
      <c r="AX28" s="1056"/>
      <c r="AY28" s="1056"/>
      <c r="AZ28" s="1057" t="s">
        <v>553</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390</v>
      </c>
      <c r="C29" s="1044"/>
      <c r="D29" s="1044"/>
      <c r="E29" s="1044"/>
      <c r="F29" s="1044"/>
      <c r="G29" s="1044"/>
      <c r="H29" s="1044"/>
      <c r="I29" s="1044"/>
      <c r="J29" s="1044"/>
      <c r="K29" s="1044"/>
      <c r="L29" s="1044"/>
      <c r="M29" s="1044"/>
      <c r="N29" s="1044"/>
      <c r="O29" s="1044"/>
      <c r="P29" s="1045"/>
      <c r="Q29" s="1051">
        <v>1257</v>
      </c>
      <c r="R29" s="1052"/>
      <c r="S29" s="1052"/>
      <c r="T29" s="1052"/>
      <c r="U29" s="1052"/>
      <c r="V29" s="1052">
        <v>1153</v>
      </c>
      <c r="W29" s="1052"/>
      <c r="X29" s="1052"/>
      <c r="Y29" s="1052"/>
      <c r="Z29" s="1052"/>
      <c r="AA29" s="1052">
        <f>Q29-V29</f>
        <v>104</v>
      </c>
      <c r="AB29" s="1052"/>
      <c r="AC29" s="1052"/>
      <c r="AD29" s="1052"/>
      <c r="AE29" s="1053"/>
      <c r="AF29" s="1048">
        <v>104</v>
      </c>
      <c r="AG29" s="1049"/>
      <c r="AH29" s="1049"/>
      <c r="AI29" s="1049"/>
      <c r="AJ29" s="1050"/>
      <c r="AK29" s="993">
        <v>185</v>
      </c>
      <c r="AL29" s="984"/>
      <c r="AM29" s="984"/>
      <c r="AN29" s="984"/>
      <c r="AO29" s="984"/>
      <c r="AP29" s="984" t="s">
        <v>491</v>
      </c>
      <c r="AQ29" s="984"/>
      <c r="AR29" s="984"/>
      <c r="AS29" s="984"/>
      <c r="AT29" s="984"/>
      <c r="AU29" s="984" t="s">
        <v>491</v>
      </c>
      <c r="AV29" s="984"/>
      <c r="AW29" s="984"/>
      <c r="AX29" s="984"/>
      <c r="AY29" s="984"/>
      <c r="AZ29" s="1054" t="s">
        <v>553</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391</v>
      </c>
      <c r="C30" s="1044"/>
      <c r="D30" s="1044"/>
      <c r="E30" s="1044"/>
      <c r="F30" s="1044"/>
      <c r="G30" s="1044"/>
      <c r="H30" s="1044"/>
      <c r="I30" s="1044"/>
      <c r="J30" s="1044"/>
      <c r="K30" s="1044"/>
      <c r="L30" s="1044"/>
      <c r="M30" s="1044"/>
      <c r="N30" s="1044"/>
      <c r="O30" s="1044"/>
      <c r="P30" s="1045"/>
      <c r="Q30" s="1051">
        <v>134</v>
      </c>
      <c r="R30" s="1052"/>
      <c r="S30" s="1052"/>
      <c r="T30" s="1052"/>
      <c r="U30" s="1052"/>
      <c r="V30" s="1052">
        <v>132</v>
      </c>
      <c r="W30" s="1052"/>
      <c r="X30" s="1052"/>
      <c r="Y30" s="1052"/>
      <c r="Z30" s="1052"/>
      <c r="AA30" s="1052">
        <f t="shared" ref="AA30:AA35" si="0">Q30-V30</f>
        <v>2</v>
      </c>
      <c r="AB30" s="1052"/>
      <c r="AC30" s="1052"/>
      <c r="AD30" s="1052"/>
      <c r="AE30" s="1053"/>
      <c r="AF30" s="1048">
        <v>2</v>
      </c>
      <c r="AG30" s="1049"/>
      <c r="AH30" s="1049"/>
      <c r="AI30" s="1049"/>
      <c r="AJ30" s="1050"/>
      <c r="AK30" s="993">
        <v>38</v>
      </c>
      <c r="AL30" s="984"/>
      <c r="AM30" s="984"/>
      <c r="AN30" s="984"/>
      <c r="AO30" s="984"/>
      <c r="AP30" s="984" t="s">
        <v>553</v>
      </c>
      <c r="AQ30" s="984"/>
      <c r="AR30" s="984"/>
      <c r="AS30" s="984"/>
      <c r="AT30" s="984"/>
      <c r="AU30" s="984" t="s">
        <v>553</v>
      </c>
      <c r="AV30" s="984"/>
      <c r="AW30" s="984"/>
      <c r="AX30" s="984"/>
      <c r="AY30" s="984"/>
      <c r="AZ30" s="1054" t="s">
        <v>553</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392</v>
      </c>
      <c r="C31" s="1044"/>
      <c r="D31" s="1044"/>
      <c r="E31" s="1044"/>
      <c r="F31" s="1044"/>
      <c r="G31" s="1044"/>
      <c r="H31" s="1044"/>
      <c r="I31" s="1044"/>
      <c r="J31" s="1044"/>
      <c r="K31" s="1044"/>
      <c r="L31" s="1044"/>
      <c r="M31" s="1044"/>
      <c r="N31" s="1044"/>
      <c r="O31" s="1044"/>
      <c r="P31" s="1045"/>
      <c r="Q31" s="1051">
        <v>239</v>
      </c>
      <c r="R31" s="1052"/>
      <c r="S31" s="1052"/>
      <c r="T31" s="1052"/>
      <c r="U31" s="1052"/>
      <c r="V31" s="1052">
        <v>236</v>
      </c>
      <c r="W31" s="1052"/>
      <c r="X31" s="1052"/>
      <c r="Y31" s="1052"/>
      <c r="Z31" s="1052"/>
      <c r="AA31" s="1052">
        <f t="shared" si="0"/>
        <v>3</v>
      </c>
      <c r="AB31" s="1052"/>
      <c r="AC31" s="1052"/>
      <c r="AD31" s="1052"/>
      <c r="AE31" s="1053"/>
      <c r="AF31" s="1048">
        <v>142</v>
      </c>
      <c r="AG31" s="1049"/>
      <c r="AH31" s="1049"/>
      <c r="AI31" s="1049"/>
      <c r="AJ31" s="1050"/>
      <c r="AK31" s="993">
        <v>74</v>
      </c>
      <c r="AL31" s="984"/>
      <c r="AM31" s="984"/>
      <c r="AN31" s="984"/>
      <c r="AO31" s="984"/>
      <c r="AP31" s="984">
        <v>944</v>
      </c>
      <c r="AQ31" s="984"/>
      <c r="AR31" s="984"/>
      <c r="AS31" s="984"/>
      <c r="AT31" s="984"/>
      <c r="AU31" s="984">
        <v>364</v>
      </c>
      <c r="AV31" s="984"/>
      <c r="AW31" s="984"/>
      <c r="AX31" s="984"/>
      <c r="AY31" s="984"/>
      <c r="AZ31" s="1054" t="s">
        <v>561</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t="s">
        <v>394</v>
      </c>
      <c r="C32" s="1044"/>
      <c r="D32" s="1044"/>
      <c r="E32" s="1044"/>
      <c r="F32" s="1044"/>
      <c r="G32" s="1044"/>
      <c r="H32" s="1044"/>
      <c r="I32" s="1044"/>
      <c r="J32" s="1044"/>
      <c r="K32" s="1044"/>
      <c r="L32" s="1044"/>
      <c r="M32" s="1044"/>
      <c r="N32" s="1044"/>
      <c r="O32" s="1044"/>
      <c r="P32" s="1045"/>
      <c r="Q32" s="1051">
        <v>292</v>
      </c>
      <c r="R32" s="1052"/>
      <c r="S32" s="1052"/>
      <c r="T32" s="1052"/>
      <c r="U32" s="1052"/>
      <c r="V32" s="1052">
        <v>288</v>
      </c>
      <c r="W32" s="1052"/>
      <c r="X32" s="1052"/>
      <c r="Y32" s="1052"/>
      <c r="Z32" s="1052"/>
      <c r="AA32" s="1052">
        <v>5</v>
      </c>
      <c r="AB32" s="1052"/>
      <c r="AC32" s="1052"/>
      <c r="AD32" s="1052"/>
      <c r="AE32" s="1053"/>
      <c r="AF32" s="1048">
        <v>46</v>
      </c>
      <c r="AG32" s="1049"/>
      <c r="AH32" s="1049"/>
      <c r="AI32" s="1049"/>
      <c r="AJ32" s="1050"/>
      <c r="AK32" s="993">
        <v>152</v>
      </c>
      <c r="AL32" s="984"/>
      <c r="AM32" s="984"/>
      <c r="AN32" s="984"/>
      <c r="AO32" s="984"/>
      <c r="AP32" s="984">
        <v>1501</v>
      </c>
      <c r="AQ32" s="984"/>
      <c r="AR32" s="984"/>
      <c r="AS32" s="984"/>
      <c r="AT32" s="984"/>
      <c r="AU32" s="984">
        <v>1498</v>
      </c>
      <c r="AV32" s="984"/>
      <c r="AW32" s="984"/>
      <c r="AX32" s="984"/>
      <c r="AY32" s="984"/>
      <c r="AZ32" s="1054" t="s">
        <v>561</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t="s">
        <v>395</v>
      </c>
      <c r="C33" s="1044"/>
      <c r="D33" s="1044"/>
      <c r="E33" s="1044"/>
      <c r="F33" s="1044"/>
      <c r="G33" s="1044"/>
      <c r="H33" s="1044"/>
      <c r="I33" s="1044"/>
      <c r="J33" s="1044"/>
      <c r="K33" s="1044"/>
      <c r="L33" s="1044"/>
      <c r="M33" s="1044"/>
      <c r="N33" s="1044"/>
      <c r="O33" s="1044"/>
      <c r="P33" s="1045"/>
      <c r="Q33" s="1051">
        <v>1156</v>
      </c>
      <c r="R33" s="1052"/>
      <c r="S33" s="1052"/>
      <c r="T33" s="1052"/>
      <c r="U33" s="1052"/>
      <c r="V33" s="1052">
        <v>1130</v>
      </c>
      <c r="W33" s="1052"/>
      <c r="X33" s="1052"/>
      <c r="Y33" s="1052"/>
      <c r="Z33" s="1052"/>
      <c r="AA33" s="1052">
        <f t="shared" si="0"/>
        <v>26</v>
      </c>
      <c r="AB33" s="1052"/>
      <c r="AC33" s="1052"/>
      <c r="AD33" s="1052"/>
      <c r="AE33" s="1053"/>
      <c r="AF33" s="1048">
        <v>150</v>
      </c>
      <c r="AG33" s="1049"/>
      <c r="AH33" s="1049"/>
      <c r="AI33" s="1049"/>
      <c r="AJ33" s="1050"/>
      <c r="AK33" s="993">
        <v>537</v>
      </c>
      <c r="AL33" s="984"/>
      <c r="AM33" s="984"/>
      <c r="AN33" s="984"/>
      <c r="AO33" s="984"/>
      <c r="AP33" s="984">
        <v>239</v>
      </c>
      <c r="AQ33" s="984"/>
      <c r="AR33" s="984"/>
      <c r="AS33" s="984"/>
      <c r="AT33" s="984"/>
      <c r="AU33" s="984">
        <v>191</v>
      </c>
      <c r="AV33" s="984"/>
      <c r="AW33" s="984"/>
      <c r="AX33" s="984"/>
      <c r="AY33" s="984"/>
      <c r="AZ33" s="1054" t="s">
        <v>561</v>
      </c>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t="s">
        <v>396</v>
      </c>
      <c r="C34" s="1044"/>
      <c r="D34" s="1044"/>
      <c r="E34" s="1044"/>
      <c r="F34" s="1044"/>
      <c r="G34" s="1044"/>
      <c r="H34" s="1044"/>
      <c r="I34" s="1044"/>
      <c r="J34" s="1044"/>
      <c r="K34" s="1044"/>
      <c r="L34" s="1044"/>
      <c r="M34" s="1044"/>
      <c r="N34" s="1044"/>
      <c r="O34" s="1044"/>
      <c r="P34" s="1045"/>
      <c r="Q34" s="1051">
        <v>344</v>
      </c>
      <c r="R34" s="1052"/>
      <c r="S34" s="1052"/>
      <c r="T34" s="1052"/>
      <c r="U34" s="1052"/>
      <c r="V34" s="1052">
        <v>333</v>
      </c>
      <c r="W34" s="1052"/>
      <c r="X34" s="1052"/>
      <c r="Y34" s="1052"/>
      <c r="Z34" s="1052"/>
      <c r="AA34" s="1052">
        <f t="shared" si="0"/>
        <v>11</v>
      </c>
      <c r="AB34" s="1052"/>
      <c r="AC34" s="1052"/>
      <c r="AD34" s="1052"/>
      <c r="AE34" s="1053"/>
      <c r="AF34" s="1048">
        <v>37</v>
      </c>
      <c r="AG34" s="1049"/>
      <c r="AH34" s="1049"/>
      <c r="AI34" s="1049"/>
      <c r="AJ34" s="1050"/>
      <c r="AK34" s="993">
        <v>85</v>
      </c>
      <c r="AL34" s="984"/>
      <c r="AM34" s="984"/>
      <c r="AN34" s="984"/>
      <c r="AO34" s="984"/>
      <c r="AP34" s="984">
        <v>75</v>
      </c>
      <c r="AQ34" s="984"/>
      <c r="AR34" s="984"/>
      <c r="AS34" s="984"/>
      <c r="AT34" s="984"/>
      <c r="AU34" s="984">
        <v>26</v>
      </c>
      <c r="AV34" s="984"/>
      <c r="AW34" s="984"/>
      <c r="AX34" s="984"/>
      <c r="AY34" s="984"/>
      <c r="AZ34" s="1054" t="s">
        <v>561</v>
      </c>
      <c r="BA34" s="1054"/>
      <c r="BB34" s="1054"/>
      <c r="BC34" s="1054"/>
      <c r="BD34" s="1054"/>
      <c r="BE34" s="985" t="s">
        <v>393</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t="s">
        <v>397</v>
      </c>
      <c r="C35" s="1044"/>
      <c r="D35" s="1044"/>
      <c r="E35" s="1044"/>
      <c r="F35" s="1044"/>
      <c r="G35" s="1044"/>
      <c r="H35" s="1044"/>
      <c r="I35" s="1044"/>
      <c r="J35" s="1044"/>
      <c r="K35" s="1044"/>
      <c r="L35" s="1044"/>
      <c r="M35" s="1044"/>
      <c r="N35" s="1044"/>
      <c r="O35" s="1044"/>
      <c r="P35" s="1045"/>
      <c r="Q35" s="1051">
        <v>17</v>
      </c>
      <c r="R35" s="1052"/>
      <c r="S35" s="1052"/>
      <c r="T35" s="1052"/>
      <c r="U35" s="1052"/>
      <c r="V35" s="1052">
        <v>16</v>
      </c>
      <c r="W35" s="1052"/>
      <c r="X35" s="1052"/>
      <c r="Y35" s="1052"/>
      <c r="Z35" s="1052"/>
      <c r="AA35" s="1052">
        <f t="shared" si="0"/>
        <v>1</v>
      </c>
      <c r="AB35" s="1052"/>
      <c r="AC35" s="1052"/>
      <c r="AD35" s="1052"/>
      <c r="AE35" s="1053"/>
      <c r="AF35" s="1048">
        <v>1</v>
      </c>
      <c r="AG35" s="1049"/>
      <c r="AH35" s="1049"/>
      <c r="AI35" s="1049"/>
      <c r="AJ35" s="1050"/>
      <c r="AK35" s="993">
        <v>6</v>
      </c>
      <c r="AL35" s="984"/>
      <c r="AM35" s="984"/>
      <c r="AN35" s="984"/>
      <c r="AO35" s="984"/>
      <c r="AP35" s="984" t="s">
        <v>561</v>
      </c>
      <c r="AQ35" s="984"/>
      <c r="AR35" s="984"/>
      <c r="AS35" s="984"/>
      <c r="AT35" s="984"/>
      <c r="AU35" s="984" t="s">
        <v>561</v>
      </c>
      <c r="AV35" s="984"/>
      <c r="AW35" s="984"/>
      <c r="AX35" s="984"/>
      <c r="AY35" s="984"/>
      <c r="AZ35" s="1054" t="s">
        <v>561</v>
      </c>
      <c r="BA35" s="1054"/>
      <c r="BB35" s="1054"/>
      <c r="BC35" s="1054"/>
      <c r="BD35" s="1054"/>
      <c r="BE35" s="985" t="s">
        <v>398</v>
      </c>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399</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377</v>
      </c>
      <c r="B63" s="950" t="s">
        <v>400</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493</v>
      </c>
      <c r="AG63" s="972"/>
      <c r="AH63" s="972"/>
      <c r="AI63" s="972"/>
      <c r="AJ63" s="1035"/>
      <c r="AK63" s="1036"/>
      <c r="AL63" s="976"/>
      <c r="AM63" s="976"/>
      <c r="AN63" s="976"/>
      <c r="AO63" s="976"/>
      <c r="AP63" s="972">
        <v>2759</v>
      </c>
      <c r="AQ63" s="972"/>
      <c r="AR63" s="972"/>
      <c r="AS63" s="972"/>
      <c r="AT63" s="972"/>
      <c r="AU63" s="972">
        <v>2079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402</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403</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554</v>
      </c>
      <c r="C68" s="999"/>
      <c r="D68" s="999"/>
      <c r="E68" s="999"/>
      <c r="F68" s="999"/>
      <c r="G68" s="999"/>
      <c r="H68" s="999"/>
      <c r="I68" s="999"/>
      <c r="J68" s="999"/>
      <c r="K68" s="999"/>
      <c r="L68" s="999"/>
      <c r="M68" s="999"/>
      <c r="N68" s="999"/>
      <c r="O68" s="999"/>
      <c r="P68" s="1000"/>
      <c r="Q68" s="1001">
        <v>1046</v>
      </c>
      <c r="R68" s="995"/>
      <c r="S68" s="995"/>
      <c r="T68" s="995"/>
      <c r="U68" s="995"/>
      <c r="V68" s="995">
        <v>1043</v>
      </c>
      <c r="W68" s="995"/>
      <c r="X68" s="995"/>
      <c r="Y68" s="995"/>
      <c r="Z68" s="995"/>
      <c r="AA68" s="995">
        <f>Q68-V68</f>
        <v>3</v>
      </c>
      <c r="AB68" s="995"/>
      <c r="AC68" s="995"/>
      <c r="AD68" s="995"/>
      <c r="AE68" s="995"/>
      <c r="AF68" s="995">
        <v>3</v>
      </c>
      <c r="AG68" s="995"/>
      <c r="AH68" s="995"/>
      <c r="AI68" s="995"/>
      <c r="AJ68" s="995"/>
      <c r="AK68" s="995" t="s">
        <v>553</v>
      </c>
      <c r="AL68" s="995"/>
      <c r="AM68" s="995"/>
      <c r="AN68" s="995"/>
      <c r="AO68" s="995"/>
      <c r="AP68" s="995" t="s">
        <v>491</v>
      </c>
      <c r="AQ68" s="995"/>
      <c r="AR68" s="995"/>
      <c r="AS68" s="995"/>
      <c r="AT68" s="995"/>
      <c r="AU68" s="995" t="s">
        <v>491</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555</v>
      </c>
      <c r="C69" s="988"/>
      <c r="D69" s="988"/>
      <c r="E69" s="988"/>
      <c r="F69" s="988"/>
      <c r="G69" s="988"/>
      <c r="H69" s="988"/>
      <c r="I69" s="988"/>
      <c r="J69" s="988"/>
      <c r="K69" s="988"/>
      <c r="L69" s="988"/>
      <c r="M69" s="988"/>
      <c r="N69" s="988"/>
      <c r="O69" s="988"/>
      <c r="P69" s="989"/>
      <c r="Q69" s="990">
        <v>127</v>
      </c>
      <c r="R69" s="984"/>
      <c r="S69" s="984"/>
      <c r="T69" s="984"/>
      <c r="U69" s="984"/>
      <c r="V69" s="984">
        <v>112</v>
      </c>
      <c r="W69" s="984"/>
      <c r="X69" s="984"/>
      <c r="Y69" s="984"/>
      <c r="Z69" s="984"/>
      <c r="AA69" s="984">
        <f>Q69-V69</f>
        <v>15</v>
      </c>
      <c r="AB69" s="984"/>
      <c r="AC69" s="984"/>
      <c r="AD69" s="984"/>
      <c r="AE69" s="984"/>
      <c r="AF69" s="984">
        <v>15</v>
      </c>
      <c r="AG69" s="984"/>
      <c r="AH69" s="984"/>
      <c r="AI69" s="984"/>
      <c r="AJ69" s="984"/>
      <c r="AK69" s="984">
        <v>48</v>
      </c>
      <c r="AL69" s="984"/>
      <c r="AM69" s="984"/>
      <c r="AN69" s="984"/>
      <c r="AO69" s="984"/>
      <c r="AP69" s="984" t="s">
        <v>491</v>
      </c>
      <c r="AQ69" s="984"/>
      <c r="AR69" s="984"/>
      <c r="AS69" s="984"/>
      <c r="AT69" s="984"/>
      <c r="AU69" s="984" t="s">
        <v>491</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556</v>
      </c>
      <c r="C70" s="988"/>
      <c r="D70" s="988"/>
      <c r="E70" s="988"/>
      <c r="F70" s="988"/>
      <c r="G70" s="988"/>
      <c r="H70" s="988"/>
      <c r="I70" s="988"/>
      <c r="J70" s="988"/>
      <c r="K70" s="988"/>
      <c r="L70" s="988"/>
      <c r="M70" s="988"/>
      <c r="N70" s="988"/>
      <c r="O70" s="988"/>
      <c r="P70" s="989"/>
      <c r="Q70" s="990">
        <v>6413</v>
      </c>
      <c r="R70" s="984"/>
      <c r="S70" s="984"/>
      <c r="T70" s="984"/>
      <c r="U70" s="984"/>
      <c r="V70" s="984">
        <v>6154</v>
      </c>
      <c r="W70" s="984"/>
      <c r="X70" s="984"/>
      <c r="Y70" s="984"/>
      <c r="Z70" s="984"/>
      <c r="AA70" s="984">
        <f t="shared" ref="AA70:AA74" si="1">Q70-V70</f>
        <v>259</v>
      </c>
      <c r="AB70" s="984"/>
      <c r="AC70" s="984"/>
      <c r="AD70" s="984"/>
      <c r="AE70" s="984"/>
      <c r="AF70" s="984">
        <v>259</v>
      </c>
      <c r="AG70" s="984"/>
      <c r="AH70" s="984"/>
      <c r="AI70" s="984"/>
      <c r="AJ70" s="984"/>
      <c r="AK70" s="984" t="s">
        <v>553</v>
      </c>
      <c r="AL70" s="984"/>
      <c r="AM70" s="984"/>
      <c r="AN70" s="984"/>
      <c r="AO70" s="984"/>
      <c r="AP70" s="984" t="s">
        <v>491</v>
      </c>
      <c r="AQ70" s="984"/>
      <c r="AR70" s="984"/>
      <c r="AS70" s="984"/>
      <c r="AT70" s="984"/>
      <c r="AU70" s="984" t="s">
        <v>491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557</v>
      </c>
      <c r="C71" s="988"/>
      <c r="D71" s="988"/>
      <c r="E71" s="988"/>
      <c r="F71" s="988"/>
      <c r="G71" s="988"/>
      <c r="H71" s="988"/>
      <c r="I71" s="988"/>
      <c r="J71" s="988"/>
      <c r="K71" s="988"/>
      <c r="L71" s="988"/>
      <c r="M71" s="988"/>
      <c r="N71" s="988"/>
      <c r="O71" s="988"/>
      <c r="P71" s="989"/>
      <c r="Q71" s="990">
        <v>30</v>
      </c>
      <c r="R71" s="984"/>
      <c r="S71" s="984"/>
      <c r="T71" s="984"/>
      <c r="U71" s="984"/>
      <c r="V71" s="984">
        <v>25</v>
      </c>
      <c r="W71" s="984"/>
      <c r="X71" s="984"/>
      <c r="Y71" s="984"/>
      <c r="Z71" s="984"/>
      <c r="AA71" s="984">
        <v>4</v>
      </c>
      <c r="AB71" s="984"/>
      <c r="AC71" s="984"/>
      <c r="AD71" s="984"/>
      <c r="AE71" s="984"/>
      <c r="AF71" s="984">
        <v>4</v>
      </c>
      <c r="AG71" s="984"/>
      <c r="AH71" s="984"/>
      <c r="AI71" s="984"/>
      <c r="AJ71" s="984"/>
      <c r="AK71" s="984">
        <v>8</v>
      </c>
      <c r="AL71" s="984"/>
      <c r="AM71" s="984"/>
      <c r="AN71" s="984"/>
      <c r="AO71" s="984"/>
      <c r="AP71" s="984" t="s">
        <v>491</v>
      </c>
      <c r="AQ71" s="984"/>
      <c r="AR71" s="984"/>
      <c r="AS71" s="984"/>
      <c r="AT71" s="984"/>
      <c r="AU71" s="984" t="s">
        <v>491</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558</v>
      </c>
      <c r="C72" s="988"/>
      <c r="D72" s="988"/>
      <c r="E72" s="988"/>
      <c r="F72" s="988"/>
      <c r="G72" s="988"/>
      <c r="H72" s="988"/>
      <c r="I72" s="988"/>
      <c r="J72" s="988"/>
      <c r="K72" s="988"/>
      <c r="L72" s="988"/>
      <c r="M72" s="988"/>
      <c r="N72" s="988"/>
      <c r="O72" s="988"/>
      <c r="P72" s="989"/>
      <c r="Q72" s="990">
        <v>4538</v>
      </c>
      <c r="R72" s="984"/>
      <c r="S72" s="984"/>
      <c r="T72" s="984"/>
      <c r="U72" s="984"/>
      <c r="V72" s="984">
        <v>4385</v>
      </c>
      <c r="W72" s="984"/>
      <c r="X72" s="984"/>
      <c r="Y72" s="984"/>
      <c r="Z72" s="984"/>
      <c r="AA72" s="984">
        <f t="shared" si="1"/>
        <v>153</v>
      </c>
      <c r="AB72" s="984"/>
      <c r="AC72" s="984"/>
      <c r="AD72" s="984"/>
      <c r="AE72" s="984"/>
      <c r="AF72" s="984">
        <v>153</v>
      </c>
      <c r="AG72" s="984"/>
      <c r="AH72" s="984"/>
      <c r="AI72" s="984"/>
      <c r="AJ72" s="984"/>
      <c r="AK72" s="984">
        <v>257</v>
      </c>
      <c r="AL72" s="984"/>
      <c r="AM72" s="984"/>
      <c r="AN72" s="984"/>
      <c r="AO72" s="984"/>
      <c r="AP72" s="984">
        <v>1192</v>
      </c>
      <c r="AQ72" s="984"/>
      <c r="AR72" s="984"/>
      <c r="AS72" s="984"/>
      <c r="AT72" s="984"/>
      <c r="AU72" s="984">
        <v>12</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559</v>
      </c>
      <c r="C73" s="988"/>
      <c r="D73" s="988"/>
      <c r="E73" s="988"/>
      <c r="F73" s="988"/>
      <c r="G73" s="988"/>
      <c r="H73" s="988"/>
      <c r="I73" s="988"/>
      <c r="J73" s="988"/>
      <c r="K73" s="988"/>
      <c r="L73" s="988"/>
      <c r="M73" s="988"/>
      <c r="N73" s="988"/>
      <c r="O73" s="988"/>
      <c r="P73" s="989"/>
      <c r="Q73" s="990">
        <v>335</v>
      </c>
      <c r="R73" s="984"/>
      <c r="S73" s="984"/>
      <c r="T73" s="984"/>
      <c r="U73" s="984"/>
      <c r="V73" s="984">
        <v>181</v>
      </c>
      <c r="W73" s="984"/>
      <c r="X73" s="984"/>
      <c r="Y73" s="984"/>
      <c r="Z73" s="984"/>
      <c r="AA73" s="984">
        <v>154</v>
      </c>
      <c r="AB73" s="984"/>
      <c r="AC73" s="984"/>
      <c r="AD73" s="984"/>
      <c r="AE73" s="984"/>
      <c r="AF73" s="984">
        <v>154</v>
      </c>
      <c r="AG73" s="984"/>
      <c r="AH73" s="984"/>
      <c r="AI73" s="984"/>
      <c r="AJ73" s="984"/>
      <c r="AK73" s="984">
        <v>162</v>
      </c>
      <c r="AL73" s="984"/>
      <c r="AM73" s="984"/>
      <c r="AN73" s="984"/>
      <c r="AO73" s="984"/>
      <c r="AP73" s="984" t="s">
        <v>491</v>
      </c>
      <c r="AQ73" s="984"/>
      <c r="AR73" s="984"/>
      <c r="AS73" s="984"/>
      <c r="AT73" s="984"/>
      <c r="AU73" s="984" t="s">
        <v>491</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560</v>
      </c>
      <c r="C74" s="988"/>
      <c r="D74" s="988"/>
      <c r="E74" s="988"/>
      <c r="F74" s="988"/>
      <c r="G74" s="988"/>
      <c r="H74" s="988"/>
      <c r="I74" s="988"/>
      <c r="J74" s="988"/>
      <c r="K74" s="988"/>
      <c r="L74" s="988"/>
      <c r="M74" s="988"/>
      <c r="N74" s="988"/>
      <c r="O74" s="988"/>
      <c r="P74" s="989"/>
      <c r="Q74" s="990">
        <v>166278</v>
      </c>
      <c r="R74" s="984"/>
      <c r="S74" s="984"/>
      <c r="T74" s="984"/>
      <c r="U74" s="984"/>
      <c r="V74" s="984">
        <v>162373</v>
      </c>
      <c r="W74" s="984"/>
      <c r="X74" s="984"/>
      <c r="Y74" s="984"/>
      <c r="Z74" s="984"/>
      <c r="AA74" s="984">
        <f t="shared" si="1"/>
        <v>3905</v>
      </c>
      <c r="AB74" s="984"/>
      <c r="AC74" s="984"/>
      <c r="AD74" s="984"/>
      <c r="AE74" s="984"/>
      <c r="AF74" s="984">
        <v>3905</v>
      </c>
      <c r="AG74" s="984"/>
      <c r="AH74" s="984"/>
      <c r="AI74" s="984"/>
      <c r="AJ74" s="984"/>
      <c r="AK74" s="984">
        <v>1502</v>
      </c>
      <c r="AL74" s="984"/>
      <c r="AM74" s="984"/>
      <c r="AN74" s="984"/>
      <c r="AO74" s="984"/>
      <c r="AP74" s="984" t="s">
        <v>491</v>
      </c>
      <c r="AQ74" s="984"/>
      <c r="AR74" s="984"/>
      <c r="AS74" s="984"/>
      <c r="AT74" s="984"/>
      <c r="AU74" s="984" t="s">
        <v>491</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377</v>
      </c>
      <c r="B88" s="950" t="s">
        <v>404</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4493</v>
      </c>
      <c r="AG88" s="972"/>
      <c r="AH88" s="972"/>
      <c r="AI88" s="972"/>
      <c r="AJ88" s="972"/>
      <c r="AK88" s="976"/>
      <c r="AL88" s="976"/>
      <c r="AM88" s="976"/>
      <c r="AN88" s="976"/>
      <c r="AO88" s="976"/>
      <c r="AP88" s="972">
        <v>1192</v>
      </c>
      <c r="AQ88" s="972"/>
      <c r="AR88" s="972"/>
      <c r="AS88" s="972"/>
      <c r="AT88" s="972"/>
      <c r="AU88" s="972">
        <v>12</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405</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v>
      </c>
      <c r="CS102" s="966"/>
      <c r="CT102" s="966"/>
      <c r="CU102" s="966"/>
      <c r="CV102" s="967"/>
      <c r="CW102" s="965" t="s">
        <v>567</v>
      </c>
      <c r="CX102" s="966"/>
      <c r="CY102" s="966"/>
      <c r="CZ102" s="966"/>
      <c r="DA102" s="967"/>
      <c r="DB102" s="965" t="s">
        <v>567</v>
      </c>
      <c r="DC102" s="966"/>
      <c r="DD102" s="966"/>
      <c r="DE102" s="966"/>
      <c r="DF102" s="967"/>
      <c r="DG102" s="965" t="s">
        <v>567</v>
      </c>
      <c r="DH102" s="966"/>
      <c r="DI102" s="966"/>
      <c r="DJ102" s="966"/>
      <c r="DK102" s="967"/>
      <c r="DL102" s="965" t="s">
        <v>567</v>
      </c>
      <c r="DM102" s="966"/>
      <c r="DN102" s="966"/>
      <c r="DO102" s="966"/>
      <c r="DP102" s="967"/>
      <c r="DQ102" s="965" t="s">
        <v>567</v>
      </c>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406</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407</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410</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411</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412</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413</v>
      </c>
      <c r="AB109" s="909"/>
      <c r="AC109" s="909"/>
      <c r="AD109" s="909"/>
      <c r="AE109" s="910"/>
      <c r="AF109" s="911" t="s">
        <v>414</v>
      </c>
      <c r="AG109" s="909"/>
      <c r="AH109" s="909"/>
      <c r="AI109" s="909"/>
      <c r="AJ109" s="910"/>
      <c r="AK109" s="911" t="s">
        <v>295</v>
      </c>
      <c r="AL109" s="909"/>
      <c r="AM109" s="909"/>
      <c r="AN109" s="909"/>
      <c r="AO109" s="910"/>
      <c r="AP109" s="911" t="s">
        <v>415</v>
      </c>
      <c r="AQ109" s="909"/>
      <c r="AR109" s="909"/>
      <c r="AS109" s="909"/>
      <c r="AT109" s="942"/>
      <c r="AU109" s="908" t="s">
        <v>412</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413</v>
      </c>
      <c r="BR109" s="909"/>
      <c r="BS109" s="909"/>
      <c r="BT109" s="909"/>
      <c r="BU109" s="910"/>
      <c r="BV109" s="911" t="s">
        <v>414</v>
      </c>
      <c r="BW109" s="909"/>
      <c r="BX109" s="909"/>
      <c r="BY109" s="909"/>
      <c r="BZ109" s="910"/>
      <c r="CA109" s="911" t="s">
        <v>295</v>
      </c>
      <c r="CB109" s="909"/>
      <c r="CC109" s="909"/>
      <c r="CD109" s="909"/>
      <c r="CE109" s="910"/>
      <c r="CF109" s="949" t="s">
        <v>415</v>
      </c>
      <c r="CG109" s="949"/>
      <c r="CH109" s="949"/>
      <c r="CI109" s="949"/>
      <c r="CJ109" s="949"/>
      <c r="CK109" s="911" t="s">
        <v>416</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413</v>
      </c>
      <c r="DH109" s="909"/>
      <c r="DI109" s="909"/>
      <c r="DJ109" s="909"/>
      <c r="DK109" s="910"/>
      <c r="DL109" s="911" t="s">
        <v>414</v>
      </c>
      <c r="DM109" s="909"/>
      <c r="DN109" s="909"/>
      <c r="DO109" s="909"/>
      <c r="DP109" s="910"/>
      <c r="DQ109" s="911" t="s">
        <v>295</v>
      </c>
      <c r="DR109" s="909"/>
      <c r="DS109" s="909"/>
      <c r="DT109" s="909"/>
      <c r="DU109" s="910"/>
      <c r="DV109" s="911" t="s">
        <v>415</v>
      </c>
      <c r="DW109" s="909"/>
      <c r="DX109" s="909"/>
      <c r="DY109" s="909"/>
      <c r="DZ109" s="942"/>
    </row>
    <row r="110" spans="1:131" s="212" customFormat="1" ht="26.25" customHeight="1" x14ac:dyDescent="0.15">
      <c r="A110" s="820" t="s">
        <v>417</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753062</v>
      </c>
      <c r="AB110" s="902"/>
      <c r="AC110" s="902"/>
      <c r="AD110" s="902"/>
      <c r="AE110" s="903"/>
      <c r="AF110" s="904">
        <v>755011</v>
      </c>
      <c r="AG110" s="902"/>
      <c r="AH110" s="902"/>
      <c r="AI110" s="902"/>
      <c r="AJ110" s="903"/>
      <c r="AK110" s="904">
        <v>728521</v>
      </c>
      <c r="AL110" s="902"/>
      <c r="AM110" s="902"/>
      <c r="AN110" s="902"/>
      <c r="AO110" s="903"/>
      <c r="AP110" s="905">
        <v>20.8</v>
      </c>
      <c r="AQ110" s="906"/>
      <c r="AR110" s="906"/>
      <c r="AS110" s="906"/>
      <c r="AT110" s="907"/>
      <c r="AU110" s="943" t="s">
        <v>69</v>
      </c>
      <c r="AV110" s="944"/>
      <c r="AW110" s="944"/>
      <c r="AX110" s="944"/>
      <c r="AY110" s="944"/>
      <c r="AZ110" s="873" t="s">
        <v>418</v>
      </c>
      <c r="BA110" s="821"/>
      <c r="BB110" s="821"/>
      <c r="BC110" s="821"/>
      <c r="BD110" s="821"/>
      <c r="BE110" s="821"/>
      <c r="BF110" s="821"/>
      <c r="BG110" s="821"/>
      <c r="BH110" s="821"/>
      <c r="BI110" s="821"/>
      <c r="BJ110" s="821"/>
      <c r="BK110" s="821"/>
      <c r="BL110" s="821"/>
      <c r="BM110" s="821"/>
      <c r="BN110" s="821"/>
      <c r="BO110" s="821"/>
      <c r="BP110" s="822"/>
      <c r="BQ110" s="874">
        <v>5991244</v>
      </c>
      <c r="BR110" s="855"/>
      <c r="BS110" s="855"/>
      <c r="BT110" s="855"/>
      <c r="BU110" s="855"/>
      <c r="BV110" s="855">
        <v>5637612</v>
      </c>
      <c r="BW110" s="855"/>
      <c r="BX110" s="855"/>
      <c r="BY110" s="855"/>
      <c r="BZ110" s="855"/>
      <c r="CA110" s="855">
        <v>5215472</v>
      </c>
      <c r="CB110" s="855"/>
      <c r="CC110" s="855"/>
      <c r="CD110" s="855"/>
      <c r="CE110" s="855"/>
      <c r="CF110" s="879">
        <v>148.80000000000001</v>
      </c>
      <c r="CG110" s="880"/>
      <c r="CH110" s="880"/>
      <c r="CI110" s="880"/>
      <c r="CJ110" s="880"/>
      <c r="CK110" s="939" t="s">
        <v>419</v>
      </c>
      <c r="CL110" s="832"/>
      <c r="CM110" s="873" t="s">
        <v>420</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421</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422</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423</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424</v>
      </c>
      <c r="B112" s="926"/>
      <c r="C112" s="765" t="s">
        <v>425</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426</v>
      </c>
      <c r="BA112" s="765"/>
      <c r="BB112" s="765"/>
      <c r="BC112" s="765"/>
      <c r="BD112" s="765"/>
      <c r="BE112" s="765"/>
      <c r="BF112" s="765"/>
      <c r="BG112" s="765"/>
      <c r="BH112" s="765"/>
      <c r="BI112" s="765"/>
      <c r="BJ112" s="765"/>
      <c r="BK112" s="765"/>
      <c r="BL112" s="765"/>
      <c r="BM112" s="765"/>
      <c r="BN112" s="765"/>
      <c r="BO112" s="765"/>
      <c r="BP112" s="766"/>
      <c r="BQ112" s="829">
        <v>2307381</v>
      </c>
      <c r="BR112" s="830"/>
      <c r="BS112" s="830"/>
      <c r="BT112" s="830"/>
      <c r="BU112" s="830"/>
      <c r="BV112" s="830">
        <v>2148382</v>
      </c>
      <c r="BW112" s="830"/>
      <c r="BX112" s="830"/>
      <c r="BY112" s="830"/>
      <c r="BZ112" s="830"/>
      <c r="CA112" s="830">
        <v>2078386</v>
      </c>
      <c r="CB112" s="830"/>
      <c r="CC112" s="830"/>
      <c r="CD112" s="830"/>
      <c r="CE112" s="830"/>
      <c r="CF112" s="888">
        <v>59.3</v>
      </c>
      <c r="CG112" s="889"/>
      <c r="CH112" s="889"/>
      <c r="CI112" s="889"/>
      <c r="CJ112" s="889"/>
      <c r="CK112" s="940"/>
      <c r="CL112" s="834"/>
      <c r="CM112" s="828" t="s">
        <v>427</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428</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341397</v>
      </c>
      <c r="AB113" s="932"/>
      <c r="AC113" s="932"/>
      <c r="AD113" s="932"/>
      <c r="AE113" s="933"/>
      <c r="AF113" s="934">
        <v>332886</v>
      </c>
      <c r="AG113" s="932"/>
      <c r="AH113" s="932"/>
      <c r="AI113" s="932"/>
      <c r="AJ113" s="933"/>
      <c r="AK113" s="934">
        <v>234228</v>
      </c>
      <c r="AL113" s="932"/>
      <c r="AM113" s="932"/>
      <c r="AN113" s="932"/>
      <c r="AO113" s="933"/>
      <c r="AP113" s="935">
        <v>6.7</v>
      </c>
      <c r="AQ113" s="936"/>
      <c r="AR113" s="936"/>
      <c r="AS113" s="936"/>
      <c r="AT113" s="937"/>
      <c r="AU113" s="945"/>
      <c r="AV113" s="946"/>
      <c r="AW113" s="946"/>
      <c r="AX113" s="946"/>
      <c r="AY113" s="946"/>
      <c r="AZ113" s="828" t="s">
        <v>429</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v>11980</v>
      </c>
      <c r="CB113" s="830"/>
      <c r="CC113" s="830"/>
      <c r="CD113" s="830"/>
      <c r="CE113" s="830"/>
      <c r="CF113" s="888">
        <v>0.3</v>
      </c>
      <c r="CG113" s="889"/>
      <c r="CH113" s="889"/>
      <c r="CI113" s="889"/>
      <c r="CJ113" s="889"/>
      <c r="CK113" s="940"/>
      <c r="CL113" s="834"/>
      <c r="CM113" s="828" t="s">
        <v>430</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431</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11895</v>
      </c>
      <c r="AB114" s="793"/>
      <c r="AC114" s="793"/>
      <c r="AD114" s="793"/>
      <c r="AE114" s="794"/>
      <c r="AF114" s="795">
        <v>11863</v>
      </c>
      <c r="AG114" s="793"/>
      <c r="AH114" s="793"/>
      <c r="AI114" s="793"/>
      <c r="AJ114" s="794"/>
      <c r="AK114" s="795">
        <v>8413</v>
      </c>
      <c r="AL114" s="793"/>
      <c r="AM114" s="793"/>
      <c r="AN114" s="793"/>
      <c r="AO114" s="794"/>
      <c r="AP114" s="837">
        <v>0.2</v>
      </c>
      <c r="AQ114" s="838"/>
      <c r="AR114" s="838"/>
      <c r="AS114" s="838"/>
      <c r="AT114" s="839"/>
      <c r="AU114" s="945"/>
      <c r="AV114" s="946"/>
      <c r="AW114" s="946"/>
      <c r="AX114" s="946"/>
      <c r="AY114" s="946"/>
      <c r="AZ114" s="828" t="s">
        <v>432</v>
      </c>
      <c r="BA114" s="765"/>
      <c r="BB114" s="765"/>
      <c r="BC114" s="765"/>
      <c r="BD114" s="765"/>
      <c r="BE114" s="765"/>
      <c r="BF114" s="765"/>
      <c r="BG114" s="765"/>
      <c r="BH114" s="765"/>
      <c r="BI114" s="765"/>
      <c r="BJ114" s="765"/>
      <c r="BK114" s="765"/>
      <c r="BL114" s="765"/>
      <c r="BM114" s="765"/>
      <c r="BN114" s="765"/>
      <c r="BO114" s="765"/>
      <c r="BP114" s="766"/>
      <c r="BQ114" s="829">
        <v>556308</v>
      </c>
      <c r="BR114" s="830"/>
      <c r="BS114" s="830"/>
      <c r="BT114" s="830"/>
      <c r="BU114" s="830"/>
      <c r="BV114" s="830">
        <v>543928</v>
      </c>
      <c r="BW114" s="830"/>
      <c r="BX114" s="830"/>
      <c r="BY114" s="830"/>
      <c r="BZ114" s="830"/>
      <c r="CA114" s="830">
        <v>553631</v>
      </c>
      <c r="CB114" s="830"/>
      <c r="CC114" s="830"/>
      <c r="CD114" s="830"/>
      <c r="CE114" s="830"/>
      <c r="CF114" s="888">
        <v>15.8</v>
      </c>
      <c r="CG114" s="889"/>
      <c r="CH114" s="889"/>
      <c r="CI114" s="889"/>
      <c r="CJ114" s="889"/>
      <c r="CK114" s="940"/>
      <c r="CL114" s="834"/>
      <c r="CM114" s="828" t="s">
        <v>433</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434</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435</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436</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437</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438</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439</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440</v>
      </c>
      <c r="Z117" s="910"/>
      <c r="AA117" s="915">
        <v>1106354</v>
      </c>
      <c r="AB117" s="916"/>
      <c r="AC117" s="916"/>
      <c r="AD117" s="916"/>
      <c r="AE117" s="917"/>
      <c r="AF117" s="918">
        <v>1099760</v>
      </c>
      <c r="AG117" s="916"/>
      <c r="AH117" s="916"/>
      <c r="AI117" s="916"/>
      <c r="AJ117" s="917"/>
      <c r="AK117" s="918">
        <v>971162</v>
      </c>
      <c r="AL117" s="916"/>
      <c r="AM117" s="916"/>
      <c r="AN117" s="916"/>
      <c r="AO117" s="917"/>
      <c r="AP117" s="919"/>
      <c r="AQ117" s="920"/>
      <c r="AR117" s="920"/>
      <c r="AS117" s="920"/>
      <c r="AT117" s="921"/>
      <c r="AU117" s="945"/>
      <c r="AV117" s="946"/>
      <c r="AW117" s="946"/>
      <c r="AX117" s="946"/>
      <c r="AY117" s="946"/>
      <c r="AZ117" s="876" t="s">
        <v>441</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442</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416</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413</v>
      </c>
      <c r="AB118" s="909"/>
      <c r="AC118" s="909"/>
      <c r="AD118" s="909"/>
      <c r="AE118" s="910"/>
      <c r="AF118" s="911" t="s">
        <v>414</v>
      </c>
      <c r="AG118" s="909"/>
      <c r="AH118" s="909"/>
      <c r="AI118" s="909"/>
      <c r="AJ118" s="910"/>
      <c r="AK118" s="911" t="s">
        <v>295</v>
      </c>
      <c r="AL118" s="909"/>
      <c r="AM118" s="909"/>
      <c r="AN118" s="909"/>
      <c r="AO118" s="910"/>
      <c r="AP118" s="912" t="s">
        <v>415</v>
      </c>
      <c r="AQ118" s="913"/>
      <c r="AR118" s="913"/>
      <c r="AS118" s="913"/>
      <c r="AT118" s="914"/>
      <c r="AU118" s="945"/>
      <c r="AV118" s="946"/>
      <c r="AW118" s="946"/>
      <c r="AX118" s="946"/>
      <c r="AY118" s="946"/>
      <c r="AZ118" s="851" t="s">
        <v>443</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444</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419</v>
      </c>
      <c r="B119" s="832"/>
      <c r="C119" s="873" t="s">
        <v>420</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445</v>
      </c>
      <c r="BP119" s="891"/>
      <c r="BQ119" s="892">
        <v>8854933</v>
      </c>
      <c r="BR119" s="858"/>
      <c r="BS119" s="858"/>
      <c r="BT119" s="858"/>
      <c r="BU119" s="858"/>
      <c r="BV119" s="858">
        <v>8329922</v>
      </c>
      <c r="BW119" s="858"/>
      <c r="BX119" s="858"/>
      <c r="BY119" s="858"/>
      <c r="BZ119" s="858"/>
      <c r="CA119" s="858">
        <v>7859469</v>
      </c>
      <c r="CB119" s="858"/>
      <c r="CC119" s="858"/>
      <c r="CD119" s="858"/>
      <c r="CE119" s="858"/>
      <c r="CF119" s="761"/>
      <c r="CG119" s="762"/>
      <c r="CH119" s="762"/>
      <c r="CI119" s="762"/>
      <c r="CJ119" s="847"/>
      <c r="CK119" s="941"/>
      <c r="CL119" s="836"/>
      <c r="CM119" s="851" t="s">
        <v>446</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423</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447</v>
      </c>
      <c r="AV120" s="894"/>
      <c r="AW120" s="894"/>
      <c r="AX120" s="894"/>
      <c r="AY120" s="895"/>
      <c r="AZ120" s="873" t="s">
        <v>448</v>
      </c>
      <c r="BA120" s="821"/>
      <c r="BB120" s="821"/>
      <c r="BC120" s="821"/>
      <c r="BD120" s="821"/>
      <c r="BE120" s="821"/>
      <c r="BF120" s="821"/>
      <c r="BG120" s="821"/>
      <c r="BH120" s="821"/>
      <c r="BI120" s="821"/>
      <c r="BJ120" s="821"/>
      <c r="BK120" s="821"/>
      <c r="BL120" s="821"/>
      <c r="BM120" s="821"/>
      <c r="BN120" s="821"/>
      <c r="BO120" s="821"/>
      <c r="BP120" s="822"/>
      <c r="BQ120" s="874">
        <v>1935444</v>
      </c>
      <c r="BR120" s="855"/>
      <c r="BS120" s="855"/>
      <c r="BT120" s="855"/>
      <c r="BU120" s="855"/>
      <c r="BV120" s="855">
        <v>1814208</v>
      </c>
      <c r="BW120" s="855"/>
      <c r="BX120" s="855"/>
      <c r="BY120" s="855"/>
      <c r="BZ120" s="855"/>
      <c r="CA120" s="855">
        <v>1795253</v>
      </c>
      <c r="CB120" s="855"/>
      <c r="CC120" s="855"/>
      <c r="CD120" s="855"/>
      <c r="CE120" s="855"/>
      <c r="CF120" s="879">
        <v>51.2</v>
      </c>
      <c r="CG120" s="880"/>
      <c r="CH120" s="880"/>
      <c r="CI120" s="880"/>
      <c r="CJ120" s="880"/>
      <c r="CK120" s="881" t="s">
        <v>449</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1276434</v>
      </c>
      <c r="DH120" s="855"/>
      <c r="DI120" s="855"/>
      <c r="DJ120" s="855"/>
      <c r="DK120" s="855"/>
      <c r="DL120" s="855">
        <v>1202527</v>
      </c>
      <c r="DM120" s="855"/>
      <c r="DN120" s="855"/>
      <c r="DO120" s="855"/>
      <c r="DP120" s="855"/>
      <c r="DQ120" s="855">
        <v>1497599</v>
      </c>
      <c r="DR120" s="855"/>
      <c r="DS120" s="855"/>
      <c r="DT120" s="855"/>
      <c r="DU120" s="855"/>
      <c r="DV120" s="856">
        <v>42.7</v>
      </c>
      <c r="DW120" s="856"/>
      <c r="DX120" s="856"/>
      <c r="DY120" s="856"/>
      <c r="DZ120" s="857"/>
    </row>
    <row r="121" spans="1:130" s="212" customFormat="1" ht="26.25" customHeight="1" x14ac:dyDescent="0.15">
      <c r="A121" s="833"/>
      <c r="B121" s="834"/>
      <c r="C121" s="876" t="s">
        <v>450</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451</v>
      </c>
      <c r="BA121" s="765"/>
      <c r="BB121" s="765"/>
      <c r="BC121" s="765"/>
      <c r="BD121" s="765"/>
      <c r="BE121" s="765"/>
      <c r="BF121" s="765"/>
      <c r="BG121" s="765"/>
      <c r="BH121" s="765"/>
      <c r="BI121" s="765"/>
      <c r="BJ121" s="765"/>
      <c r="BK121" s="765"/>
      <c r="BL121" s="765"/>
      <c r="BM121" s="765"/>
      <c r="BN121" s="765"/>
      <c r="BO121" s="765"/>
      <c r="BP121" s="766"/>
      <c r="BQ121" s="829">
        <v>196242</v>
      </c>
      <c r="BR121" s="830"/>
      <c r="BS121" s="830"/>
      <c r="BT121" s="830"/>
      <c r="BU121" s="830"/>
      <c r="BV121" s="830">
        <v>183862</v>
      </c>
      <c r="BW121" s="830"/>
      <c r="BX121" s="830"/>
      <c r="BY121" s="830"/>
      <c r="BZ121" s="830"/>
      <c r="CA121" s="830">
        <v>171373</v>
      </c>
      <c r="CB121" s="830"/>
      <c r="CC121" s="830"/>
      <c r="CD121" s="830"/>
      <c r="CE121" s="830"/>
      <c r="CF121" s="888">
        <v>4.9000000000000004</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378614</v>
      </c>
      <c r="DH121" s="830"/>
      <c r="DI121" s="830"/>
      <c r="DJ121" s="830"/>
      <c r="DK121" s="830"/>
      <c r="DL121" s="830">
        <v>373664</v>
      </c>
      <c r="DM121" s="830"/>
      <c r="DN121" s="830"/>
      <c r="DO121" s="830"/>
      <c r="DP121" s="830"/>
      <c r="DQ121" s="830">
        <v>364321</v>
      </c>
      <c r="DR121" s="830"/>
      <c r="DS121" s="830"/>
      <c r="DT121" s="830"/>
      <c r="DU121" s="830"/>
      <c r="DV121" s="807">
        <v>10.4</v>
      </c>
      <c r="DW121" s="807"/>
      <c r="DX121" s="807"/>
      <c r="DY121" s="807"/>
      <c r="DZ121" s="808"/>
    </row>
    <row r="122" spans="1:130" s="212" customFormat="1" ht="26.25" customHeight="1" x14ac:dyDescent="0.15">
      <c r="A122" s="833"/>
      <c r="B122" s="834"/>
      <c r="C122" s="828" t="s">
        <v>433</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452</v>
      </c>
      <c r="BA122" s="852"/>
      <c r="BB122" s="852"/>
      <c r="BC122" s="852"/>
      <c r="BD122" s="852"/>
      <c r="BE122" s="852"/>
      <c r="BF122" s="852"/>
      <c r="BG122" s="852"/>
      <c r="BH122" s="852"/>
      <c r="BI122" s="852"/>
      <c r="BJ122" s="852"/>
      <c r="BK122" s="852"/>
      <c r="BL122" s="852"/>
      <c r="BM122" s="852"/>
      <c r="BN122" s="852"/>
      <c r="BO122" s="852"/>
      <c r="BP122" s="853"/>
      <c r="BQ122" s="892">
        <v>5767015</v>
      </c>
      <c r="BR122" s="858"/>
      <c r="BS122" s="858"/>
      <c r="BT122" s="858"/>
      <c r="BU122" s="858"/>
      <c r="BV122" s="858">
        <v>5411106</v>
      </c>
      <c r="BW122" s="858"/>
      <c r="BX122" s="858"/>
      <c r="BY122" s="858"/>
      <c r="BZ122" s="858"/>
      <c r="CA122" s="858">
        <v>5014442</v>
      </c>
      <c r="CB122" s="858"/>
      <c r="CC122" s="858"/>
      <c r="CD122" s="858"/>
      <c r="CE122" s="858"/>
      <c r="CF122" s="859">
        <v>143.1</v>
      </c>
      <c r="CG122" s="860"/>
      <c r="CH122" s="860"/>
      <c r="CI122" s="860"/>
      <c r="CJ122" s="860"/>
      <c r="CK122" s="882"/>
      <c r="CL122" s="868"/>
      <c r="CM122" s="868"/>
      <c r="CN122" s="868"/>
      <c r="CO122" s="869"/>
      <c r="CP122" s="848" t="s">
        <v>395</v>
      </c>
      <c r="CQ122" s="849"/>
      <c r="CR122" s="849"/>
      <c r="CS122" s="849"/>
      <c r="CT122" s="849"/>
      <c r="CU122" s="849"/>
      <c r="CV122" s="849"/>
      <c r="CW122" s="849"/>
      <c r="CX122" s="849"/>
      <c r="CY122" s="849"/>
      <c r="CZ122" s="849"/>
      <c r="DA122" s="849"/>
      <c r="DB122" s="849"/>
      <c r="DC122" s="849"/>
      <c r="DD122" s="849"/>
      <c r="DE122" s="849"/>
      <c r="DF122" s="850"/>
      <c r="DG122" s="829">
        <v>295278</v>
      </c>
      <c r="DH122" s="830"/>
      <c r="DI122" s="830"/>
      <c r="DJ122" s="830"/>
      <c r="DK122" s="830"/>
      <c r="DL122" s="830">
        <v>215059</v>
      </c>
      <c r="DM122" s="830"/>
      <c r="DN122" s="830"/>
      <c r="DO122" s="830"/>
      <c r="DP122" s="830"/>
      <c r="DQ122" s="830">
        <v>190612</v>
      </c>
      <c r="DR122" s="830"/>
      <c r="DS122" s="830"/>
      <c r="DT122" s="830"/>
      <c r="DU122" s="830"/>
      <c r="DV122" s="807">
        <v>5.4</v>
      </c>
      <c r="DW122" s="807"/>
      <c r="DX122" s="807"/>
      <c r="DY122" s="807"/>
      <c r="DZ122" s="808"/>
    </row>
    <row r="123" spans="1:130" s="212" customFormat="1" ht="26.25" customHeight="1" x14ac:dyDescent="0.15">
      <c r="A123" s="833"/>
      <c r="B123" s="834"/>
      <c r="C123" s="828" t="s">
        <v>439</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453</v>
      </c>
      <c r="BP123" s="891"/>
      <c r="BQ123" s="845">
        <v>7898701</v>
      </c>
      <c r="BR123" s="846"/>
      <c r="BS123" s="846"/>
      <c r="BT123" s="846"/>
      <c r="BU123" s="846"/>
      <c r="BV123" s="846">
        <v>7409176</v>
      </c>
      <c r="BW123" s="846"/>
      <c r="BX123" s="846"/>
      <c r="BY123" s="846"/>
      <c r="BZ123" s="846"/>
      <c r="CA123" s="846">
        <v>6981068</v>
      </c>
      <c r="CB123" s="846"/>
      <c r="CC123" s="846"/>
      <c r="CD123" s="846"/>
      <c r="CE123" s="846"/>
      <c r="CF123" s="761"/>
      <c r="CG123" s="762"/>
      <c r="CH123" s="762"/>
      <c r="CI123" s="762"/>
      <c r="CJ123" s="847"/>
      <c r="CK123" s="882"/>
      <c r="CL123" s="868"/>
      <c r="CM123" s="868"/>
      <c r="CN123" s="868"/>
      <c r="CO123" s="869"/>
      <c r="CP123" s="848" t="s">
        <v>396</v>
      </c>
      <c r="CQ123" s="849"/>
      <c r="CR123" s="849"/>
      <c r="CS123" s="849"/>
      <c r="CT123" s="849"/>
      <c r="CU123" s="849"/>
      <c r="CV123" s="849"/>
      <c r="CW123" s="849"/>
      <c r="CX123" s="849"/>
      <c r="CY123" s="849"/>
      <c r="CZ123" s="849"/>
      <c r="DA123" s="849"/>
      <c r="DB123" s="849"/>
      <c r="DC123" s="849"/>
      <c r="DD123" s="849"/>
      <c r="DE123" s="849"/>
      <c r="DF123" s="850"/>
      <c r="DG123" s="792">
        <v>15540</v>
      </c>
      <c r="DH123" s="793"/>
      <c r="DI123" s="793"/>
      <c r="DJ123" s="793"/>
      <c r="DK123" s="794"/>
      <c r="DL123" s="795">
        <v>15881</v>
      </c>
      <c r="DM123" s="793"/>
      <c r="DN123" s="793"/>
      <c r="DO123" s="793"/>
      <c r="DP123" s="794"/>
      <c r="DQ123" s="795">
        <v>25854</v>
      </c>
      <c r="DR123" s="793"/>
      <c r="DS123" s="793"/>
      <c r="DT123" s="793"/>
      <c r="DU123" s="794"/>
      <c r="DV123" s="837">
        <v>0.7</v>
      </c>
      <c r="DW123" s="838"/>
      <c r="DX123" s="838"/>
      <c r="DY123" s="838"/>
      <c r="DZ123" s="839"/>
    </row>
    <row r="124" spans="1:130" s="212" customFormat="1" ht="26.25" customHeight="1" thickBot="1" x14ac:dyDescent="0.2">
      <c r="A124" s="833"/>
      <c r="B124" s="834"/>
      <c r="C124" s="828" t="s">
        <v>442</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454</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27.8</v>
      </c>
      <c r="BR124" s="844"/>
      <c r="BS124" s="844"/>
      <c r="BT124" s="844"/>
      <c r="BU124" s="844"/>
      <c r="BV124" s="844">
        <v>26.8</v>
      </c>
      <c r="BW124" s="844"/>
      <c r="BX124" s="844"/>
      <c r="BY124" s="844"/>
      <c r="BZ124" s="844"/>
      <c r="CA124" s="844">
        <v>25</v>
      </c>
      <c r="CB124" s="844"/>
      <c r="CC124" s="844"/>
      <c r="CD124" s="844"/>
      <c r="CE124" s="844"/>
      <c r="CF124" s="739"/>
      <c r="CG124" s="740"/>
      <c r="CH124" s="740"/>
      <c r="CI124" s="740"/>
      <c r="CJ124" s="875"/>
      <c r="CK124" s="883"/>
      <c r="CL124" s="883"/>
      <c r="CM124" s="883"/>
      <c r="CN124" s="883"/>
      <c r="CO124" s="884"/>
      <c r="CP124" s="848" t="s">
        <v>455</v>
      </c>
      <c r="CQ124" s="849"/>
      <c r="CR124" s="849"/>
      <c r="CS124" s="849"/>
      <c r="CT124" s="849"/>
      <c r="CU124" s="849"/>
      <c r="CV124" s="849"/>
      <c r="CW124" s="849"/>
      <c r="CX124" s="849"/>
      <c r="CY124" s="849"/>
      <c r="CZ124" s="849"/>
      <c r="DA124" s="849"/>
      <c r="DB124" s="849"/>
      <c r="DC124" s="849"/>
      <c r="DD124" s="849"/>
      <c r="DE124" s="849"/>
      <c r="DF124" s="850"/>
      <c r="DG124" s="776">
        <v>341515</v>
      </c>
      <c r="DH124" s="777"/>
      <c r="DI124" s="777"/>
      <c r="DJ124" s="777"/>
      <c r="DK124" s="778"/>
      <c r="DL124" s="779">
        <v>341251</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444</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456</v>
      </c>
      <c r="CL125" s="865"/>
      <c r="CM125" s="865"/>
      <c r="CN125" s="865"/>
      <c r="CO125" s="866"/>
      <c r="CP125" s="873" t="s">
        <v>457</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446</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458</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459</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460</v>
      </c>
      <c r="AY127" s="825"/>
      <c r="AZ127" s="825"/>
      <c r="BA127" s="825"/>
      <c r="BB127" s="825"/>
      <c r="BC127" s="825"/>
      <c r="BD127" s="825"/>
      <c r="BE127" s="826"/>
      <c r="BF127" s="824" t="s">
        <v>461</v>
      </c>
      <c r="BG127" s="825"/>
      <c r="BH127" s="825"/>
      <c r="BI127" s="825"/>
      <c r="BJ127" s="825"/>
      <c r="BK127" s="825"/>
      <c r="BL127" s="826"/>
      <c r="BM127" s="824" t="s">
        <v>462</v>
      </c>
      <c r="BN127" s="825"/>
      <c r="BO127" s="825"/>
      <c r="BP127" s="825"/>
      <c r="BQ127" s="825"/>
      <c r="BR127" s="825"/>
      <c r="BS127" s="826"/>
      <c r="BT127" s="824" t="s">
        <v>463</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464</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465</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466</v>
      </c>
      <c r="X128" s="811"/>
      <c r="Y128" s="811"/>
      <c r="Z128" s="812"/>
      <c r="AA128" s="813">
        <v>19233</v>
      </c>
      <c r="AB128" s="814"/>
      <c r="AC128" s="814"/>
      <c r="AD128" s="814"/>
      <c r="AE128" s="815"/>
      <c r="AF128" s="816">
        <v>14559</v>
      </c>
      <c r="AG128" s="814"/>
      <c r="AH128" s="814"/>
      <c r="AI128" s="814"/>
      <c r="AJ128" s="815"/>
      <c r="AK128" s="816">
        <v>21926</v>
      </c>
      <c r="AL128" s="814"/>
      <c r="AM128" s="814"/>
      <c r="AN128" s="814"/>
      <c r="AO128" s="815"/>
      <c r="AP128" s="817"/>
      <c r="AQ128" s="818"/>
      <c r="AR128" s="818"/>
      <c r="AS128" s="818"/>
      <c r="AT128" s="819"/>
      <c r="AU128" s="214"/>
      <c r="AV128" s="214"/>
      <c r="AW128" s="214"/>
      <c r="AX128" s="820" t="s">
        <v>467</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468</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469</v>
      </c>
      <c r="X129" s="790"/>
      <c r="Y129" s="790"/>
      <c r="Z129" s="791"/>
      <c r="AA129" s="792">
        <v>4114248</v>
      </c>
      <c r="AB129" s="793"/>
      <c r="AC129" s="793"/>
      <c r="AD129" s="793"/>
      <c r="AE129" s="794"/>
      <c r="AF129" s="795">
        <v>4109631</v>
      </c>
      <c r="AG129" s="793"/>
      <c r="AH129" s="793"/>
      <c r="AI129" s="793"/>
      <c r="AJ129" s="794"/>
      <c r="AK129" s="795">
        <v>4102942</v>
      </c>
      <c r="AL129" s="793"/>
      <c r="AM129" s="793"/>
      <c r="AN129" s="793"/>
      <c r="AO129" s="794"/>
      <c r="AP129" s="796"/>
      <c r="AQ129" s="797"/>
      <c r="AR129" s="797"/>
      <c r="AS129" s="797"/>
      <c r="AT129" s="798"/>
      <c r="AU129" s="215"/>
      <c r="AV129" s="215"/>
      <c r="AW129" s="215"/>
      <c r="AX129" s="764" t="s">
        <v>470</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471</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472</v>
      </c>
      <c r="X130" s="790"/>
      <c r="Y130" s="790"/>
      <c r="Z130" s="791"/>
      <c r="AA130" s="792">
        <v>675678</v>
      </c>
      <c r="AB130" s="793"/>
      <c r="AC130" s="793"/>
      <c r="AD130" s="793"/>
      <c r="AE130" s="794"/>
      <c r="AF130" s="795">
        <v>686201</v>
      </c>
      <c r="AG130" s="793"/>
      <c r="AH130" s="793"/>
      <c r="AI130" s="793"/>
      <c r="AJ130" s="794"/>
      <c r="AK130" s="795">
        <v>597636</v>
      </c>
      <c r="AL130" s="793"/>
      <c r="AM130" s="793"/>
      <c r="AN130" s="793"/>
      <c r="AO130" s="794"/>
      <c r="AP130" s="796"/>
      <c r="AQ130" s="797"/>
      <c r="AR130" s="797"/>
      <c r="AS130" s="797"/>
      <c r="AT130" s="798"/>
      <c r="AU130" s="215"/>
      <c r="AV130" s="215"/>
      <c r="AW130" s="215"/>
      <c r="AX130" s="764" t="s">
        <v>473</v>
      </c>
      <c r="AY130" s="765"/>
      <c r="AZ130" s="765"/>
      <c r="BA130" s="765"/>
      <c r="BB130" s="765"/>
      <c r="BC130" s="765"/>
      <c r="BD130" s="765"/>
      <c r="BE130" s="766"/>
      <c r="BF130" s="767">
        <v>11.2</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474</v>
      </c>
      <c r="X131" s="774"/>
      <c r="Y131" s="774"/>
      <c r="Z131" s="775"/>
      <c r="AA131" s="776">
        <v>3438570</v>
      </c>
      <c r="AB131" s="777"/>
      <c r="AC131" s="777"/>
      <c r="AD131" s="777"/>
      <c r="AE131" s="778"/>
      <c r="AF131" s="779">
        <v>3423430</v>
      </c>
      <c r="AG131" s="777"/>
      <c r="AH131" s="777"/>
      <c r="AI131" s="777"/>
      <c r="AJ131" s="778"/>
      <c r="AK131" s="779">
        <v>3505306</v>
      </c>
      <c r="AL131" s="777"/>
      <c r="AM131" s="777"/>
      <c r="AN131" s="777"/>
      <c r="AO131" s="778"/>
      <c r="AP131" s="780"/>
      <c r="AQ131" s="781"/>
      <c r="AR131" s="781"/>
      <c r="AS131" s="781"/>
      <c r="AT131" s="782"/>
      <c r="AU131" s="215"/>
      <c r="AV131" s="215"/>
      <c r="AW131" s="215"/>
      <c r="AX131" s="742" t="s">
        <v>475</v>
      </c>
      <c r="AY131" s="743"/>
      <c r="AZ131" s="743"/>
      <c r="BA131" s="743"/>
      <c r="BB131" s="743"/>
      <c r="BC131" s="743"/>
      <c r="BD131" s="743"/>
      <c r="BE131" s="744"/>
      <c r="BF131" s="745">
        <v>25</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476</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477</v>
      </c>
      <c r="W132" s="755"/>
      <c r="X132" s="755"/>
      <c r="Y132" s="755"/>
      <c r="Z132" s="756"/>
      <c r="AA132" s="757">
        <v>11.965526369999999</v>
      </c>
      <c r="AB132" s="758"/>
      <c r="AC132" s="758"/>
      <c r="AD132" s="758"/>
      <c r="AE132" s="759"/>
      <c r="AF132" s="760">
        <v>11.65497761</v>
      </c>
      <c r="AG132" s="758"/>
      <c r="AH132" s="758"/>
      <c r="AI132" s="758"/>
      <c r="AJ132" s="759"/>
      <c r="AK132" s="760">
        <v>10.030508040000001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478</v>
      </c>
      <c r="W133" s="734"/>
      <c r="X133" s="734"/>
      <c r="Y133" s="734"/>
      <c r="Z133" s="735"/>
      <c r="AA133" s="736">
        <v>9.6</v>
      </c>
      <c r="AB133" s="737"/>
      <c r="AC133" s="737"/>
      <c r="AD133" s="737"/>
      <c r="AE133" s="738"/>
      <c r="AF133" s="736">
        <v>10.7</v>
      </c>
      <c r="AG133" s="737"/>
      <c r="AH133" s="737"/>
      <c r="AI133" s="737"/>
      <c r="AJ133" s="738"/>
      <c r="AK133" s="736">
        <v>11.2</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poRQoaPknIOKNKP2TtStTHBIyxULUGCtIBsDDMPOTqigT4MQhJwYjT2jQhM7l05Aj0V2am/4jjsQx3kz2hSGw==" saltValue="sgFkH/zC0eLLmfTfr2Vhd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479</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qrigPTbMf9iFn9A3Z6kb06+IT32YfaSy13Zd0Ht+ll7+SPDWSfPIaYoLPH+Cy/bbM7F8oV3ElugRh7MaIycVFA==" saltValue="E0fTlb1BFFO5KKqbDYOQu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kMlQ8NAf2CmFaPmKIP3Kbz33dV+4NM+1UaRgEzfTLKmLjBYBag2A9kARHRauAHr+vefHQdCJXgATn4n1+0iSw==" saltValue="X+HT4Qlo6yU22piLTzbg4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481</v>
      </c>
      <c r="AL6" s="248"/>
      <c r="AM6" s="248"/>
      <c r="AN6" s="248"/>
    </row>
    <row r="7" spans="1:46" ht="13.5" customHeight="1" x14ac:dyDescent="0.15">
      <c r="A7" s="247"/>
      <c r="AK7" s="250"/>
      <c r="AL7" s="251"/>
      <c r="AM7" s="251"/>
      <c r="AN7" s="252"/>
      <c r="AO7" s="1131" t="s">
        <v>482</v>
      </c>
      <c r="AP7" s="253"/>
      <c r="AQ7" s="254" t="s">
        <v>483</v>
      </c>
      <c r="AR7" s="255"/>
    </row>
    <row r="8" spans="1:46" x14ac:dyDescent="0.15">
      <c r="A8" s="247"/>
      <c r="AK8" s="256"/>
      <c r="AL8" s="257"/>
      <c r="AM8" s="257"/>
      <c r="AN8" s="258"/>
      <c r="AO8" s="1132"/>
      <c r="AP8" s="259" t="s">
        <v>484</v>
      </c>
      <c r="AQ8" s="260" t="s">
        <v>485</v>
      </c>
      <c r="AR8" s="261" t="s">
        <v>486</v>
      </c>
    </row>
    <row r="9" spans="1:46" x14ac:dyDescent="0.15">
      <c r="A9" s="247"/>
      <c r="AK9" s="1143" t="s">
        <v>487</v>
      </c>
      <c r="AL9" s="1144"/>
      <c r="AM9" s="1144"/>
      <c r="AN9" s="1145"/>
      <c r="AO9" s="262">
        <v>1251452</v>
      </c>
      <c r="AP9" s="262">
        <v>170080</v>
      </c>
      <c r="AQ9" s="263">
        <v>154424</v>
      </c>
      <c r="AR9" s="264">
        <v>10.1</v>
      </c>
    </row>
    <row r="10" spans="1:46" ht="13.5" customHeight="1" x14ac:dyDescent="0.15">
      <c r="A10" s="247"/>
      <c r="AK10" s="1143" t="s">
        <v>488</v>
      </c>
      <c r="AL10" s="1144"/>
      <c r="AM10" s="1144"/>
      <c r="AN10" s="1145"/>
      <c r="AO10" s="265">
        <v>125286</v>
      </c>
      <c r="AP10" s="265">
        <v>17027</v>
      </c>
      <c r="AQ10" s="266">
        <v>18194</v>
      </c>
      <c r="AR10" s="267">
        <v>-6.4</v>
      </c>
    </row>
    <row r="11" spans="1:46" ht="13.5" customHeight="1" x14ac:dyDescent="0.15">
      <c r="A11" s="247"/>
      <c r="AK11" s="1143" t="s">
        <v>489</v>
      </c>
      <c r="AL11" s="1144"/>
      <c r="AM11" s="1144"/>
      <c r="AN11" s="1145"/>
      <c r="AO11" s="265">
        <v>20340</v>
      </c>
      <c r="AP11" s="265">
        <v>2764</v>
      </c>
      <c r="AQ11" s="266">
        <v>1285</v>
      </c>
      <c r="AR11" s="267">
        <v>115.1</v>
      </c>
    </row>
    <row r="12" spans="1:46" ht="13.5" customHeight="1" x14ac:dyDescent="0.15">
      <c r="A12" s="247"/>
      <c r="AK12" s="1143" t="s">
        <v>490</v>
      </c>
      <c r="AL12" s="1144"/>
      <c r="AM12" s="1144"/>
      <c r="AN12" s="1145"/>
      <c r="AO12" s="265" t="s">
        <v>491</v>
      </c>
      <c r="AP12" s="265" t="s">
        <v>491</v>
      </c>
      <c r="AQ12" s="266" t="s">
        <v>491</v>
      </c>
      <c r="AR12" s="267" t="s">
        <v>491</v>
      </c>
    </row>
    <row r="13" spans="1:46" ht="13.5" customHeight="1" x14ac:dyDescent="0.15">
      <c r="A13" s="247"/>
      <c r="AK13" s="1143" t="s">
        <v>492</v>
      </c>
      <c r="AL13" s="1144"/>
      <c r="AM13" s="1144"/>
      <c r="AN13" s="1145"/>
      <c r="AO13" s="265">
        <v>55228</v>
      </c>
      <c r="AP13" s="265">
        <v>7506</v>
      </c>
      <c r="AQ13" s="266">
        <v>5735</v>
      </c>
      <c r="AR13" s="267">
        <v>30.9</v>
      </c>
    </row>
    <row r="14" spans="1:46" ht="13.5" customHeight="1" x14ac:dyDescent="0.15">
      <c r="A14" s="247"/>
      <c r="AK14" s="1143" t="s">
        <v>493</v>
      </c>
      <c r="AL14" s="1144"/>
      <c r="AM14" s="1144"/>
      <c r="AN14" s="1145"/>
      <c r="AO14" s="265">
        <v>23106</v>
      </c>
      <c r="AP14" s="265">
        <v>3140</v>
      </c>
      <c r="AQ14" s="266">
        <v>2950</v>
      </c>
      <c r="AR14" s="267">
        <v>6.4</v>
      </c>
    </row>
    <row r="15" spans="1:46" ht="13.5" customHeight="1" x14ac:dyDescent="0.15">
      <c r="A15" s="247"/>
      <c r="AK15" s="1146" t="s">
        <v>494</v>
      </c>
      <c r="AL15" s="1147"/>
      <c r="AM15" s="1147"/>
      <c r="AN15" s="1148"/>
      <c r="AO15" s="265">
        <v>-79192</v>
      </c>
      <c r="AP15" s="265">
        <v>-10763</v>
      </c>
      <c r="AQ15" s="266">
        <v>-9110</v>
      </c>
      <c r="AR15" s="267">
        <v>18.100000000000001</v>
      </c>
    </row>
    <row r="16" spans="1:46" x14ac:dyDescent="0.15">
      <c r="A16" s="247"/>
      <c r="AK16" s="1146" t="s">
        <v>178</v>
      </c>
      <c r="AL16" s="1147"/>
      <c r="AM16" s="1147"/>
      <c r="AN16" s="1148"/>
      <c r="AO16" s="265">
        <v>1396220</v>
      </c>
      <c r="AP16" s="265">
        <v>189755</v>
      </c>
      <c r="AQ16" s="266">
        <v>173477</v>
      </c>
      <c r="AR16" s="267">
        <v>9.4</v>
      </c>
    </row>
    <row r="17" spans="1:46" x14ac:dyDescent="0.15">
      <c r="A17" s="247"/>
    </row>
    <row r="18" spans="1:46" x14ac:dyDescent="0.15">
      <c r="A18" s="247"/>
      <c r="AQ18" s="268"/>
      <c r="AR18" s="268"/>
    </row>
    <row r="19" spans="1:46" x14ac:dyDescent="0.15">
      <c r="A19" s="247"/>
      <c r="AK19" s="243" t="s">
        <v>495</v>
      </c>
    </row>
    <row r="20" spans="1:46" x14ac:dyDescent="0.15">
      <c r="A20" s="247"/>
      <c r="AK20" s="269"/>
      <c r="AL20" s="270"/>
      <c r="AM20" s="270"/>
      <c r="AN20" s="271"/>
      <c r="AO20" s="272" t="s">
        <v>496</v>
      </c>
      <c r="AP20" s="273" t="s">
        <v>497</v>
      </c>
      <c r="AQ20" s="274" t="s">
        <v>498</v>
      </c>
      <c r="AR20" s="275"/>
    </row>
    <row r="21" spans="1:46" s="248" customFormat="1" x14ac:dyDescent="0.15">
      <c r="A21" s="276"/>
      <c r="AK21" s="1149" t="s">
        <v>499</v>
      </c>
      <c r="AL21" s="1150"/>
      <c r="AM21" s="1150"/>
      <c r="AN21" s="1151"/>
      <c r="AO21" s="277">
        <v>15.22</v>
      </c>
      <c r="AP21" s="278">
        <v>14.28</v>
      </c>
      <c r="AQ21" s="279">
        <v>0.94</v>
      </c>
      <c r="AS21" s="280"/>
      <c r="AT21" s="276"/>
    </row>
    <row r="22" spans="1:46" s="248" customFormat="1" x14ac:dyDescent="0.15">
      <c r="A22" s="276"/>
      <c r="AK22" s="1149" t="s">
        <v>500</v>
      </c>
      <c r="AL22" s="1150"/>
      <c r="AM22" s="1150"/>
      <c r="AN22" s="1151"/>
      <c r="AO22" s="281">
        <v>100.4</v>
      </c>
      <c r="AP22" s="282">
        <v>96</v>
      </c>
      <c r="AQ22" s="283">
        <v>4.4000000000000004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501</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503</v>
      </c>
      <c r="AL29" s="248"/>
      <c r="AM29" s="248"/>
      <c r="AN29" s="248"/>
      <c r="AS29" s="290"/>
    </row>
    <row r="30" spans="1:46" ht="13.5" customHeight="1" x14ac:dyDescent="0.15">
      <c r="A30" s="247"/>
      <c r="AK30" s="250"/>
      <c r="AL30" s="251"/>
      <c r="AM30" s="251"/>
      <c r="AN30" s="252"/>
      <c r="AO30" s="1131" t="s">
        <v>482</v>
      </c>
      <c r="AP30" s="253"/>
      <c r="AQ30" s="254" t="s">
        <v>483</v>
      </c>
      <c r="AR30" s="255"/>
    </row>
    <row r="31" spans="1:46" x14ac:dyDescent="0.15">
      <c r="A31" s="247"/>
      <c r="AK31" s="256"/>
      <c r="AL31" s="257"/>
      <c r="AM31" s="257"/>
      <c r="AN31" s="258"/>
      <c r="AO31" s="1132"/>
      <c r="AP31" s="259" t="s">
        <v>484</v>
      </c>
      <c r="AQ31" s="260" t="s">
        <v>485</v>
      </c>
      <c r="AR31" s="261" t="s">
        <v>486</v>
      </c>
    </row>
    <row r="32" spans="1:46" ht="27" customHeight="1" x14ac:dyDescent="0.15">
      <c r="A32" s="247"/>
      <c r="AK32" s="1133" t="s">
        <v>504</v>
      </c>
      <c r="AL32" s="1134"/>
      <c r="AM32" s="1134"/>
      <c r="AN32" s="1135"/>
      <c r="AO32" s="291">
        <v>728521</v>
      </c>
      <c r="AP32" s="291">
        <v>99011</v>
      </c>
      <c r="AQ32" s="292">
        <v>83140</v>
      </c>
      <c r="AR32" s="293">
        <v>19.100000000000001</v>
      </c>
    </row>
    <row r="33" spans="1:46" ht="13.5" customHeight="1" x14ac:dyDescent="0.15">
      <c r="A33" s="247"/>
      <c r="AK33" s="1133" t="s">
        <v>505</v>
      </c>
      <c r="AL33" s="1134"/>
      <c r="AM33" s="1134"/>
      <c r="AN33" s="1135"/>
      <c r="AO33" s="291" t="s">
        <v>491</v>
      </c>
      <c r="AP33" s="291" t="s">
        <v>491</v>
      </c>
      <c r="AQ33" s="292" t="s">
        <v>491</v>
      </c>
      <c r="AR33" s="293" t="s">
        <v>491</v>
      </c>
    </row>
    <row r="34" spans="1:46" ht="27" customHeight="1" x14ac:dyDescent="0.15">
      <c r="A34" s="247"/>
      <c r="AK34" s="1133" t="s">
        <v>506</v>
      </c>
      <c r="AL34" s="1134"/>
      <c r="AM34" s="1134"/>
      <c r="AN34" s="1135"/>
      <c r="AO34" s="291" t="s">
        <v>491</v>
      </c>
      <c r="AP34" s="291" t="s">
        <v>491</v>
      </c>
      <c r="AQ34" s="292" t="s">
        <v>491</v>
      </c>
      <c r="AR34" s="293" t="s">
        <v>491</v>
      </c>
    </row>
    <row r="35" spans="1:46" ht="27" customHeight="1" x14ac:dyDescent="0.15">
      <c r="A35" s="247"/>
      <c r="AK35" s="1133" t="s">
        <v>507</v>
      </c>
      <c r="AL35" s="1134"/>
      <c r="AM35" s="1134"/>
      <c r="AN35" s="1135"/>
      <c r="AO35" s="291">
        <v>234228</v>
      </c>
      <c r="AP35" s="291">
        <v>31833</v>
      </c>
      <c r="AQ35" s="292">
        <v>26106</v>
      </c>
      <c r="AR35" s="293">
        <v>21.9</v>
      </c>
    </row>
    <row r="36" spans="1:46" ht="27" customHeight="1" x14ac:dyDescent="0.15">
      <c r="A36" s="247"/>
      <c r="AK36" s="1133" t="s">
        <v>508</v>
      </c>
      <c r="AL36" s="1134"/>
      <c r="AM36" s="1134"/>
      <c r="AN36" s="1135"/>
      <c r="AO36" s="291">
        <v>8413</v>
      </c>
      <c r="AP36" s="291">
        <v>1143</v>
      </c>
      <c r="AQ36" s="292">
        <v>4689</v>
      </c>
      <c r="AR36" s="293">
        <v>-75.599999999999994</v>
      </c>
    </row>
    <row r="37" spans="1:46" ht="13.5" customHeight="1" x14ac:dyDescent="0.15">
      <c r="A37" s="247"/>
      <c r="AK37" s="1133" t="s">
        <v>509</v>
      </c>
      <c r="AL37" s="1134"/>
      <c r="AM37" s="1134"/>
      <c r="AN37" s="1135"/>
      <c r="AO37" s="291" t="s">
        <v>491</v>
      </c>
      <c r="AP37" s="291" t="s">
        <v>491</v>
      </c>
      <c r="AQ37" s="292">
        <v>554</v>
      </c>
      <c r="AR37" s="293" t="s">
        <v>491</v>
      </c>
    </row>
    <row r="38" spans="1:46" ht="27" customHeight="1" x14ac:dyDescent="0.15">
      <c r="A38" s="247"/>
      <c r="AK38" s="1136" t="s">
        <v>510</v>
      </c>
      <c r="AL38" s="1137"/>
      <c r="AM38" s="1137"/>
      <c r="AN38" s="1138"/>
      <c r="AO38" s="294" t="s">
        <v>491</v>
      </c>
      <c r="AP38" s="294" t="s">
        <v>491</v>
      </c>
      <c r="AQ38" s="295">
        <v>7</v>
      </c>
      <c r="AR38" s="283" t="s">
        <v>491</v>
      </c>
      <c r="AS38" s="290"/>
    </row>
    <row r="39" spans="1:46" x14ac:dyDescent="0.15">
      <c r="A39" s="247"/>
      <c r="AK39" s="1136" t="s">
        <v>511</v>
      </c>
      <c r="AL39" s="1137"/>
      <c r="AM39" s="1137"/>
      <c r="AN39" s="1138"/>
      <c r="AO39" s="291">
        <v>-21926</v>
      </c>
      <c r="AP39" s="291">
        <v>-2980</v>
      </c>
      <c r="AQ39" s="292">
        <v>-2038</v>
      </c>
      <c r="AR39" s="293">
        <v>46.2</v>
      </c>
      <c r="AS39" s="290"/>
    </row>
    <row r="40" spans="1:46" ht="27" customHeight="1" x14ac:dyDescent="0.15">
      <c r="A40" s="247"/>
      <c r="AK40" s="1133" t="s">
        <v>512</v>
      </c>
      <c r="AL40" s="1134"/>
      <c r="AM40" s="1134"/>
      <c r="AN40" s="1135"/>
      <c r="AO40" s="291">
        <v>-597636</v>
      </c>
      <c r="AP40" s="291">
        <v>-81223</v>
      </c>
      <c r="AQ40" s="292">
        <v>-74354</v>
      </c>
      <c r="AR40" s="293">
        <v>9.1999999999999993</v>
      </c>
      <c r="AS40" s="290"/>
    </row>
    <row r="41" spans="1:46" x14ac:dyDescent="0.15">
      <c r="A41" s="247"/>
      <c r="AK41" s="1139" t="s">
        <v>288</v>
      </c>
      <c r="AL41" s="1140"/>
      <c r="AM41" s="1140"/>
      <c r="AN41" s="1141"/>
      <c r="AO41" s="291">
        <v>351600</v>
      </c>
      <c r="AP41" s="291">
        <v>47785</v>
      </c>
      <c r="AQ41" s="292">
        <v>38106</v>
      </c>
      <c r="AR41" s="293">
        <v>25.4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513</v>
      </c>
    </row>
    <row r="48" spans="1:46" x14ac:dyDescent="0.15">
      <c r="A48" s="247"/>
      <c r="AK48" s="301" t="s">
        <v>514</v>
      </c>
      <c r="AL48" s="301"/>
      <c r="AM48" s="301"/>
      <c r="AN48" s="301"/>
      <c r="AO48" s="301"/>
      <c r="AP48" s="301"/>
      <c r="AQ48" s="302"/>
      <c r="AR48" s="301"/>
    </row>
    <row r="49" spans="1:44" ht="13.5" customHeight="1" x14ac:dyDescent="0.15">
      <c r="A49" s="247"/>
      <c r="AK49" s="303"/>
      <c r="AL49" s="304"/>
      <c r="AM49" s="1126" t="s">
        <v>482</v>
      </c>
      <c r="AN49" s="1128" t="s">
        <v>515</v>
      </c>
      <c r="AO49" s="1129"/>
      <c r="AP49" s="1129"/>
      <c r="AQ49" s="1129"/>
      <c r="AR49" s="1130"/>
    </row>
    <row r="50" spans="1:44" x14ac:dyDescent="0.15">
      <c r="A50" s="247"/>
      <c r="AK50" s="305"/>
      <c r="AL50" s="306"/>
      <c r="AM50" s="1127"/>
      <c r="AN50" s="307" t="s">
        <v>516</v>
      </c>
      <c r="AO50" s="308" t="s">
        <v>517</v>
      </c>
      <c r="AP50" s="309" t="s">
        <v>518</v>
      </c>
      <c r="AQ50" s="310" t="s">
        <v>519</v>
      </c>
      <c r="AR50" s="311" t="s">
        <v>520</v>
      </c>
    </row>
    <row r="51" spans="1:44" x14ac:dyDescent="0.15">
      <c r="A51" s="247"/>
      <c r="AK51" s="303" t="s">
        <v>521</v>
      </c>
      <c r="AL51" s="304"/>
      <c r="AM51" s="312">
        <v>957916</v>
      </c>
      <c r="AN51" s="313">
        <v>115704</v>
      </c>
      <c r="AO51" s="314">
        <v>-3.8</v>
      </c>
      <c r="AP51" s="315">
        <v>126525</v>
      </c>
      <c r="AQ51" s="316">
        <v>0.2</v>
      </c>
      <c r="AR51" s="317">
        <v>-4</v>
      </c>
    </row>
    <row r="52" spans="1:44" x14ac:dyDescent="0.15">
      <c r="A52" s="247"/>
      <c r="AK52" s="318"/>
      <c r="AL52" s="319" t="s">
        <v>522</v>
      </c>
      <c r="AM52" s="320">
        <v>653860</v>
      </c>
      <c r="AN52" s="321">
        <v>78978</v>
      </c>
      <c r="AO52" s="322">
        <v>39.9</v>
      </c>
      <c r="AP52" s="323">
        <v>67052</v>
      </c>
      <c r="AQ52" s="324">
        <v>18.100000000000001</v>
      </c>
      <c r="AR52" s="325">
        <v>21.8</v>
      </c>
    </row>
    <row r="53" spans="1:44" x14ac:dyDescent="0.15">
      <c r="A53" s="247"/>
      <c r="AK53" s="303" t="s">
        <v>523</v>
      </c>
      <c r="AL53" s="304"/>
      <c r="AM53" s="312">
        <v>697736</v>
      </c>
      <c r="AN53" s="313">
        <v>86891</v>
      </c>
      <c r="AO53" s="314">
        <v>-24.9</v>
      </c>
      <c r="AP53" s="315">
        <v>122054</v>
      </c>
      <c r="AQ53" s="316">
        <v>-3.5</v>
      </c>
      <c r="AR53" s="317">
        <v>-21.4</v>
      </c>
    </row>
    <row r="54" spans="1:44" x14ac:dyDescent="0.15">
      <c r="A54" s="247"/>
      <c r="AK54" s="318"/>
      <c r="AL54" s="319" t="s">
        <v>522</v>
      </c>
      <c r="AM54" s="320">
        <v>357975</v>
      </c>
      <c r="AN54" s="321">
        <v>44580</v>
      </c>
      <c r="AO54" s="322">
        <v>-43.6</v>
      </c>
      <c r="AP54" s="323">
        <v>68298</v>
      </c>
      <c r="AQ54" s="324">
        <v>1.9</v>
      </c>
      <c r="AR54" s="325">
        <v>-45.5</v>
      </c>
    </row>
    <row r="55" spans="1:44" x14ac:dyDescent="0.15">
      <c r="A55" s="247"/>
      <c r="AK55" s="303" t="s">
        <v>524</v>
      </c>
      <c r="AL55" s="304"/>
      <c r="AM55" s="312">
        <v>857960</v>
      </c>
      <c r="AN55" s="313">
        <v>110037</v>
      </c>
      <c r="AO55" s="314">
        <v>26.6</v>
      </c>
      <c r="AP55" s="315">
        <v>111644</v>
      </c>
      <c r="AQ55" s="316">
        <v>-8.5</v>
      </c>
      <c r="AR55" s="317">
        <v>35.1</v>
      </c>
    </row>
    <row r="56" spans="1:44" x14ac:dyDescent="0.15">
      <c r="A56" s="247"/>
      <c r="AK56" s="318"/>
      <c r="AL56" s="319" t="s">
        <v>522</v>
      </c>
      <c r="AM56" s="320">
        <v>334781</v>
      </c>
      <c r="AN56" s="321">
        <v>42937</v>
      </c>
      <c r="AO56" s="322">
        <v>-3.7</v>
      </c>
      <c r="AP56" s="323">
        <v>66606</v>
      </c>
      <c r="AQ56" s="324">
        <v>-2.5</v>
      </c>
      <c r="AR56" s="325">
        <v>-1.2</v>
      </c>
    </row>
    <row r="57" spans="1:44" x14ac:dyDescent="0.15">
      <c r="A57" s="247"/>
      <c r="AK57" s="303" t="s">
        <v>525</v>
      </c>
      <c r="AL57" s="304"/>
      <c r="AM57" s="312">
        <v>1007464</v>
      </c>
      <c r="AN57" s="313">
        <v>132439</v>
      </c>
      <c r="AO57" s="314">
        <v>20.399999999999999</v>
      </c>
      <c r="AP57" s="315">
        <v>127917</v>
      </c>
      <c r="AQ57" s="316">
        <v>14.6</v>
      </c>
      <c r="AR57" s="317">
        <v>5.8</v>
      </c>
    </row>
    <row r="58" spans="1:44" x14ac:dyDescent="0.15">
      <c r="A58" s="247"/>
      <c r="AK58" s="318"/>
      <c r="AL58" s="319" t="s">
        <v>522</v>
      </c>
      <c r="AM58" s="320">
        <v>355072</v>
      </c>
      <c r="AN58" s="321">
        <v>46677</v>
      </c>
      <c r="AO58" s="322">
        <v>8.6999999999999993</v>
      </c>
      <c r="AP58" s="323">
        <v>69746</v>
      </c>
      <c r="AQ58" s="324">
        <v>4.7</v>
      </c>
      <c r="AR58" s="325">
        <v>4</v>
      </c>
    </row>
    <row r="59" spans="1:44" x14ac:dyDescent="0.15">
      <c r="A59" s="247"/>
      <c r="AK59" s="303" t="s">
        <v>526</v>
      </c>
      <c r="AL59" s="304"/>
      <c r="AM59" s="312">
        <v>655387</v>
      </c>
      <c r="AN59" s="313">
        <v>89071</v>
      </c>
      <c r="AO59" s="314">
        <v>-32.700000000000003</v>
      </c>
      <c r="AP59" s="315">
        <v>135931</v>
      </c>
      <c r="AQ59" s="316">
        <v>6.3</v>
      </c>
      <c r="AR59" s="317">
        <v>-39</v>
      </c>
    </row>
    <row r="60" spans="1:44" x14ac:dyDescent="0.15">
      <c r="A60" s="247"/>
      <c r="AK60" s="318"/>
      <c r="AL60" s="319" t="s">
        <v>522</v>
      </c>
      <c r="AM60" s="320">
        <v>237315</v>
      </c>
      <c r="AN60" s="321">
        <v>32253</v>
      </c>
      <c r="AO60" s="322">
        <v>-30.9</v>
      </c>
      <c r="AP60" s="323">
        <v>75320</v>
      </c>
      <c r="AQ60" s="324">
        <v>8</v>
      </c>
      <c r="AR60" s="325">
        <v>-38.9</v>
      </c>
    </row>
    <row r="61" spans="1:44" x14ac:dyDescent="0.15">
      <c r="A61" s="247"/>
      <c r="AK61" s="303" t="s">
        <v>527</v>
      </c>
      <c r="AL61" s="326"/>
      <c r="AM61" s="312">
        <v>835293</v>
      </c>
      <c r="AN61" s="313">
        <v>106828</v>
      </c>
      <c r="AO61" s="314">
        <v>-2.9</v>
      </c>
      <c r="AP61" s="315">
        <v>124814</v>
      </c>
      <c r="AQ61" s="327">
        <v>1.8</v>
      </c>
      <c r="AR61" s="317">
        <v>-4.7</v>
      </c>
    </row>
    <row r="62" spans="1:44" x14ac:dyDescent="0.15">
      <c r="A62" s="247"/>
      <c r="AK62" s="318"/>
      <c r="AL62" s="319" t="s">
        <v>522</v>
      </c>
      <c r="AM62" s="320">
        <v>387801</v>
      </c>
      <c r="AN62" s="321">
        <v>49085</v>
      </c>
      <c r="AO62" s="322">
        <v>-5.9</v>
      </c>
      <c r="AP62" s="323">
        <v>69404</v>
      </c>
      <c r="AQ62" s="324">
        <v>6</v>
      </c>
      <c r="AR62" s="325">
        <v>-11.9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VjFMXr+V3reoR7NPBfkWwBG9frJjdh1+Kx+rjN5w3PdfZNEC+xzrUFVLJTOO2noXPM+NDUMOPPGKKLXbbL01hg==" saltValue="LhhjUqzf2CtLp2ptE5dKw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479</v>
      </c>
    </row>
    <row r="121" spans="125:125" ht="13.5" hidden="1" customHeight="1" x14ac:dyDescent="0.15">
      <c r="DU121" s="241"/>
    </row>
  </sheetData>
  <sheetProtection algorithmName="SHA-512" hashValue="BX2VQiYnCRynzboAqQsQoIfdDRfj7LmjiLzT/Q2twg8CnFtsQzHCk7rzh9+3kk54vbustow4LZ0GaadNr6bfAQ==" saltValue="5lwQd/KKORE4Wk8x6+u3D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479</v>
      </c>
    </row>
  </sheetData>
  <sheetProtection algorithmName="SHA-512" hashValue="s94iHjTqE0JsnKdHGrHHDRH9Ro+cUY4Ot10as2yL74xiQ6BaIO50GVamT80KETxHgnkWWfMwXiau8oLsNH82pg==" saltValue="h2sbdyrB/qrC7tIckChp1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52" t="s">
        <v>3</v>
      </c>
      <c r="D47" s="1152"/>
      <c r="E47" s="1153"/>
      <c r="F47" s="11">
        <v>26.34</v>
      </c>
      <c r="G47" s="12">
        <v>27</v>
      </c>
      <c r="H47" s="12">
        <v>23.33</v>
      </c>
      <c r="I47" s="12">
        <v>24.33</v>
      </c>
      <c r="J47" s="13">
        <v>21.11</v>
      </c>
    </row>
    <row r="48" spans="2:10" ht="57.75" customHeight="1" x14ac:dyDescent="0.15">
      <c r="B48" s="14"/>
      <c r="C48" s="1154" t="s">
        <v>4</v>
      </c>
      <c r="D48" s="1154"/>
      <c r="E48" s="1155"/>
      <c r="F48" s="15">
        <v>7.64</v>
      </c>
      <c r="G48" s="16">
        <v>6.41</v>
      </c>
      <c r="H48" s="16">
        <v>8.27</v>
      </c>
      <c r="I48" s="16">
        <v>7.15</v>
      </c>
      <c r="J48" s="17">
        <v>7.78</v>
      </c>
    </row>
    <row r="49" spans="2:10" ht="57.75" customHeight="1" thickBot="1" x14ac:dyDescent="0.2">
      <c r="B49" s="18"/>
      <c r="C49" s="1156" t="s">
        <v>5</v>
      </c>
      <c r="D49" s="1156"/>
      <c r="E49" s="1157"/>
      <c r="F49" s="19">
        <v>3.44</v>
      </c>
      <c r="G49" s="20">
        <v>1.66</v>
      </c>
      <c r="H49" s="20" t="s">
        <v>534</v>
      </c>
      <c r="I49" s="20" t="s">
        <v>535</v>
      </c>
      <c r="J49" s="21" t="s">
        <v>536</v>
      </c>
    </row>
    <row r="50" spans="2:10" x14ac:dyDescent="0.15"/>
  </sheetData>
  <sheetProtection algorithmName="SHA-512" hashValue="Z9PefNyn6PqKc26B3mbEwp7+sh/OpH3HTNIRsQ/wOHdEqi5aGfTt8e8+PYq3qiVFHOHewfsQvI+A7x7yu84SYg==" saltValue="rsFjdzWa3anz/biw/ZS5M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62" t="s">
        <v>537</v>
      </c>
      <c r="D34" s="1162"/>
      <c r="E34" s="1163"/>
      <c r="F34" s="32">
        <v>7.64</v>
      </c>
      <c r="G34" s="33">
        <v>6.41</v>
      </c>
      <c r="H34" s="33">
        <v>8.27</v>
      </c>
      <c r="I34" s="33">
        <v>7.14</v>
      </c>
      <c r="J34" s="34">
        <v>7.78</v>
      </c>
      <c r="K34" s="22"/>
      <c r="L34" s="22"/>
      <c r="M34" s="22"/>
      <c r="N34" s="22"/>
      <c r="O34" s="22"/>
      <c r="P34" s="22"/>
    </row>
    <row r="35" spans="1:16" ht="39" customHeight="1" x14ac:dyDescent="0.15">
      <c r="A35" s="22"/>
      <c r="B35" s="35"/>
      <c r="C35" s="1158" t="s">
        <v>538</v>
      </c>
      <c r="D35" s="1158"/>
      <c r="E35" s="1159"/>
      <c r="F35" s="36">
        <v>2.66</v>
      </c>
      <c r="G35" s="37">
        <v>1.18</v>
      </c>
      <c r="H35" s="37">
        <v>2.34</v>
      </c>
      <c r="I35" s="37">
        <v>2.88</v>
      </c>
      <c r="J35" s="38">
        <v>3.66</v>
      </c>
      <c r="K35" s="22"/>
      <c r="L35" s="22"/>
      <c r="M35" s="22"/>
      <c r="N35" s="22"/>
      <c r="O35" s="22"/>
      <c r="P35" s="22"/>
    </row>
    <row r="36" spans="1:16" ht="39" customHeight="1" x14ac:dyDescent="0.15">
      <c r="A36" s="22"/>
      <c r="B36" s="35"/>
      <c r="C36" s="1158" t="s">
        <v>539</v>
      </c>
      <c r="D36" s="1158"/>
      <c r="E36" s="1159"/>
      <c r="F36" s="36">
        <v>6.97</v>
      </c>
      <c r="G36" s="37">
        <v>5.96</v>
      </c>
      <c r="H36" s="37">
        <v>5.34</v>
      </c>
      <c r="I36" s="37">
        <v>4.29</v>
      </c>
      <c r="J36" s="38">
        <v>3.45</v>
      </c>
      <c r="K36" s="22"/>
      <c r="L36" s="22"/>
      <c r="M36" s="22"/>
      <c r="N36" s="22"/>
      <c r="O36" s="22"/>
      <c r="P36" s="22"/>
    </row>
    <row r="37" spans="1:16" ht="39" customHeight="1" x14ac:dyDescent="0.15">
      <c r="A37" s="22"/>
      <c r="B37" s="35"/>
      <c r="C37" s="1158" t="s">
        <v>540</v>
      </c>
      <c r="D37" s="1158"/>
      <c r="E37" s="1159"/>
      <c r="F37" s="36">
        <v>2.12</v>
      </c>
      <c r="G37" s="37">
        <v>1.52</v>
      </c>
      <c r="H37" s="37">
        <v>1.85</v>
      </c>
      <c r="I37" s="37">
        <v>1.81</v>
      </c>
      <c r="J37" s="38">
        <v>2.5299999999999998</v>
      </c>
      <c r="K37" s="22"/>
      <c r="L37" s="22"/>
      <c r="M37" s="22"/>
      <c r="N37" s="22"/>
      <c r="O37" s="22"/>
      <c r="P37" s="22"/>
    </row>
    <row r="38" spans="1:16" ht="39" customHeight="1" x14ac:dyDescent="0.15">
      <c r="A38" s="22"/>
      <c r="B38" s="35"/>
      <c r="C38" s="1158" t="s">
        <v>541</v>
      </c>
      <c r="D38" s="1158"/>
      <c r="E38" s="1159"/>
      <c r="F38" s="36">
        <v>0.15</v>
      </c>
      <c r="G38" s="37">
        <v>0.19</v>
      </c>
      <c r="H38" s="37">
        <v>0.39</v>
      </c>
      <c r="I38" s="37">
        <v>0.78</v>
      </c>
      <c r="J38" s="38">
        <v>1.1100000000000001</v>
      </c>
      <c r="K38" s="22"/>
      <c r="L38" s="22"/>
      <c r="M38" s="22"/>
      <c r="N38" s="22"/>
      <c r="O38" s="22"/>
      <c r="P38" s="22"/>
    </row>
    <row r="39" spans="1:16" ht="39" customHeight="1" x14ac:dyDescent="0.15">
      <c r="A39" s="22"/>
      <c r="B39" s="35"/>
      <c r="C39" s="1158" t="s">
        <v>542</v>
      </c>
      <c r="D39" s="1158"/>
      <c r="E39" s="1159"/>
      <c r="F39" s="36">
        <v>1.5</v>
      </c>
      <c r="G39" s="37">
        <v>1.24</v>
      </c>
      <c r="H39" s="37">
        <v>1.1399999999999999</v>
      </c>
      <c r="I39" s="37">
        <v>0.85</v>
      </c>
      <c r="J39" s="38">
        <v>0.91</v>
      </c>
      <c r="K39" s="22"/>
      <c r="L39" s="22"/>
      <c r="M39" s="22"/>
      <c r="N39" s="22"/>
      <c r="O39" s="22"/>
      <c r="P39" s="22"/>
    </row>
    <row r="40" spans="1:16" ht="39" customHeight="1" x14ac:dyDescent="0.15">
      <c r="A40" s="22"/>
      <c r="B40" s="35"/>
      <c r="C40" s="1158" t="s">
        <v>543</v>
      </c>
      <c r="D40" s="1158"/>
      <c r="E40" s="1159"/>
      <c r="F40" s="36">
        <v>1.95</v>
      </c>
      <c r="G40" s="37">
        <v>1.57</v>
      </c>
      <c r="H40" s="37">
        <v>0.94</v>
      </c>
      <c r="I40" s="37">
        <v>1.1000000000000001</v>
      </c>
      <c r="J40" s="38">
        <v>0.27</v>
      </c>
      <c r="K40" s="22"/>
      <c r="L40" s="22"/>
      <c r="M40" s="22"/>
      <c r="N40" s="22"/>
      <c r="O40" s="22"/>
      <c r="P40" s="22"/>
    </row>
    <row r="41" spans="1:16" ht="39" customHeight="1" x14ac:dyDescent="0.15">
      <c r="A41" s="22"/>
      <c r="B41" s="35"/>
      <c r="C41" s="1158" t="s">
        <v>544</v>
      </c>
      <c r="D41" s="1158"/>
      <c r="E41" s="1159"/>
      <c r="F41" s="36">
        <v>0.02</v>
      </c>
      <c r="G41" s="37">
        <v>0.03</v>
      </c>
      <c r="H41" s="37">
        <v>0.01</v>
      </c>
      <c r="I41" s="37">
        <v>0.02</v>
      </c>
      <c r="J41" s="38">
        <v>0.04</v>
      </c>
      <c r="K41" s="22"/>
      <c r="L41" s="22"/>
      <c r="M41" s="22"/>
      <c r="N41" s="22"/>
      <c r="O41" s="22"/>
      <c r="P41" s="22"/>
    </row>
    <row r="42" spans="1:16" ht="39" customHeight="1" x14ac:dyDescent="0.15">
      <c r="A42" s="22"/>
      <c r="B42" s="39"/>
      <c r="C42" s="1158" t="s">
        <v>545</v>
      </c>
      <c r="D42" s="1158"/>
      <c r="E42" s="1159"/>
      <c r="F42" s="36" t="s">
        <v>491</v>
      </c>
      <c r="G42" s="37" t="s">
        <v>491</v>
      </c>
      <c r="H42" s="37" t="s">
        <v>491</v>
      </c>
      <c r="I42" s="37" t="s">
        <v>491</v>
      </c>
      <c r="J42" s="38" t="s">
        <v>491</v>
      </c>
      <c r="K42" s="22"/>
      <c r="L42" s="22"/>
      <c r="M42" s="22"/>
      <c r="N42" s="22"/>
      <c r="O42" s="22"/>
      <c r="P42" s="22"/>
    </row>
    <row r="43" spans="1:16" ht="39" customHeight="1" thickBot="1" x14ac:dyDescent="0.2">
      <c r="A43" s="22"/>
      <c r="B43" s="40"/>
      <c r="C43" s="1160" t="s">
        <v>546</v>
      </c>
      <c r="D43" s="1160"/>
      <c r="E43" s="1161"/>
      <c r="F43" s="41">
        <v>7.0000000000000007E-2</v>
      </c>
      <c r="G43" s="42">
        <v>0.1</v>
      </c>
      <c r="H43" s="42">
        <v>0.06</v>
      </c>
      <c r="I43" s="42">
        <v>0.32</v>
      </c>
      <c r="J43" s="43">
        <v>0.02</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Mfr+Ir92PzUQIKb56/8QUWed3AkIyPxHpOl9wCAKlyq+tRdka5wvegExZ1wRCymQQh0krR+o9XSnieQ5lXUhzw==" saltValue="39Xht+XBzEgFSKSfpLWMy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640</v>
      </c>
      <c r="L45" s="58">
        <v>689</v>
      </c>
      <c r="M45" s="58">
        <v>753</v>
      </c>
      <c r="N45" s="58">
        <v>755</v>
      </c>
      <c r="O45" s="59">
        <v>729</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491</v>
      </c>
      <c r="L46" s="62" t="s">
        <v>491</v>
      </c>
      <c r="M46" s="62" t="s">
        <v>491</v>
      </c>
      <c r="N46" s="62" t="s">
        <v>491</v>
      </c>
      <c r="O46" s="63" t="s">
        <v>491</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491</v>
      </c>
      <c r="L47" s="62" t="s">
        <v>491</v>
      </c>
      <c r="M47" s="62" t="s">
        <v>491</v>
      </c>
      <c r="N47" s="62" t="s">
        <v>491</v>
      </c>
      <c r="O47" s="63" t="s">
        <v>491</v>
      </c>
      <c r="P47" s="46"/>
      <c r="Q47" s="46"/>
      <c r="R47" s="46"/>
      <c r="S47" s="46"/>
      <c r="T47" s="46"/>
      <c r="U47" s="46"/>
    </row>
    <row r="48" spans="1:21" ht="30.75" customHeight="1" x14ac:dyDescent="0.15">
      <c r="A48" s="46"/>
      <c r="B48" s="1189"/>
      <c r="C48" s="1190"/>
      <c r="D48" s="60"/>
      <c r="E48" s="1166" t="s">
        <v>13</v>
      </c>
      <c r="F48" s="1166"/>
      <c r="G48" s="1166"/>
      <c r="H48" s="1166"/>
      <c r="I48" s="1166"/>
      <c r="J48" s="1167"/>
      <c r="K48" s="61">
        <v>296</v>
      </c>
      <c r="L48" s="62">
        <v>296</v>
      </c>
      <c r="M48" s="62">
        <v>341</v>
      </c>
      <c r="N48" s="62">
        <v>333</v>
      </c>
      <c r="O48" s="63">
        <v>234</v>
      </c>
      <c r="P48" s="46"/>
      <c r="Q48" s="46"/>
      <c r="R48" s="46"/>
      <c r="S48" s="46"/>
      <c r="T48" s="46"/>
      <c r="U48" s="46"/>
    </row>
    <row r="49" spans="1:21" ht="30.75" customHeight="1" x14ac:dyDescent="0.15">
      <c r="A49" s="46"/>
      <c r="B49" s="1189"/>
      <c r="C49" s="1190"/>
      <c r="D49" s="60"/>
      <c r="E49" s="1166" t="s">
        <v>14</v>
      </c>
      <c r="F49" s="1166"/>
      <c r="G49" s="1166"/>
      <c r="H49" s="1166"/>
      <c r="I49" s="1166"/>
      <c r="J49" s="1167"/>
      <c r="K49" s="61">
        <v>10</v>
      </c>
      <c r="L49" s="62">
        <v>9</v>
      </c>
      <c r="M49" s="62">
        <v>12</v>
      </c>
      <c r="N49" s="62">
        <v>12</v>
      </c>
      <c r="O49" s="63">
        <v>8</v>
      </c>
      <c r="P49" s="46"/>
      <c r="Q49" s="46"/>
      <c r="R49" s="46"/>
      <c r="S49" s="46"/>
      <c r="T49" s="46"/>
      <c r="U49" s="46"/>
    </row>
    <row r="50" spans="1:21" ht="30.75" customHeight="1" x14ac:dyDescent="0.15">
      <c r="A50" s="46"/>
      <c r="B50" s="1189"/>
      <c r="C50" s="1190"/>
      <c r="D50" s="60"/>
      <c r="E50" s="1166" t="s">
        <v>15</v>
      </c>
      <c r="F50" s="1166"/>
      <c r="G50" s="1166"/>
      <c r="H50" s="1166"/>
      <c r="I50" s="1166"/>
      <c r="J50" s="1167"/>
      <c r="K50" s="61" t="s">
        <v>491</v>
      </c>
      <c r="L50" s="62" t="s">
        <v>491</v>
      </c>
      <c r="M50" s="62" t="s">
        <v>491</v>
      </c>
      <c r="N50" s="62" t="s">
        <v>491</v>
      </c>
      <c r="O50" s="63" t="s">
        <v>491</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491</v>
      </c>
      <c r="L51" s="62" t="s">
        <v>491</v>
      </c>
      <c r="M51" s="62" t="s">
        <v>491</v>
      </c>
      <c r="N51" s="62" t="s">
        <v>491</v>
      </c>
      <c r="O51" s="63" t="s">
        <v>491</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670</v>
      </c>
      <c r="L52" s="62">
        <v>693</v>
      </c>
      <c r="M52" s="62">
        <v>694</v>
      </c>
      <c r="N52" s="62">
        <v>701</v>
      </c>
      <c r="O52" s="63">
        <v>620</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276</v>
      </c>
      <c r="L53" s="67">
        <v>301</v>
      </c>
      <c r="M53" s="67">
        <v>412</v>
      </c>
      <c r="N53" s="67">
        <v>399</v>
      </c>
      <c r="O53" s="68">
        <v>351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15">
      <c r="B58" s="1172" t="s">
        <v>24</v>
      </c>
      <c r="C58" s="1173"/>
      <c r="D58" s="1178" t="s">
        <v>25</v>
      </c>
      <c r="E58" s="1179"/>
      <c r="F58" s="1179"/>
      <c r="G58" s="1179"/>
      <c r="H58" s="1179"/>
      <c r="I58" s="1179"/>
      <c r="J58" s="1180"/>
      <c r="K58" s="81" t="s">
        <v>567</v>
      </c>
      <c r="L58" s="82" t="s">
        <v>567</v>
      </c>
      <c r="M58" s="82" t="s">
        <v>567</v>
      </c>
      <c r="N58" s="82" t="s">
        <v>567</v>
      </c>
      <c r="O58" s="83" t="s">
        <v>567</v>
      </c>
    </row>
    <row r="59" spans="1:21" ht="31.5" customHeight="1" x14ac:dyDescent="0.15">
      <c r="B59" s="1174"/>
      <c r="C59" s="1175"/>
      <c r="D59" s="1181" t="s">
        <v>26</v>
      </c>
      <c r="E59" s="1182"/>
      <c r="F59" s="1182"/>
      <c r="G59" s="1182"/>
      <c r="H59" s="1182"/>
      <c r="I59" s="1182"/>
      <c r="J59" s="1183"/>
      <c r="K59" s="84" t="s">
        <v>567</v>
      </c>
      <c r="L59" s="85" t="s">
        <v>567</v>
      </c>
      <c r="M59" s="85" t="s">
        <v>567</v>
      </c>
      <c r="N59" s="85" t="s">
        <v>567</v>
      </c>
      <c r="O59" s="86" t="s">
        <v>567</v>
      </c>
    </row>
    <row r="60" spans="1:21" ht="31.5" customHeight="1" thickBot="1" x14ac:dyDescent="0.2">
      <c r="B60" s="1176"/>
      <c r="C60" s="1177"/>
      <c r="D60" s="1184" t="s">
        <v>27</v>
      </c>
      <c r="E60" s="1185"/>
      <c r="F60" s="1185"/>
      <c r="G60" s="1185"/>
      <c r="H60" s="1185"/>
      <c r="I60" s="1185"/>
      <c r="J60" s="1186"/>
      <c r="K60" s="87" t="s">
        <v>567</v>
      </c>
      <c r="L60" s="88" t="s">
        <v>567</v>
      </c>
      <c r="M60" s="88" t="s">
        <v>567</v>
      </c>
      <c r="N60" s="88" t="s">
        <v>567</v>
      </c>
      <c r="O60" s="89" t="s">
        <v>567</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Mnsub+MZANQgQpRE9Objlqp87SivlP0Z/Hfa1cf+OoWRFwE6K5XrqfcdDc1gsCgAUQ1d77pu8Xjf/M0I9adhQ==" saltValue="fV8bpPzPgzXEwG375ccck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207" t="s">
        <v>30</v>
      </c>
      <c r="C41" s="1208"/>
      <c r="D41" s="103"/>
      <c r="E41" s="1209" t="s">
        <v>31</v>
      </c>
      <c r="F41" s="1209"/>
      <c r="G41" s="1209"/>
      <c r="H41" s="1210"/>
      <c r="I41" s="330">
        <v>6603</v>
      </c>
      <c r="J41" s="331">
        <v>6366</v>
      </c>
      <c r="K41" s="331">
        <v>5991</v>
      </c>
      <c r="L41" s="331">
        <v>5638</v>
      </c>
      <c r="M41" s="332">
        <v>5215</v>
      </c>
    </row>
    <row r="42" spans="2:13" ht="27.75" customHeight="1" x14ac:dyDescent="0.15">
      <c r="B42" s="1197"/>
      <c r="C42" s="1198"/>
      <c r="D42" s="104"/>
      <c r="E42" s="1201" t="s">
        <v>32</v>
      </c>
      <c r="F42" s="1201"/>
      <c r="G42" s="1201"/>
      <c r="H42" s="1202"/>
      <c r="I42" s="333" t="s">
        <v>491</v>
      </c>
      <c r="J42" s="334" t="s">
        <v>491</v>
      </c>
      <c r="K42" s="334" t="s">
        <v>491</v>
      </c>
      <c r="L42" s="334" t="s">
        <v>491</v>
      </c>
      <c r="M42" s="335" t="s">
        <v>491</v>
      </c>
    </row>
    <row r="43" spans="2:13" ht="27.75" customHeight="1" x14ac:dyDescent="0.15">
      <c r="B43" s="1197"/>
      <c r="C43" s="1198"/>
      <c r="D43" s="104"/>
      <c r="E43" s="1201" t="s">
        <v>33</v>
      </c>
      <c r="F43" s="1201"/>
      <c r="G43" s="1201"/>
      <c r="H43" s="1202"/>
      <c r="I43" s="333">
        <v>2458</v>
      </c>
      <c r="J43" s="334">
        <v>2401</v>
      </c>
      <c r="K43" s="334">
        <v>2307</v>
      </c>
      <c r="L43" s="334">
        <v>2148</v>
      </c>
      <c r="M43" s="335">
        <v>2078</v>
      </c>
    </row>
    <row r="44" spans="2:13" ht="27.75" customHeight="1" x14ac:dyDescent="0.15">
      <c r="B44" s="1197"/>
      <c r="C44" s="1198"/>
      <c r="D44" s="104"/>
      <c r="E44" s="1201" t="s">
        <v>34</v>
      </c>
      <c r="F44" s="1201"/>
      <c r="G44" s="1201"/>
      <c r="H44" s="1202"/>
      <c r="I44" s="333">
        <v>12</v>
      </c>
      <c r="J44" s="334">
        <v>11</v>
      </c>
      <c r="K44" s="334" t="s">
        <v>491</v>
      </c>
      <c r="L44" s="334" t="s">
        <v>491</v>
      </c>
      <c r="M44" s="335">
        <v>12</v>
      </c>
    </row>
    <row r="45" spans="2:13" ht="27.75" customHeight="1" x14ac:dyDescent="0.15">
      <c r="B45" s="1197"/>
      <c r="C45" s="1198"/>
      <c r="D45" s="104"/>
      <c r="E45" s="1201" t="s">
        <v>35</v>
      </c>
      <c r="F45" s="1201"/>
      <c r="G45" s="1201"/>
      <c r="H45" s="1202"/>
      <c r="I45" s="333">
        <v>616</v>
      </c>
      <c r="J45" s="334">
        <v>562</v>
      </c>
      <c r="K45" s="334">
        <v>556</v>
      </c>
      <c r="L45" s="334">
        <v>544</v>
      </c>
      <c r="M45" s="335">
        <v>554</v>
      </c>
    </row>
    <row r="46" spans="2:13" ht="27.75" customHeight="1" x14ac:dyDescent="0.15">
      <c r="B46" s="1197"/>
      <c r="C46" s="1198"/>
      <c r="D46" s="105"/>
      <c r="E46" s="1201" t="s">
        <v>36</v>
      </c>
      <c r="F46" s="1201"/>
      <c r="G46" s="1201"/>
      <c r="H46" s="1202"/>
      <c r="I46" s="333" t="s">
        <v>491</v>
      </c>
      <c r="J46" s="334" t="s">
        <v>491</v>
      </c>
      <c r="K46" s="334" t="s">
        <v>491</v>
      </c>
      <c r="L46" s="334" t="s">
        <v>491</v>
      </c>
      <c r="M46" s="335" t="s">
        <v>491</v>
      </c>
    </row>
    <row r="47" spans="2:13" ht="27.75" customHeight="1" x14ac:dyDescent="0.15">
      <c r="B47" s="1197"/>
      <c r="C47" s="1198"/>
      <c r="D47" s="106"/>
      <c r="E47" s="1211" t="s">
        <v>37</v>
      </c>
      <c r="F47" s="1212"/>
      <c r="G47" s="1212"/>
      <c r="H47" s="1213"/>
      <c r="I47" s="333" t="s">
        <v>491</v>
      </c>
      <c r="J47" s="334" t="s">
        <v>491</v>
      </c>
      <c r="K47" s="334" t="s">
        <v>491</v>
      </c>
      <c r="L47" s="334" t="s">
        <v>491</v>
      </c>
      <c r="M47" s="335" t="s">
        <v>491</v>
      </c>
    </row>
    <row r="48" spans="2:13" ht="27.75" customHeight="1" x14ac:dyDescent="0.15">
      <c r="B48" s="1197"/>
      <c r="C48" s="1198"/>
      <c r="D48" s="104"/>
      <c r="E48" s="1201" t="s">
        <v>38</v>
      </c>
      <c r="F48" s="1201"/>
      <c r="G48" s="1201"/>
      <c r="H48" s="1202"/>
      <c r="I48" s="333" t="s">
        <v>491</v>
      </c>
      <c r="J48" s="334" t="s">
        <v>491</v>
      </c>
      <c r="K48" s="334" t="s">
        <v>491</v>
      </c>
      <c r="L48" s="334" t="s">
        <v>491</v>
      </c>
      <c r="M48" s="335" t="s">
        <v>491</v>
      </c>
    </row>
    <row r="49" spans="2:13" ht="27.75" customHeight="1" x14ac:dyDescent="0.15">
      <c r="B49" s="1199"/>
      <c r="C49" s="1200"/>
      <c r="D49" s="104"/>
      <c r="E49" s="1201" t="s">
        <v>39</v>
      </c>
      <c r="F49" s="1201"/>
      <c r="G49" s="1201"/>
      <c r="H49" s="1202"/>
      <c r="I49" s="333" t="s">
        <v>491</v>
      </c>
      <c r="J49" s="334" t="s">
        <v>491</v>
      </c>
      <c r="K49" s="334" t="s">
        <v>491</v>
      </c>
      <c r="L49" s="334" t="s">
        <v>491</v>
      </c>
      <c r="M49" s="335" t="s">
        <v>491</v>
      </c>
    </row>
    <row r="50" spans="2:13" ht="27.75" customHeight="1" x14ac:dyDescent="0.15">
      <c r="B50" s="1195" t="s">
        <v>40</v>
      </c>
      <c r="C50" s="1196"/>
      <c r="D50" s="107"/>
      <c r="E50" s="1201" t="s">
        <v>41</v>
      </c>
      <c r="F50" s="1201"/>
      <c r="G50" s="1201"/>
      <c r="H50" s="1202"/>
      <c r="I50" s="333">
        <v>1777</v>
      </c>
      <c r="J50" s="334">
        <v>2136</v>
      </c>
      <c r="K50" s="334">
        <v>1935</v>
      </c>
      <c r="L50" s="334">
        <v>1814</v>
      </c>
      <c r="M50" s="335">
        <v>1795</v>
      </c>
    </row>
    <row r="51" spans="2:13" ht="27.75" customHeight="1" x14ac:dyDescent="0.15">
      <c r="B51" s="1197"/>
      <c r="C51" s="1198"/>
      <c r="D51" s="104"/>
      <c r="E51" s="1201" t="s">
        <v>42</v>
      </c>
      <c r="F51" s="1201"/>
      <c r="G51" s="1201"/>
      <c r="H51" s="1202"/>
      <c r="I51" s="333">
        <v>231</v>
      </c>
      <c r="J51" s="334">
        <v>213</v>
      </c>
      <c r="K51" s="334">
        <v>196</v>
      </c>
      <c r="L51" s="334">
        <v>184</v>
      </c>
      <c r="M51" s="335">
        <v>171</v>
      </c>
    </row>
    <row r="52" spans="2:13" ht="27.75" customHeight="1" x14ac:dyDescent="0.15">
      <c r="B52" s="1199"/>
      <c r="C52" s="1200"/>
      <c r="D52" s="104"/>
      <c r="E52" s="1201" t="s">
        <v>43</v>
      </c>
      <c r="F52" s="1201"/>
      <c r="G52" s="1201"/>
      <c r="H52" s="1202"/>
      <c r="I52" s="333">
        <v>6257</v>
      </c>
      <c r="J52" s="334">
        <v>5905</v>
      </c>
      <c r="K52" s="334">
        <v>5767</v>
      </c>
      <c r="L52" s="334">
        <v>5411</v>
      </c>
      <c r="M52" s="335">
        <v>5014</v>
      </c>
    </row>
    <row r="53" spans="2:13" ht="27.75" customHeight="1" thickBot="1" x14ac:dyDescent="0.2">
      <c r="B53" s="1203" t="s">
        <v>19</v>
      </c>
      <c r="C53" s="1204"/>
      <c r="D53" s="108"/>
      <c r="E53" s="1205" t="s">
        <v>44</v>
      </c>
      <c r="F53" s="1205"/>
      <c r="G53" s="1205"/>
      <c r="H53" s="1206"/>
      <c r="I53" s="336">
        <v>1424</v>
      </c>
      <c r="J53" s="337">
        <v>1086</v>
      </c>
      <c r="K53" s="337">
        <v>956</v>
      </c>
      <c r="L53" s="337">
        <v>921</v>
      </c>
      <c r="M53" s="338">
        <v>878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9wVM4EfmRxEarRgJ7Vp/J/9Tze0cwyTSqBa9NtOS/gFYTT4vIkzekVObuY30fV258tEwE/MRQTBrJ2XKF/eO4w==" saltValue="XWM4h0oWRO5Pvh18rlDom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222" t="s">
        <v>46</v>
      </c>
      <c r="D55" s="1222"/>
      <c r="E55" s="1223"/>
      <c r="F55" s="339">
        <v>960</v>
      </c>
      <c r="G55" s="339">
        <v>1000</v>
      </c>
      <c r="H55" s="340">
        <v>866</v>
      </c>
    </row>
    <row r="56" spans="2:8" ht="52.5" customHeight="1" x14ac:dyDescent="0.15">
      <c r="B56" s="120"/>
      <c r="C56" s="1224" t="s">
        <v>47</v>
      </c>
      <c r="D56" s="1224"/>
      <c r="E56" s="1225"/>
      <c r="F56" s="341">
        <v>225</v>
      </c>
      <c r="G56" s="341">
        <v>200</v>
      </c>
      <c r="H56" s="342">
        <v>203</v>
      </c>
    </row>
    <row r="57" spans="2:8" ht="53.25" customHeight="1" x14ac:dyDescent="0.15">
      <c r="B57" s="120"/>
      <c r="C57" s="1226" t="s">
        <v>48</v>
      </c>
      <c r="D57" s="1226"/>
      <c r="E57" s="1227"/>
      <c r="F57" s="343">
        <v>388</v>
      </c>
      <c r="G57" s="343">
        <v>249</v>
      </c>
      <c r="H57" s="344">
        <v>336</v>
      </c>
    </row>
    <row r="58" spans="2:8" ht="45.75" customHeight="1" x14ac:dyDescent="0.15">
      <c r="B58" s="121"/>
      <c r="C58" s="1214" t="s">
        <v>562</v>
      </c>
      <c r="D58" s="1215"/>
      <c r="E58" s="1216"/>
      <c r="F58" s="345">
        <v>63</v>
      </c>
      <c r="G58" s="345">
        <v>116</v>
      </c>
      <c r="H58" s="346">
        <v>213</v>
      </c>
    </row>
    <row r="59" spans="2:8" ht="45.75" customHeight="1" x14ac:dyDescent="0.15">
      <c r="B59" s="121"/>
      <c r="C59" s="1214" t="s">
        <v>566</v>
      </c>
      <c r="D59" s="1215"/>
      <c r="E59" s="1216"/>
      <c r="F59" s="345">
        <v>90</v>
      </c>
      <c r="G59" s="345">
        <v>10</v>
      </c>
      <c r="H59" s="346">
        <v>30</v>
      </c>
    </row>
    <row r="60" spans="2:8" ht="45.75" customHeight="1" x14ac:dyDescent="0.15">
      <c r="B60" s="121"/>
      <c r="C60" s="1214" t="s">
        <v>563</v>
      </c>
      <c r="D60" s="1215"/>
      <c r="E60" s="1216"/>
      <c r="F60" s="345">
        <v>24</v>
      </c>
      <c r="G60" s="345">
        <v>26</v>
      </c>
      <c r="H60" s="346">
        <v>28</v>
      </c>
    </row>
    <row r="61" spans="2:8" ht="45.75" customHeight="1" x14ac:dyDescent="0.15">
      <c r="B61" s="121"/>
      <c r="C61" s="1214" t="s">
        <v>564</v>
      </c>
      <c r="D61" s="1215"/>
      <c r="E61" s="1216"/>
      <c r="F61" s="345">
        <v>66</v>
      </c>
      <c r="G61" s="345">
        <v>16</v>
      </c>
      <c r="H61" s="346">
        <v>10</v>
      </c>
    </row>
    <row r="62" spans="2:8" ht="45.75" customHeight="1" thickBot="1" x14ac:dyDescent="0.2">
      <c r="B62" s="122"/>
      <c r="C62" s="1217" t="s">
        <v>565</v>
      </c>
      <c r="D62" s="1218"/>
      <c r="E62" s="1219"/>
      <c r="F62" s="347">
        <v>35</v>
      </c>
      <c r="G62" s="347">
        <v>15</v>
      </c>
      <c r="H62" s="348">
        <v>10</v>
      </c>
    </row>
    <row r="63" spans="2:8" ht="52.5" customHeight="1" thickBot="1" x14ac:dyDescent="0.2">
      <c r="B63" s="123"/>
      <c r="C63" s="1220" t="s">
        <v>49</v>
      </c>
      <c r="D63" s="1220"/>
      <c r="E63" s="1221"/>
      <c r="F63" s="349">
        <v>1573</v>
      </c>
      <c r="G63" s="349">
        <v>1448</v>
      </c>
      <c r="H63" s="350">
        <v>1405</v>
      </c>
    </row>
    <row r="64" spans="2:8" x14ac:dyDescent="0.15"/>
  </sheetData>
  <sheetProtection algorithmName="SHA-512" hashValue="MAfSKZ7TLJu3GRpvxI/Kx30o1nkPIsssUyJMRPH0YaMf3wFmnWyPogye/iq4BXzi1kiomuwMCYXp/86UDZv0hg==" saltValue="WDr711ZSQRfy+SY21uEZ2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E3C54-FAB6-416F-B544-8A57DD8C616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578</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570</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529</v>
      </c>
      <c r="BQ50" s="1234"/>
      <c r="BR50" s="1234"/>
      <c r="BS50" s="1234"/>
      <c r="BT50" s="1234"/>
      <c r="BU50" s="1234"/>
      <c r="BV50" s="1234"/>
      <c r="BW50" s="1234"/>
      <c r="BX50" s="1234" t="s">
        <v>530</v>
      </c>
      <c r="BY50" s="1234"/>
      <c r="BZ50" s="1234"/>
      <c r="CA50" s="1234"/>
      <c r="CB50" s="1234"/>
      <c r="CC50" s="1234"/>
      <c r="CD50" s="1234"/>
      <c r="CE50" s="1234"/>
      <c r="CF50" s="1234" t="s">
        <v>531</v>
      </c>
      <c r="CG50" s="1234"/>
      <c r="CH50" s="1234"/>
      <c r="CI50" s="1234"/>
      <c r="CJ50" s="1234"/>
      <c r="CK50" s="1234"/>
      <c r="CL50" s="1234"/>
      <c r="CM50" s="1234"/>
      <c r="CN50" s="1234" t="s">
        <v>532</v>
      </c>
      <c r="CO50" s="1234"/>
      <c r="CP50" s="1234"/>
      <c r="CQ50" s="1234"/>
      <c r="CR50" s="1234"/>
      <c r="CS50" s="1234"/>
      <c r="CT50" s="1234"/>
      <c r="CU50" s="1234"/>
      <c r="CV50" s="1234" t="s">
        <v>533</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571</v>
      </c>
      <c r="AO51" s="1233"/>
      <c r="AP51" s="1233"/>
      <c r="AQ51" s="1233"/>
      <c r="AR51" s="1233"/>
      <c r="AS51" s="1233"/>
      <c r="AT51" s="1233"/>
      <c r="AU51" s="1233"/>
      <c r="AV51" s="1233"/>
      <c r="AW51" s="1233"/>
      <c r="AX51" s="1233"/>
      <c r="AY51" s="1233"/>
      <c r="AZ51" s="1233"/>
      <c r="BA51" s="1233"/>
      <c r="BB51" s="1233" t="s">
        <v>572</v>
      </c>
      <c r="BC51" s="1233"/>
      <c r="BD51" s="1233"/>
      <c r="BE51" s="1233"/>
      <c r="BF51" s="1233"/>
      <c r="BG51" s="1233"/>
      <c r="BH51" s="1233"/>
      <c r="BI51" s="1233"/>
      <c r="BJ51" s="1233"/>
      <c r="BK51" s="1233"/>
      <c r="BL51" s="1233"/>
      <c r="BM51" s="1233"/>
      <c r="BN51" s="1233"/>
      <c r="BO51" s="1233"/>
      <c r="BP51" s="1230">
        <v>43.6</v>
      </c>
      <c r="BQ51" s="1230"/>
      <c r="BR51" s="1230"/>
      <c r="BS51" s="1230"/>
      <c r="BT51" s="1230"/>
      <c r="BU51" s="1230"/>
      <c r="BV51" s="1230"/>
      <c r="BW51" s="1230"/>
      <c r="BX51" s="1230">
        <v>30.9</v>
      </c>
      <c r="BY51" s="1230"/>
      <c r="BZ51" s="1230"/>
      <c r="CA51" s="1230"/>
      <c r="CB51" s="1230"/>
      <c r="CC51" s="1230"/>
      <c r="CD51" s="1230"/>
      <c r="CE51" s="1230"/>
      <c r="CF51" s="1230">
        <v>27.8</v>
      </c>
      <c r="CG51" s="1230"/>
      <c r="CH51" s="1230"/>
      <c r="CI51" s="1230"/>
      <c r="CJ51" s="1230"/>
      <c r="CK51" s="1230"/>
      <c r="CL51" s="1230"/>
      <c r="CM51" s="1230"/>
      <c r="CN51" s="1230">
        <v>26.8</v>
      </c>
      <c r="CO51" s="1230"/>
      <c r="CP51" s="1230"/>
      <c r="CQ51" s="1230"/>
      <c r="CR51" s="1230"/>
      <c r="CS51" s="1230"/>
      <c r="CT51" s="1230"/>
      <c r="CU51" s="1230"/>
      <c r="CV51" s="1230">
        <v>25</v>
      </c>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573</v>
      </c>
      <c r="BC53" s="1233"/>
      <c r="BD53" s="1233"/>
      <c r="BE53" s="1233"/>
      <c r="BF53" s="1233"/>
      <c r="BG53" s="1233"/>
      <c r="BH53" s="1233"/>
      <c r="BI53" s="1233"/>
      <c r="BJ53" s="1233"/>
      <c r="BK53" s="1233"/>
      <c r="BL53" s="1233"/>
      <c r="BM53" s="1233"/>
      <c r="BN53" s="1233"/>
      <c r="BO53" s="1233"/>
      <c r="BP53" s="1230">
        <v>57.3</v>
      </c>
      <c r="BQ53" s="1230"/>
      <c r="BR53" s="1230"/>
      <c r="BS53" s="1230"/>
      <c r="BT53" s="1230"/>
      <c r="BU53" s="1230"/>
      <c r="BV53" s="1230"/>
      <c r="BW53" s="1230"/>
      <c r="BX53" s="1230">
        <v>70.3</v>
      </c>
      <c r="BY53" s="1230"/>
      <c r="BZ53" s="1230"/>
      <c r="CA53" s="1230"/>
      <c r="CB53" s="1230"/>
      <c r="CC53" s="1230"/>
      <c r="CD53" s="1230"/>
      <c r="CE53" s="1230"/>
      <c r="CF53" s="1230">
        <v>71.599999999999994</v>
      </c>
      <c r="CG53" s="1230"/>
      <c r="CH53" s="1230"/>
      <c r="CI53" s="1230"/>
      <c r="CJ53" s="1230"/>
      <c r="CK53" s="1230"/>
      <c r="CL53" s="1230"/>
      <c r="CM53" s="1230"/>
      <c r="CN53" s="1230">
        <v>72.8</v>
      </c>
      <c r="CO53" s="1230"/>
      <c r="CP53" s="1230"/>
      <c r="CQ53" s="1230"/>
      <c r="CR53" s="1230"/>
      <c r="CS53" s="1230"/>
      <c r="CT53" s="1230"/>
      <c r="CU53" s="1230"/>
      <c r="CV53" s="1230">
        <v>77.400000000000006</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574</v>
      </c>
      <c r="AO55" s="1234"/>
      <c r="AP55" s="1234"/>
      <c r="AQ55" s="1234"/>
      <c r="AR55" s="1234"/>
      <c r="AS55" s="1234"/>
      <c r="AT55" s="1234"/>
      <c r="AU55" s="1234"/>
      <c r="AV55" s="1234"/>
      <c r="AW55" s="1234"/>
      <c r="AX55" s="1234"/>
      <c r="AY55" s="1234"/>
      <c r="AZ55" s="1234"/>
      <c r="BA55" s="1234"/>
      <c r="BB55" s="1233" t="s">
        <v>572</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573</v>
      </c>
      <c r="BC57" s="1233"/>
      <c r="BD57" s="1233"/>
      <c r="BE57" s="1233"/>
      <c r="BF57" s="1233"/>
      <c r="BG57" s="1233"/>
      <c r="BH57" s="1233"/>
      <c r="BI57" s="1233"/>
      <c r="BJ57" s="1233"/>
      <c r="BK57" s="1233"/>
      <c r="BL57" s="1233"/>
      <c r="BM57" s="1233"/>
      <c r="BN57" s="1233"/>
      <c r="BO57" s="1233"/>
      <c r="BP57" s="1230">
        <v>64</v>
      </c>
      <c r="BQ57" s="1230"/>
      <c r="BR57" s="1230"/>
      <c r="BS57" s="1230"/>
      <c r="BT57" s="1230"/>
      <c r="BU57" s="1230"/>
      <c r="BV57" s="1230"/>
      <c r="BW57" s="1230"/>
      <c r="BX57" s="1230">
        <v>66.2</v>
      </c>
      <c r="BY57" s="1230"/>
      <c r="BZ57" s="1230"/>
      <c r="CA57" s="1230"/>
      <c r="CB57" s="1230"/>
      <c r="CC57" s="1230"/>
      <c r="CD57" s="1230"/>
      <c r="CE57" s="1230"/>
      <c r="CF57" s="1230">
        <v>67.099999999999994</v>
      </c>
      <c r="CG57" s="1230"/>
      <c r="CH57" s="1230"/>
      <c r="CI57" s="1230"/>
      <c r="CJ57" s="1230"/>
      <c r="CK57" s="1230"/>
      <c r="CL57" s="1230"/>
      <c r="CM57" s="1230"/>
      <c r="CN57" s="1230">
        <v>67</v>
      </c>
      <c r="CO57" s="1230"/>
      <c r="CP57" s="1230"/>
      <c r="CQ57" s="1230"/>
      <c r="CR57" s="1230"/>
      <c r="CS57" s="1230"/>
      <c r="CT57" s="1230"/>
      <c r="CU57" s="1230"/>
      <c r="CV57" s="1230">
        <v>68.2</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575</v>
      </c>
    </row>
    <row r="64" spans="1:109" x14ac:dyDescent="0.15">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577</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570</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529</v>
      </c>
      <c r="BQ72" s="1234"/>
      <c r="BR72" s="1234"/>
      <c r="BS72" s="1234"/>
      <c r="BT72" s="1234"/>
      <c r="BU72" s="1234"/>
      <c r="BV72" s="1234"/>
      <c r="BW72" s="1234"/>
      <c r="BX72" s="1234" t="s">
        <v>530</v>
      </c>
      <c r="BY72" s="1234"/>
      <c r="BZ72" s="1234"/>
      <c r="CA72" s="1234"/>
      <c r="CB72" s="1234"/>
      <c r="CC72" s="1234"/>
      <c r="CD72" s="1234"/>
      <c r="CE72" s="1234"/>
      <c r="CF72" s="1234" t="s">
        <v>531</v>
      </c>
      <c r="CG72" s="1234"/>
      <c r="CH72" s="1234"/>
      <c r="CI72" s="1234"/>
      <c r="CJ72" s="1234"/>
      <c r="CK72" s="1234"/>
      <c r="CL72" s="1234"/>
      <c r="CM72" s="1234"/>
      <c r="CN72" s="1234" t="s">
        <v>532</v>
      </c>
      <c r="CO72" s="1234"/>
      <c r="CP72" s="1234"/>
      <c r="CQ72" s="1234"/>
      <c r="CR72" s="1234"/>
      <c r="CS72" s="1234"/>
      <c r="CT72" s="1234"/>
      <c r="CU72" s="1234"/>
      <c r="CV72" s="1234" t="s">
        <v>533</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571</v>
      </c>
      <c r="AO73" s="1233"/>
      <c r="AP73" s="1233"/>
      <c r="AQ73" s="1233"/>
      <c r="AR73" s="1233"/>
      <c r="AS73" s="1233"/>
      <c r="AT73" s="1233"/>
      <c r="AU73" s="1233"/>
      <c r="AV73" s="1233"/>
      <c r="AW73" s="1233"/>
      <c r="AX73" s="1233"/>
      <c r="AY73" s="1233"/>
      <c r="AZ73" s="1233"/>
      <c r="BA73" s="1233"/>
      <c r="BB73" s="1233" t="s">
        <v>572</v>
      </c>
      <c r="BC73" s="1233"/>
      <c r="BD73" s="1233"/>
      <c r="BE73" s="1233"/>
      <c r="BF73" s="1233"/>
      <c r="BG73" s="1233"/>
      <c r="BH73" s="1233"/>
      <c r="BI73" s="1233"/>
      <c r="BJ73" s="1233"/>
      <c r="BK73" s="1233"/>
      <c r="BL73" s="1233"/>
      <c r="BM73" s="1233"/>
      <c r="BN73" s="1233"/>
      <c r="BO73" s="1233"/>
      <c r="BP73" s="1230">
        <v>43.6</v>
      </c>
      <c r="BQ73" s="1230"/>
      <c r="BR73" s="1230"/>
      <c r="BS73" s="1230"/>
      <c r="BT73" s="1230"/>
      <c r="BU73" s="1230"/>
      <c r="BV73" s="1230"/>
      <c r="BW73" s="1230"/>
      <c r="BX73" s="1230">
        <v>30.9</v>
      </c>
      <c r="BY73" s="1230"/>
      <c r="BZ73" s="1230"/>
      <c r="CA73" s="1230"/>
      <c r="CB73" s="1230"/>
      <c r="CC73" s="1230"/>
      <c r="CD73" s="1230"/>
      <c r="CE73" s="1230"/>
      <c r="CF73" s="1230">
        <v>27.8</v>
      </c>
      <c r="CG73" s="1230"/>
      <c r="CH73" s="1230"/>
      <c r="CI73" s="1230"/>
      <c r="CJ73" s="1230"/>
      <c r="CK73" s="1230"/>
      <c r="CL73" s="1230"/>
      <c r="CM73" s="1230"/>
      <c r="CN73" s="1230">
        <v>26.8</v>
      </c>
      <c r="CO73" s="1230"/>
      <c r="CP73" s="1230"/>
      <c r="CQ73" s="1230"/>
      <c r="CR73" s="1230"/>
      <c r="CS73" s="1230"/>
      <c r="CT73" s="1230"/>
      <c r="CU73" s="1230"/>
      <c r="CV73" s="1230">
        <v>25</v>
      </c>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576</v>
      </c>
      <c r="BC75" s="1233"/>
      <c r="BD75" s="1233"/>
      <c r="BE75" s="1233"/>
      <c r="BF75" s="1233"/>
      <c r="BG75" s="1233"/>
      <c r="BH75" s="1233"/>
      <c r="BI75" s="1233"/>
      <c r="BJ75" s="1233"/>
      <c r="BK75" s="1233"/>
      <c r="BL75" s="1233"/>
      <c r="BM75" s="1233"/>
      <c r="BN75" s="1233"/>
      <c r="BO75" s="1233"/>
      <c r="BP75" s="1230">
        <v>8.5</v>
      </c>
      <c r="BQ75" s="1230"/>
      <c r="BR75" s="1230"/>
      <c r="BS75" s="1230"/>
      <c r="BT75" s="1230"/>
      <c r="BU75" s="1230"/>
      <c r="BV75" s="1230"/>
      <c r="BW75" s="1230"/>
      <c r="BX75" s="1230">
        <v>8.6</v>
      </c>
      <c r="BY75" s="1230"/>
      <c r="BZ75" s="1230"/>
      <c r="CA75" s="1230"/>
      <c r="CB75" s="1230"/>
      <c r="CC75" s="1230"/>
      <c r="CD75" s="1230"/>
      <c r="CE75" s="1230"/>
      <c r="CF75" s="1230">
        <v>9.6</v>
      </c>
      <c r="CG75" s="1230"/>
      <c r="CH75" s="1230"/>
      <c r="CI75" s="1230"/>
      <c r="CJ75" s="1230"/>
      <c r="CK75" s="1230"/>
      <c r="CL75" s="1230"/>
      <c r="CM75" s="1230"/>
      <c r="CN75" s="1230">
        <v>10.7</v>
      </c>
      <c r="CO75" s="1230"/>
      <c r="CP75" s="1230"/>
      <c r="CQ75" s="1230"/>
      <c r="CR75" s="1230"/>
      <c r="CS75" s="1230"/>
      <c r="CT75" s="1230"/>
      <c r="CU75" s="1230"/>
      <c r="CV75" s="1230">
        <v>11.2</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574</v>
      </c>
      <c r="AO77" s="1234"/>
      <c r="AP77" s="1234"/>
      <c r="AQ77" s="1234"/>
      <c r="AR77" s="1234"/>
      <c r="AS77" s="1234"/>
      <c r="AT77" s="1234"/>
      <c r="AU77" s="1234"/>
      <c r="AV77" s="1234"/>
      <c r="AW77" s="1234"/>
      <c r="AX77" s="1234"/>
      <c r="AY77" s="1234"/>
      <c r="AZ77" s="1234"/>
      <c r="BA77" s="1234"/>
      <c r="BB77" s="1233" t="s">
        <v>572</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576</v>
      </c>
      <c r="BC79" s="1233"/>
      <c r="BD79" s="1233"/>
      <c r="BE79" s="1233"/>
      <c r="BF79" s="1233"/>
      <c r="BG79" s="1233"/>
      <c r="BH79" s="1233"/>
      <c r="BI79" s="1233"/>
      <c r="BJ79" s="1233"/>
      <c r="BK79" s="1233"/>
      <c r="BL79" s="1233"/>
      <c r="BM79" s="1233"/>
      <c r="BN79" s="1233"/>
      <c r="BO79" s="1233"/>
      <c r="BP79" s="1230">
        <v>8</v>
      </c>
      <c r="BQ79" s="1230"/>
      <c r="BR79" s="1230"/>
      <c r="BS79" s="1230"/>
      <c r="BT79" s="1230"/>
      <c r="BU79" s="1230"/>
      <c r="BV79" s="1230"/>
      <c r="BW79" s="1230"/>
      <c r="BX79" s="1230">
        <v>8</v>
      </c>
      <c r="BY79" s="1230"/>
      <c r="BZ79" s="1230"/>
      <c r="CA79" s="1230"/>
      <c r="CB79" s="1230"/>
      <c r="CC79" s="1230"/>
      <c r="CD79" s="1230"/>
      <c r="CE79" s="1230"/>
      <c r="CF79" s="1230">
        <v>8.3000000000000007</v>
      </c>
      <c r="CG79" s="1230"/>
      <c r="CH79" s="1230"/>
      <c r="CI79" s="1230"/>
      <c r="CJ79" s="1230"/>
      <c r="CK79" s="1230"/>
      <c r="CL79" s="1230"/>
      <c r="CM79" s="1230"/>
      <c r="CN79" s="1230">
        <v>8.4</v>
      </c>
      <c r="CO79" s="1230"/>
      <c r="CP79" s="1230"/>
      <c r="CQ79" s="1230"/>
      <c r="CR79" s="1230"/>
      <c r="CS79" s="1230"/>
      <c r="CT79" s="1230"/>
      <c r="CU79" s="1230"/>
      <c r="CV79" s="1230">
        <v>8.6999999999999993</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FH0MDRiR4FdswzQxyESbU+9ttVXMB8m+Ky/Yj38gbJ26WelSqSAWSLYHNQiZqY4WDqgyk0ZvvFzaNc8izQmPJQ==" saltValue="6nVEM33Ep0AijSBjjvc58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B38B9-B4D8-45ED-AADA-417415D7C69E}">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quaor3bUBCejo9B65q3OeaJSTKMnDyBZ/kBAwsZ1vJxJZ0hIXXuiQ6sTSW2EF7WWtGfl+XXwsc8PobYP3bRniA==" saltValue="4w4FMviFTC0z2io1WZTV3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7E410-B2AB-494B-9338-334A1266543F}">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3t79iunOwVKlWTpBPYQeBDIbuHWUbWlOKKEwf8JlFm436QuzJAeq6/cl7DgNPCoaedGufMtthqiQoairW9FhJQ==" saltValue="id4EHqV5QDCzIhX9iL7IX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528</v>
      </c>
      <c r="G2" s="137"/>
      <c r="H2" s="138"/>
    </row>
    <row r="3" spans="1:8" x14ac:dyDescent="0.15">
      <c r="A3" s="134" t="s">
        <v>521</v>
      </c>
      <c r="B3" s="139"/>
      <c r="C3" s="140"/>
      <c r="D3" s="141">
        <v>115704</v>
      </c>
      <c r="E3" s="142"/>
      <c r="F3" s="143">
        <v>126525</v>
      </c>
      <c r="G3" s="144"/>
      <c r="H3" s="145"/>
    </row>
    <row r="4" spans="1:8" x14ac:dyDescent="0.15">
      <c r="A4" s="146"/>
      <c r="B4" s="147"/>
      <c r="C4" s="148"/>
      <c r="D4" s="149">
        <v>78978</v>
      </c>
      <c r="E4" s="150"/>
      <c r="F4" s="151">
        <v>67052</v>
      </c>
      <c r="G4" s="152"/>
      <c r="H4" s="153"/>
    </row>
    <row r="5" spans="1:8" x14ac:dyDescent="0.15">
      <c r="A5" s="134" t="s">
        <v>523</v>
      </c>
      <c r="B5" s="139"/>
      <c r="C5" s="140"/>
      <c r="D5" s="141">
        <v>86891</v>
      </c>
      <c r="E5" s="142"/>
      <c r="F5" s="143">
        <v>122054</v>
      </c>
      <c r="G5" s="144"/>
      <c r="H5" s="145"/>
    </row>
    <row r="6" spans="1:8" x14ac:dyDescent="0.15">
      <c r="A6" s="146"/>
      <c r="B6" s="147"/>
      <c r="C6" s="148"/>
      <c r="D6" s="149">
        <v>44580</v>
      </c>
      <c r="E6" s="150"/>
      <c r="F6" s="151">
        <v>68298</v>
      </c>
      <c r="G6" s="152"/>
      <c r="H6" s="153"/>
    </row>
    <row r="7" spans="1:8" x14ac:dyDescent="0.15">
      <c r="A7" s="134" t="s">
        <v>524</v>
      </c>
      <c r="B7" s="139"/>
      <c r="C7" s="140"/>
      <c r="D7" s="141">
        <v>110037</v>
      </c>
      <c r="E7" s="142"/>
      <c r="F7" s="143">
        <v>111644</v>
      </c>
      <c r="G7" s="144"/>
      <c r="H7" s="145"/>
    </row>
    <row r="8" spans="1:8" x14ac:dyDescent="0.15">
      <c r="A8" s="146"/>
      <c r="B8" s="147"/>
      <c r="C8" s="148"/>
      <c r="D8" s="149">
        <v>42937</v>
      </c>
      <c r="E8" s="150"/>
      <c r="F8" s="151">
        <v>66606</v>
      </c>
      <c r="G8" s="152"/>
      <c r="H8" s="153"/>
    </row>
    <row r="9" spans="1:8" x14ac:dyDescent="0.15">
      <c r="A9" s="134" t="s">
        <v>525</v>
      </c>
      <c r="B9" s="139"/>
      <c r="C9" s="140"/>
      <c r="D9" s="141">
        <v>132439</v>
      </c>
      <c r="E9" s="142"/>
      <c r="F9" s="143">
        <v>127917</v>
      </c>
      <c r="G9" s="144"/>
      <c r="H9" s="145"/>
    </row>
    <row r="10" spans="1:8" x14ac:dyDescent="0.15">
      <c r="A10" s="146"/>
      <c r="B10" s="147"/>
      <c r="C10" s="148"/>
      <c r="D10" s="149">
        <v>46677</v>
      </c>
      <c r="E10" s="150"/>
      <c r="F10" s="151">
        <v>69746</v>
      </c>
      <c r="G10" s="152"/>
      <c r="H10" s="153"/>
    </row>
    <row r="11" spans="1:8" x14ac:dyDescent="0.15">
      <c r="A11" s="134" t="s">
        <v>526</v>
      </c>
      <c r="B11" s="139"/>
      <c r="C11" s="140"/>
      <c r="D11" s="141">
        <v>89071</v>
      </c>
      <c r="E11" s="142"/>
      <c r="F11" s="143">
        <v>135931</v>
      </c>
      <c r="G11" s="144"/>
      <c r="H11" s="145"/>
    </row>
    <row r="12" spans="1:8" x14ac:dyDescent="0.15">
      <c r="A12" s="146"/>
      <c r="B12" s="147"/>
      <c r="C12" s="154"/>
      <c r="D12" s="149">
        <v>32253</v>
      </c>
      <c r="E12" s="150"/>
      <c r="F12" s="151">
        <v>75320</v>
      </c>
      <c r="G12" s="152"/>
      <c r="H12" s="153"/>
    </row>
    <row r="13" spans="1:8" x14ac:dyDescent="0.15">
      <c r="A13" s="134"/>
      <c r="B13" s="139"/>
      <c r="C13" s="140"/>
      <c r="D13" s="141">
        <v>106828</v>
      </c>
      <c r="E13" s="142"/>
      <c r="F13" s="143">
        <v>124814</v>
      </c>
      <c r="G13" s="155"/>
      <c r="H13" s="145"/>
    </row>
    <row r="14" spans="1:8" x14ac:dyDescent="0.15">
      <c r="A14" s="146"/>
      <c r="B14" s="147"/>
      <c r="C14" s="148"/>
      <c r="D14" s="149">
        <v>49085</v>
      </c>
      <c r="E14" s="150"/>
      <c r="F14" s="151">
        <v>69404</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7.64</v>
      </c>
      <c r="C19" s="156">
        <f>ROUND(VALUE(SUBSTITUTE(実質収支比率等に係る経年分析!G$48,"▲","-")),2)</f>
        <v>6.41</v>
      </c>
      <c r="D19" s="156">
        <f>ROUND(VALUE(SUBSTITUTE(実質収支比率等に係る経年分析!H$48,"▲","-")),2)</f>
        <v>8.27</v>
      </c>
      <c r="E19" s="156">
        <f>ROUND(VALUE(SUBSTITUTE(実質収支比率等に係る経年分析!I$48,"▲","-")),2)</f>
        <v>7.15</v>
      </c>
      <c r="F19" s="156">
        <f>ROUND(VALUE(SUBSTITUTE(実質収支比率等に係る経年分析!J$48,"▲","-")),2)</f>
        <v>7.78</v>
      </c>
    </row>
    <row r="20" spans="1:11" x14ac:dyDescent="0.15">
      <c r="A20" s="156" t="s">
        <v>53</v>
      </c>
      <c r="B20" s="156">
        <f>ROUND(VALUE(SUBSTITUTE(実質収支比率等に係る経年分析!F$47,"▲","-")),2)</f>
        <v>26.34</v>
      </c>
      <c r="C20" s="156">
        <f>ROUND(VALUE(SUBSTITUTE(実質収支比率等に係る経年分析!G$47,"▲","-")),2)</f>
        <v>27</v>
      </c>
      <c r="D20" s="156">
        <f>ROUND(VALUE(SUBSTITUTE(実質収支比率等に係る経年分析!H$47,"▲","-")),2)</f>
        <v>23.33</v>
      </c>
      <c r="E20" s="156">
        <f>ROUND(VALUE(SUBSTITUTE(実質収支比率等に係る経年分析!I$47,"▲","-")),2)</f>
        <v>24.33</v>
      </c>
      <c r="F20" s="156">
        <f>ROUND(VALUE(SUBSTITUTE(実質収支比率等に係る経年分析!J$47,"▲","-")),2)</f>
        <v>21.11</v>
      </c>
    </row>
    <row r="21" spans="1:11" x14ac:dyDescent="0.15">
      <c r="A21" s="156" t="s">
        <v>54</v>
      </c>
      <c r="B21" s="156">
        <f>IF(ISNUMBER(VALUE(SUBSTITUTE(実質収支比率等に係る経年分析!F$49,"▲","-"))),ROUND(VALUE(SUBSTITUTE(実質収支比率等に係る経年分析!F$49,"▲","-")),2),NA())</f>
        <v>3.44</v>
      </c>
      <c r="C21" s="156">
        <f>IF(ISNUMBER(VALUE(SUBSTITUTE(実質収支比率等に係る経年分析!G$49,"▲","-"))),ROUND(VALUE(SUBSTITUTE(実質収支比率等に係る経年分析!G$49,"▲","-")),2),NA())</f>
        <v>1.66</v>
      </c>
      <c r="D21" s="156">
        <f>IF(ISNUMBER(VALUE(SUBSTITUTE(実質収支比率等に係る経年分析!H$49,"▲","-"))),ROUND(VALUE(SUBSTITUTE(実質収支比率等に係る経年分析!H$49,"▲","-")),2),NA())</f>
        <v>-2.38</v>
      </c>
      <c r="E21" s="156">
        <f>IF(ISNUMBER(VALUE(SUBSTITUTE(実質収支比率等に係る経年分析!I$49,"▲","-"))),ROUND(VALUE(SUBSTITUTE(実質収支比率等に係る経年分析!I$49,"▲","-")),2),NA())</f>
        <v>-0.16</v>
      </c>
      <c r="F21" s="156">
        <f>IF(ISNUMBER(VALUE(SUBSTITUTE(実質収支比率等に係る経年分析!J$49,"▲","-"))),ROUND(VALUE(SUBSTITUTE(実質収支比率等に係る経年分析!J$49,"▲","-")),2),NA())</f>
        <v>-2.65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7.0000000000000007E-2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0.02</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15">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1.95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1.57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0.94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1.1000000000000001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0.27</v>
      </c>
    </row>
    <row r="31" spans="1:11" x14ac:dyDescent="0.15">
      <c r="A31" s="157" t="str">
        <f>IF(連結実質赤字比率に係る赤字・黒字の構成分析!C$39="",NA(),連結実質赤字比率に係る赤字・黒字の構成分析!C$39)</f>
        <v>介護老人保健施設事業特別会計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1.24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1.1399999999999999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0.85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0.91</v>
      </c>
    </row>
    <row r="32" spans="1:11" x14ac:dyDescent="0.15">
      <c r="A32" s="157" t="str">
        <f>IF(連結実質赤字比率に係る赤字・黒字の構成分析!C$38="",NA(),連結実質赤字比率に係る赤字・黒字の構成分析!C$38)</f>
        <v>下水道事業特別会計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1.1100000000000001</v>
      </c>
    </row>
    <row r="33" spans="1:16" x14ac:dyDescent="0.15">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2.12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1.85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2.5299999999999998</v>
      </c>
    </row>
    <row r="34" spans="1:16" x14ac:dyDescent="0.15">
      <c r="A34" s="157" t="str">
        <f>IF(連結実質赤字比率に係る赤字・黒字の構成分析!C$36="",NA(),連結実質赤字比率に係る赤字・黒字の構成分析!C$36)</f>
        <v>水道事業特別会計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6.97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5.96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5.34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4.29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3.45</v>
      </c>
    </row>
    <row r="35" spans="1:16" x14ac:dyDescent="0.15">
      <c r="A35" s="157" t="str">
        <f>IF(連結実質赤字比率に係る赤字・黒字の構成分析!C$35="",NA(),連結実質赤字比率に係る赤字・黒字の構成分析!C$35)</f>
        <v>病院事業特別会計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2.66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2.34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2.88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3.66</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7.64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6.41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8.27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7.14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7.78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670</v>
      </c>
      <c r="E42" s="158"/>
      <c r="F42" s="158"/>
      <c r="G42" s="158">
        <f>'実質公債費比率（分子）の構造'!L$52</f>
        <v>693</v>
      </c>
      <c r="H42" s="158"/>
      <c r="I42" s="158"/>
      <c r="J42" s="158">
        <f>'実質公債費比率（分子）の構造'!M$52</f>
        <v>694</v>
      </c>
      <c r="K42" s="158"/>
      <c r="L42" s="158"/>
      <c r="M42" s="158">
        <f>'実質公債費比率（分子）の構造'!N$52</f>
        <v>701</v>
      </c>
      <c r="N42" s="158"/>
      <c r="O42" s="158"/>
      <c r="P42" s="158">
        <f>'実質公債費比率（分子）の構造'!O$52</f>
        <v>620</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10</v>
      </c>
      <c r="C45" s="158"/>
      <c r="D45" s="158"/>
      <c r="E45" s="158">
        <f>'実質公債費比率（分子）の構造'!L$49</f>
        <v>9</v>
      </c>
      <c r="F45" s="158"/>
      <c r="G45" s="158"/>
      <c r="H45" s="158">
        <f>'実質公債費比率（分子）の構造'!M$49</f>
        <v>12</v>
      </c>
      <c r="I45" s="158"/>
      <c r="J45" s="158"/>
      <c r="K45" s="158">
        <f>'実質公債費比率（分子）の構造'!N$49</f>
        <v>12</v>
      </c>
      <c r="L45" s="158"/>
      <c r="M45" s="158"/>
      <c r="N45" s="158">
        <f>'実質公債費比率（分子）の構造'!O$49</f>
        <v>8</v>
      </c>
      <c r="O45" s="158"/>
      <c r="P45" s="158"/>
    </row>
    <row r="46" spans="1:16" x14ac:dyDescent="0.15">
      <c r="A46" s="158" t="s">
        <v>64</v>
      </c>
      <c r="B46" s="158">
        <f>'実質公債費比率（分子）の構造'!K$48</f>
        <v>296</v>
      </c>
      <c r="C46" s="158"/>
      <c r="D46" s="158"/>
      <c r="E46" s="158">
        <f>'実質公債費比率（分子）の構造'!L$48</f>
        <v>296</v>
      </c>
      <c r="F46" s="158"/>
      <c r="G46" s="158"/>
      <c r="H46" s="158">
        <f>'実質公債費比率（分子）の構造'!M$48</f>
        <v>341</v>
      </c>
      <c r="I46" s="158"/>
      <c r="J46" s="158"/>
      <c r="K46" s="158">
        <f>'実質公債費比率（分子）の構造'!N$48</f>
        <v>333</v>
      </c>
      <c r="L46" s="158"/>
      <c r="M46" s="158"/>
      <c r="N46" s="158">
        <f>'実質公債費比率（分子）の構造'!O$48</f>
        <v>234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640</v>
      </c>
      <c r="C49" s="158"/>
      <c r="D49" s="158"/>
      <c r="E49" s="158">
        <f>'実質公債費比率（分子）の構造'!L$45</f>
        <v>689</v>
      </c>
      <c r="F49" s="158"/>
      <c r="G49" s="158"/>
      <c r="H49" s="158">
        <f>'実質公債費比率（分子）の構造'!M$45</f>
        <v>753</v>
      </c>
      <c r="I49" s="158"/>
      <c r="J49" s="158"/>
      <c r="K49" s="158">
        <f>'実質公債費比率（分子）の構造'!N$45</f>
        <v>755</v>
      </c>
      <c r="L49" s="158"/>
      <c r="M49" s="158"/>
      <c r="N49" s="158">
        <f>'実質公債費比率（分子）の構造'!O$45</f>
        <v>729</v>
      </c>
      <c r="O49" s="158"/>
      <c r="P49" s="158"/>
    </row>
    <row r="50" spans="1:16" x14ac:dyDescent="0.15">
      <c r="A50" s="158" t="s">
        <v>67</v>
      </c>
      <c r="B50" s="158" t="e">
        <f>NA()</f>
        <v>#N/A</v>
      </c>
      <c r="C50" s="158">
        <f>IF(ISNUMBER('実質公債費比率（分子）の構造'!K$53),'実質公債費比率（分子）の構造'!K$53,NA())</f>
        <v>276</v>
      </c>
      <c r="D50" s="158" t="e">
        <f>NA()</f>
        <v>#N/A</v>
      </c>
      <c r="E50" s="158" t="e">
        <f>NA()</f>
        <v>#N/A</v>
      </c>
      <c r="F50" s="158">
        <f>IF(ISNUMBER('実質公債費比率（分子）の構造'!L$53),'実質公債費比率（分子）の構造'!L$53,NA())</f>
        <v>301</v>
      </c>
      <c r="G50" s="158" t="e">
        <f>NA()</f>
        <v>#N/A</v>
      </c>
      <c r="H50" s="158" t="e">
        <f>NA()</f>
        <v>#N/A</v>
      </c>
      <c r="I50" s="158">
        <f>IF(ISNUMBER('実質公債費比率（分子）の構造'!M$53),'実質公債費比率（分子）の構造'!M$53,NA())</f>
        <v>412</v>
      </c>
      <c r="J50" s="158" t="e">
        <f>NA()</f>
        <v>#N/A</v>
      </c>
      <c r="K50" s="158" t="e">
        <f>NA()</f>
        <v>#N/A</v>
      </c>
      <c r="L50" s="158">
        <f>IF(ISNUMBER('実質公債費比率（分子）の構造'!N$53),'実質公債費比率（分子）の構造'!N$53,NA())</f>
        <v>399</v>
      </c>
      <c r="M50" s="158" t="e">
        <f>NA()</f>
        <v>#N/A</v>
      </c>
      <c r="N50" s="158" t="e">
        <f>NA()</f>
        <v>#N/A</v>
      </c>
      <c r="O50" s="158">
        <f>IF(ISNUMBER('実質公債費比率（分子）の構造'!O$53),'実質公債費比率（分子）の構造'!O$53,NA())</f>
        <v>351</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6257</v>
      </c>
      <c r="E56" s="157"/>
      <c r="F56" s="157"/>
      <c r="G56" s="157">
        <f>'将来負担比率（分子）の構造'!J$52</f>
        <v>5905</v>
      </c>
      <c r="H56" s="157"/>
      <c r="I56" s="157"/>
      <c r="J56" s="157">
        <f>'将来負担比率（分子）の構造'!K$52</f>
        <v>5767</v>
      </c>
      <c r="K56" s="157"/>
      <c r="L56" s="157"/>
      <c r="M56" s="157">
        <f>'将来負担比率（分子）の構造'!L$52</f>
        <v>5411</v>
      </c>
      <c r="N56" s="157"/>
      <c r="O56" s="157"/>
      <c r="P56" s="157">
        <f>'将来負担比率（分子）の構造'!M$52</f>
        <v>5014</v>
      </c>
    </row>
    <row r="57" spans="1:16" x14ac:dyDescent="0.15">
      <c r="A57" s="157" t="s">
        <v>42</v>
      </c>
      <c r="B57" s="157"/>
      <c r="C57" s="157"/>
      <c r="D57" s="157">
        <f>'将来負担比率（分子）の構造'!I$51</f>
        <v>231</v>
      </c>
      <c r="E57" s="157"/>
      <c r="F57" s="157"/>
      <c r="G57" s="157">
        <f>'将来負担比率（分子）の構造'!J$51</f>
        <v>213</v>
      </c>
      <c r="H57" s="157"/>
      <c r="I57" s="157"/>
      <c r="J57" s="157">
        <f>'将来負担比率（分子）の構造'!K$51</f>
        <v>196</v>
      </c>
      <c r="K57" s="157"/>
      <c r="L57" s="157"/>
      <c r="M57" s="157">
        <f>'将来負担比率（分子）の構造'!L$51</f>
        <v>184</v>
      </c>
      <c r="N57" s="157"/>
      <c r="O57" s="157"/>
      <c r="P57" s="157">
        <f>'将来負担比率（分子）の構造'!M$51</f>
        <v>171</v>
      </c>
    </row>
    <row r="58" spans="1:16" x14ac:dyDescent="0.15">
      <c r="A58" s="157" t="s">
        <v>41</v>
      </c>
      <c r="B58" s="157"/>
      <c r="C58" s="157"/>
      <c r="D58" s="157">
        <f>'将来負担比率（分子）の構造'!I$50</f>
        <v>1777</v>
      </c>
      <c r="E58" s="157"/>
      <c r="F58" s="157"/>
      <c r="G58" s="157">
        <f>'将来負担比率（分子）の構造'!J$50</f>
        <v>2136</v>
      </c>
      <c r="H58" s="157"/>
      <c r="I58" s="157"/>
      <c r="J58" s="157">
        <f>'将来負担比率（分子）の構造'!K$50</f>
        <v>1935</v>
      </c>
      <c r="K58" s="157"/>
      <c r="L58" s="157"/>
      <c r="M58" s="157">
        <f>'将来負担比率（分子）の構造'!L$50</f>
        <v>1814</v>
      </c>
      <c r="N58" s="157"/>
      <c r="O58" s="157"/>
      <c r="P58" s="157">
        <f>'将来負担比率（分子）の構造'!M$50</f>
        <v>1795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616</v>
      </c>
      <c r="C62" s="157"/>
      <c r="D62" s="157"/>
      <c r="E62" s="157">
        <f>'将来負担比率（分子）の構造'!J$45</f>
        <v>562</v>
      </c>
      <c r="F62" s="157"/>
      <c r="G62" s="157"/>
      <c r="H62" s="157">
        <f>'将来負担比率（分子）の構造'!K$45</f>
        <v>556</v>
      </c>
      <c r="I62" s="157"/>
      <c r="J62" s="157"/>
      <c r="K62" s="157">
        <f>'将来負担比率（分子）の構造'!L$45</f>
        <v>544</v>
      </c>
      <c r="L62" s="157"/>
      <c r="M62" s="157"/>
      <c r="N62" s="157">
        <f>'将来負担比率（分子）の構造'!M$45</f>
        <v>554</v>
      </c>
      <c r="O62" s="157"/>
      <c r="P62" s="157"/>
    </row>
    <row r="63" spans="1:16" x14ac:dyDescent="0.15">
      <c r="A63" s="157" t="s">
        <v>34</v>
      </c>
      <c r="B63" s="157">
        <f>'将来負担比率（分子）の構造'!I$44</f>
        <v>12</v>
      </c>
      <c r="C63" s="157"/>
      <c r="D63" s="157"/>
      <c r="E63" s="157">
        <f>'将来負担比率（分子）の構造'!J$44</f>
        <v>11</v>
      </c>
      <c r="F63" s="157"/>
      <c r="G63" s="157"/>
      <c r="H63" s="157" t="str">
        <f>'将来負担比率（分子）の構造'!K$44</f>
        <v>-</v>
      </c>
      <c r="I63" s="157"/>
      <c r="J63" s="157"/>
      <c r="K63" s="157" t="str">
        <f>'将来負担比率（分子）の構造'!L$44</f>
        <v>-</v>
      </c>
      <c r="L63" s="157"/>
      <c r="M63" s="157"/>
      <c r="N63" s="157">
        <f>'将来負担比率（分子）の構造'!M$44</f>
        <v>12</v>
      </c>
      <c r="O63" s="157"/>
      <c r="P63" s="157"/>
    </row>
    <row r="64" spans="1:16" x14ac:dyDescent="0.15">
      <c r="A64" s="157" t="s">
        <v>33</v>
      </c>
      <c r="B64" s="157">
        <f>'将来負担比率（分子）の構造'!I$43</f>
        <v>2458</v>
      </c>
      <c r="C64" s="157"/>
      <c r="D64" s="157"/>
      <c r="E64" s="157">
        <f>'将来負担比率（分子）の構造'!J$43</f>
        <v>2401</v>
      </c>
      <c r="F64" s="157"/>
      <c r="G64" s="157"/>
      <c r="H64" s="157">
        <f>'将来負担比率（分子）の構造'!K$43</f>
        <v>2307</v>
      </c>
      <c r="I64" s="157"/>
      <c r="J64" s="157"/>
      <c r="K64" s="157">
        <f>'将来負担比率（分子）の構造'!L$43</f>
        <v>2148</v>
      </c>
      <c r="L64" s="157"/>
      <c r="M64" s="157"/>
      <c r="N64" s="157">
        <f>'将来負担比率（分子）の構造'!M$43</f>
        <v>2078</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6603</v>
      </c>
      <c r="C66" s="157"/>
      <c r="D66" s="157"/>
      <c r="E66" s="157">
        <f>'将来負担比率（分子）の構造'!J$41</f>
        <v>6366</v>
      </c>
      <c r="F66" s="157"/>
      <c r="G66" s="157"/>
      <c r="H66" s="157">
        <f>'将来負担比率（分子）の構造'!K$41</f>
        <v>5991</v>
      </c>
      <c r="I66" s="157"/>
      <c r="J66" s="157"/>
      <c r="K66" s="157">
        <f>'将来負担比率（分子）の構造'!L$41</f>
        <v>5638</v>
      </c>
      <c r="L66" s="157"/>
      <c r="M66" s="157"/>
      <c r="N66" s="157">
        <f>'将来負担比率（分子）の構造'!M$41</f>
        <v>5215</v>
      </c>
      <c r="O66" s="157"/>
      <c r="P66" s="157"/>
    </row>
    <row r="67" spans="1:16" x14ac:dyDescent="0.15">
      <c r="A67" s="157" t="s">
        <v>71</v>
      </c>
      <c r="B67" s="157" t="e">
        <f>NA()</f>
        <v>#N/A</v>
      </c>
      <c r="C67" s="157">
        <f>IF(ISNUMBER('将来負担比率（分子）の構造'!I$53), IF('将来負担比率（分子）の構造'!I$53 &lt; 0, 0, '将来負担比率（分子）の構造'!I$53), NA())</f>
        <v>1424</v>
      </c>
      <c r="D67" s="157" t="e">
        <f>NA()</f>
        <v>#N/A</v>
      </c>
      <c r="E67" s="157" t="e">
        <f>NA()</f>
        <v>#N/A</v>
      </c>
      <c r="F67" s="157">
        <f>IF(ISNUMBER('将来負担比率（分子）の構造'!J$53), IF('将来負担比率（分子）の構造'!J$53 &lt; 0, 0, '将来負担比率（分子）の構造'!J$53), NA())</f>
        <v>1086</v>
      </c>
      <c r="G67" s="157" t="e">
        <f>NA()</f>
        <v>#N/A</v>
      </c>
      <c r="H67" s="157" t="e">
        <f>NA()</f>
        <v>#N/A</v>
      </c>
      <c r="I67" s="157">
        <f>IF(ISNUMBER('将来負担比率（分子）の構造'!K$53), IF('将来負担比率（分子）の構造'!K$53 &lt; 0, 0, '将来負担比率（分子）の構造'!K$53), NA())</f>
        <v>956</v>
      </c>
      <c r="J67" s="157" t="e">
        <f>NA()</f>
        <v>#N/A</v>
      </c>
      <c r="K67" s="157" t="e">
        <f>NA()</f>
        <v>#N/A</v>
      </c>
      <c r="L67" s="157">
        <f>IF(ISNUMBER('将来負担比率（分子）の構造'!L$53), IF('将来負担比率（分子）の構造'!L$53 &lt; 0, 0, '将来負担比率（分子）の構造'!L$53), NA())</f>
        <v>921</v>
      </c>
      <c r="M67" s="157" t="e">
        <f>NA()</f>
        <v>#N/A</v>
      </c>
      <c r="N67" s="157" t="e">
        <f>NA()</f>
        <v>#N/A</v>
      </c>
      <c r="O67" s="157">
        <f>IF(ISNUMBER('将来負担比率（分子）の構造'!M$53), IF('将来負担比率（分子）の構造'!M$53 &lt; 0, 0, '将来負担比率（分子）の構造'!M$53), NA())</f>
        <v>878</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960</v>
      </c>
      <c r="C72" s="161">
        <f>基金残高に係る経年分析!G55</f>
        <v>1000</v>
      </c>
      <c r="D72" s="161">
        <f>基金残高に係る経年分析!H55</f>
        <v>866</v>
      </c>
    </row>
    <row r="73" spans="1:16" x14ac:dyDescent="0.15">
      <c r="A73" s="160" t="s">
        <v>74</v>
      </c>
      <c r="B73" s="161">
        <f>基金残高に係る経年分析!F56</f>
        <v>225</v>
      </c>
      <c r="C73" s="161">
        <f>基金残高に係る経年分析!G56</f>
        <v>200</v>
      </c>
      <c r="D73" s="161">
        <f>基金残高に係る経年分析!H56</f>
        <v>203</v>
      </c>
    </row>
    <row r="74" spans="1:16" x14ac:dyDescent="0.15">
      <c r="A74" s="160" t="s">
        <v>75</v>
      </c>
      <c r="B74" s="161">
        <f>基金残高に係る経年分析!F57</f>
        <v>388</v>
      </c>
      <c r="C74" s="161">
        <f>基金残高に係る経年分析!G57</f>
        <v>249</v>
      </c>
      <c r="D74" s="161">
        <f>基金残高に係る経年分析!H57</f>
        <v>336</v>
      </c>
    </row>
  </sheetData>
  <sheetProtection algorithmName="SHA-512" hashValue="uBxllDi+MZBjoGZs/R6vRcodwnml4A3n0xTgxdUFZok6eJboBPDkf/tFf02Dz0KEgrNf98W5ZIzlakbzCUKgBA==" saltValue="1j+sPh7+K2O9zpk0Q6m9g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2026-09-08T07:14:27Z</cp:lastPrinted>
  <dcterms:created xsi:type="dcterms:W3CDTF">2026-02-26T09:26:03Z</dcterms:created>
  <dcterms:modified xsi:type="dcterms:W3CDTF">2026-09-25T07:16:17Z</dcterms:modified>
  <cp:category/>
</cp:coreProperties>
</file>