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92.168.101.170\010総務課\016財政係\12 各種調査\01　例年調査\07　財政状況資料集\R6決算\06　追加分作成（9月）\03統合・提出\"/>
    </mc:Choice>
  </mc:AlternateContent>
  <xr:revisionPtr revIDLastSave="0" documentId="13_ncr:1_{AF89BA13-4F6D-4EE2-838C-451CC6562CEF}"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 r="BE34" i="10" l="1"/>
</calcChain>
</file>

<file path=xl/sharedStrings.xml><?xml version="1.0" encoding="utf-8"?>
<sst xmlns="http://schemas.openxmlformats.org/spreadsheetml/2006/main" count="1136" uniqueCount="575">
  <si>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</si>
  <si>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</si>
  <si>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</si>
  <si>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</si>
  <si>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</si>
  <si>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</si>
  <si>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</si>
  <si>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</si>
  <si>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</si>
  <si>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</si>
  <si>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</si>
  <si>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</si>
  <si>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</si>
  <si>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</si>
  <si>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</si>
  <si>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</si>
  <si>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</si>
  <si>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</si>
  <si>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</si>
  <si>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</si>
  <si>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</si>
  <si>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</si>
  <si>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</si>
  <si>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</si>
  <si>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</si>
  <si>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</si>
  <si>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</si>
  <si>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</si>
  <si>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</si>
  <si>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</si>
  <si>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</si>
  <si>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</si>
  <si>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</si>
  <si>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</si>
  <si>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</si>
  <si>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</si>
  <si>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</si>
  <si>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</si>
  <si>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</si>
  <si>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</si>
  <si>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</si>
  <si>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</si>
  <si>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</si>
  <si>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</si>
  <si>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</si>
  <si>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</si>
  <si>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</si>
  <si>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</si>
  <si>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</si>
  <si>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</si>
  <si>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</si>
  <si>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</si>
  <si>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</si>
  <si>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</si>
  <si>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</si>
  <si>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</si>
  <si>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</si>
  <si>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</si>
  <si>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</si>
  <si>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</si>
  <si>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</si>
  <si>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</si>
  <si>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</si>
  <si>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</si>
  <si>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</si>
  <si>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</si>
  <si>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</si>
  <si>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</si>
  <si>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</si>
  <si>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</si>
  <si>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</si>
  <si>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</si>
  <si>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</si>
  <si>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</si>
  <si>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</si>
  <si>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</si>
  <si>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</si>
  <si>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</si>
  <si>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</si>
  <si>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</si>
  <si>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</si>
  <si>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</si>
  <si>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</si>
  <si>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</si>
  <si>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</si>
  <si>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</si>
  <si>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</si>
  <si>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</si>
  <si>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</si>
  <si>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</si>
  <si>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</si>
  <si>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</si>
  <si>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</si>
  <si>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</si>
  <si>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大江町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</si>
  <si>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</si>
  <si>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</si>
  <si>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</si>
  <si>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</si>
  <si>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</si>
  <si>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</si>
  <si>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</si>
  <si>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</si>
  <si>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</si>
  <si>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</si>
  <si>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</si>
  <si>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</si>
  <si>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</si>
  <si>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</si>
  <si>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</si>
  <si>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</si>
  <si>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</si>
  <si>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</si>
  <si>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</si>
  <si>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</si>
  <si>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</si>
  <si>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</si>
  <si>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</si>
  <si>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</si>
  <si>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</si>
  <si>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</si>
  <si>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</si>
  <si>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</si>
  <si>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</si>
  <si>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</si>
  <si>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</si>
  <si>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</si>
  <si>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</si>
  <si>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</si>
  <si>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</si>
  <si>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</si>
  <si>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</si>
  <si>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</si>
  <si>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</si>
  <si>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</si>
  <si>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</si>
  <si>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</si>
  <si>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</si>
  <si>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</si>
  <si>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</si>
  <si>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</si>
  <si>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</si>
  <si>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</si>
  <si>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</si>
  <si>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</si>
  <si>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</si>
  <si>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</si>
  <si>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</si>
  <si>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</si>
  <si>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</si>
  <si>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</si>
  <si>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</si>
  <si>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</si>
  <si>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</si>
  <si>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</si>
  <si>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</si>
  <si>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</si>
  <si>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</si>
  <si>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</si>
  <si>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</si>
  <si>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</si>
  <si>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</si>
  <si>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</si>
  <si>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</si>
  <si>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</si>
  <si>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</si>
  <si>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</si>
  <si>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</si>
  <si>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</si>
  <si>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</si>
  <si>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</si>
  <si>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</si>
  <si>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</si>
  <si>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</si>
  <si>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</si>
  <si>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</si>
  <si>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</si>
  <si>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</si>
  <si>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</si>
  <si>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</si>
  <si>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</si>
  <si>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</si>
  <si>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</si>
  <si>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</si>
  <si>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</si>
  <si>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</si>
  <si>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</si>
  <si>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</si>
  <si>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</si>
  <si>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</si>
  <si>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</si>
  <si>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</si>
  <si>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</si>
  <si>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</si>
  <si>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</si>
  <si>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</si>
  <si>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</si>
  <si>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</si>
  <si>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</si>
  <si>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</si>
  <si>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</si>
  <si>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</si>
  <si>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</si>
  <si>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</si>
  <si>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山形県大江町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</si>
  <si>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</si>
  <si>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</si>
  <si>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</si>
  <si>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</si>
  <si>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</si>
  <si>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</si>
  <si>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</si>
  <si>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</si>
  <si>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</si>
  <si>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</si>
  <si>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</si>
  <si>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</si>
  <si>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</si>
  <si>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</si>
  <si>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</si>
  <si>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</si>
  <si>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</si>
  <si>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</si>
  <si>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</si>
  <si>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</si>
  <si>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</si>
  <si>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</si>
  <si>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</si>
  <si>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</si>
  <si>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</si>
  <si>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</si>
  <si>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</si>
  <si>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</si>
  <si>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</si>
  <si>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</si>
  <si>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</si>
  <si>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</si>
  <si>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</si>
  <si>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</si>
  <si>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</si>
  <si>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</si>
  <si>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</si>
  <si>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</si>
  <si>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</si>
  <si>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</si>
  <si>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</si>
  <si>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</si>
  <si>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</si>
  <si>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</si>
  <si>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</si>
  <si>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</si>
  <si>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</si>
  <si>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</si>
  <si>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</si>
  <si>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</si>
  <si>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</si>
  <si>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</si>
  <si>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</si>
  <si>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</si>
  <si>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</si>
  <si>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</si>
  <si>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</si>
  <si>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</si>
  <si>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</si>
  <si>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</si>
  <si>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</si>
  <si>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</si>
  <si>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</si>
  <si>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</si>
  <si>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</si>
  <si>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</si>
  <si>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</si>
  <si>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</si>
  <si>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</si>
  <si>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</si>
  <si>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</si>
  <si>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</si>
  <si>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</si>
  <si>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</si>
  <si>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</si>
  <si>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</si>
  <si>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</si>
  <si>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</si>
  <si>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</si>
  <si>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</si>
  <si>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</si>
  <si>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</si>
  <si>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</si>
  <si>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</si>
  <si>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</si>
  <si>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</si>
  <si>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</si>
  <si>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</si>
  <si>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</si>
  <si>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</si>
  <si>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</si>
  <si>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</si>
  <si>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</si>
  <si>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</si>
  <si>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</si>
  <si>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</si>
  <si>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</si>
  <si>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</si>
  <si>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</si>
  <si>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</si>
  <si>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</si>
  <si>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</si>
  <si>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</si>
  <si>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</si>
  <si>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</si>
  <si>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</si>
  <si>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</si>
  <si>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</si>
  <si>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</si>
  <si>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</si>
  <si>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</si>
  <si>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</si>
  <si>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</si>
  <si>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</si>
  <si>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</si>
  <si>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</si>
  <si>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</si>
  <si>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</si>
  <si>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</si>
  <si>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</si>
  <si>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</si>
  <si>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</si>
  <si>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</si>
  <si>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</si>
  <si>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</si>
  <si>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</si>
  <si>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</si>
  <si>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</si>
  <si>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</si>
  <si>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</si>
  <si>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</si>
  <si>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</si>
  <si>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</si>
  <si>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</si>
  <si>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</si>
  <si>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</si>
  <si>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</si>
  <si>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</si>
  <si>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</si>
  <si>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</si>
  <si>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</si>
  <si>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</si>
  <si>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</si>
  <si>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</si>
  <si>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</si>
  <si>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</si>
  <si>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</si>
  <si>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</si>
  <si>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</si>
  <si>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</si>
  <si>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山形県大江町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</si>
  <si>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</si>
  <si>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</si>
  <si>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</si>
  <si>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</si>
  <si>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</si>
  <si>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</si>
  <si>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</si>
  <si>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</si>
  <si>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</si>
  <si>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</si>
  <si>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</si>
  <si>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</si>
  <si>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</si>
  <si>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</si>
  <si>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</si>
  <si>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</si>
  <si>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</si>
  <si>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</si>
  <si>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</si>
  <si>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</si>
  <si>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</si>
  <si>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</si>
  <si>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</si>
  <si>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</si>
  <si>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</si>
  <si>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</si>
  <si>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</si>
  <si>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</si>
  <si>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</si>
  <si>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</si>
  <si>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</si>
  <si>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</si>
  <si>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</si>
  <si>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</si>
  <si>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</si>
  <si>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</si>
  <si>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</si>
  <si>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</si>
  <si>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</si>
  <si>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下水道事業会計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</si>
  <si>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</si>
  <si>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</si>
  <si>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</si>
  <si>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</si>
  <si>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</si>
  <si>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</si>
  <si>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</si>
  <si>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</si>
  <si>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</si>
  <si>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</si>
  <si>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</si>
  <si>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</si>
  <si>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</si>
  <si>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</si>
  <si>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</si>
  <si>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</si>
  <si>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</si>
  <si>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</si>
  <si>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</si>
  <si>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</si>
  <si>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</si>
  <si>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</si>
  <si>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</si>
  <si>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</si>
  <si>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</si>
  <si>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</si>
  <si>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</si>
  <si>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</si>
  <si>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</si>
  <si>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</si>
  <si>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</si>
  <si>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</si>
  <si>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</si>
  <si>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</si>
  <si>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</si>
  <si>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</si>
  <si>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</si>
  <si>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</si>
  <si>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</si>
  <si>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</si>
  <si>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</si>
  <si>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</si>
  <si>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</si>
  <si>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</si>
  <si>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</si>
  <si>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</si>
  <si>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</si>
  <si>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</si>
  <si>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</si>
  <si>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</si>
  <si>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</si>
  <si>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</si>
  <si>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</si>
  <si>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</si>
  <si>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</si>
  <si>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</si>
  <si>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</si>
  <si>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</si>
  <si>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</si>
  <si>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</si>
  <si>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</si>
  <si>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</si>
  <si>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</si>
  <si>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</si>
  <si>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</si>
  <si>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</si>
  <si>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</si>
  <si>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</si>
  <si>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</si>
  <si>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</si>
  <si>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</si>
  <si>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</si>
  <si>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</si>
  <si>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</si>
  <si>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</si>
  <si>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</si>
  <si>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</si>
  <si>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</si>
  <si>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</si>
  <si>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</si>
  <si>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</si>
  <si>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</si>
  <si>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</si>
  <si>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</si>
  <si>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</si>
  <si>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</si>
  <si>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</si>
  <si>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</si>
  <si>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</si>
  <si>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</si>
  <si>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</si>
  <si>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</si>
  <si>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</si>
  <si>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</si>
  <si>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</si>
  <si>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</si>
  <si>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</si>
  <si>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</si>
  <si>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</si>
  <si>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</si>
  <si>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</si>
  <si>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</si>
  <si>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</si>
  <si>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</si>
  <si>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</si>
  <si>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</si>
  <si>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</si>
  <si>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</si>
  <si>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</si>
  <si>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</si>
  <si>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</si>
  <si>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</si>
  <si>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</si>
  <si>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</si>
  <si>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</si>
  <si>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</si>
  <si>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</si>
  <si>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</si>
  <si>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</si>
  <si>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</si>
  <si>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</si>
  <si>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</si>
  <si>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</si>
  <si>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</si>
  <si>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</si>
  <si>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</si>
  <si>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</si>
  <si>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</si>
  <si>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</si>
  <si>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</si>
  <si>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</si>
  <si>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</si>
  <si>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</si>
  <si>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</si>
  <si>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</si>
  <si>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</si>
  <si>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</si>
  <si>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4.12</t>
  </si>
  <si>
    <t>▲ 1.50</t>
  </si>
  <si>
    <t>水道事業会計</t>
  </si>
  <si>
    <t>一般会計</t>
  </si>
  <si>
    <t>国民健康保険特別会計</t>
  </si>
  <si>
    <t>介護保険特別会計</t>
  </si>
  <si>
    <t>下水道事業会計</t>
  </si>
  <si>
    <t>後期高齢者医療特別会計</t>
  </si>
  <si>
    <t>介護保険特別会計（介護サービス）</t>
  </si>
  <si>
    <t>宅地造成事業特別会計</t>
  </si>
  <si>
    <t>その他会計（赤字）</t>
  </si>
  <si>
    <t>その他会計（黒字）</t>
  </si>
  <si>
    <t>R02</t>
    <phoneticPr fontId="5"/>
  </si>
  <si>
    <t>R03</t>
    <phoneticPr fontId="5"/>
  </si>
  <si>
    <t>R04</t>
    <phoneticPr fontId="5"/>
  </si>
  <si>
    <t>R05</t>
    <phoneticPr fontId="5"/>
  </si>
  <si>
    <t>R06</t>
    <phoneticPr fontId="5"/>
  </si>
  <si>
    <t>町有施設整備基金</t>
    <rPh sb="0" eb="8">
      <t>チョウユウシセツセイビキキン</t>
    </rPh>
    <phoneticPr fontId="5"/>
  </si>
  <si>
    <t>ふるさとまちづくり寄附基金</t>
    <rPh sb="9" eb="11">
      <t>キフ</t>
    </rPh>
    <rPh sb="11" eb="13">
      <t>キキン</t>
    </rPh>
    <phoneticPr fontId="2"/>
  </si>
  <si>
    <t>地域福祉振興基金</t>
    <rPh sb="0" eb="4">
      <t>チイキフクシ</t>
    </rPh>
    <rPh sb="4" eb="8">
      <t>シンコウキキン</t>
    </rPh>
    <phoneticPr fontId="10"/>
  </si>
  <si>
    <t>ふるさと奨学基金</t>
    <rPh sb="4" eb="8">
      <t>ショウガクキキン</t>
    </rPh>
    <phoneticPr fontId="10"/>
  </si>
  <si>
    <t>景観づくり基金</t>
    <rPh sb="0" eb="2">
      <t>ケイカン</t>
    </rPh>
    <rPh sb="5" eb="7">
      <t>キキン</t>
    </rPh>
    <phoneticPr fontId="10"/>
  </si>
  <si>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10"/>
  </si>
  <si>
    <t>山形県消防補償等組合</t>
    <rPh sb="0" eb="3">
      <t>ヤマガタケン</t>
    </rPh>
    <rPh sb="3" eb="5">
      <t>ショウボウ</t>
    </rPh>
    <rPh sb="5" eb="7">
      <t>ホショウ</t>
    </rPh>
    <rPh sb="7" eb="8">
      <t>トウ</t>
    </rPh>
    <rPh sb="8" eb="10">
      <t>クミアイ</t>
    </rPh>
    <phoneticPr fontId="10"/>
  </si>
  <si>
    <t>山形県自治会館管理組合</t>
    <rPh sb="0" eb="3">
      <t>ヤマガタケン</t>
    </rPh>
    <rPh sb="3" eb="5">
      <t>ジチ</t>
    </rPh>
    <rPh sb="5" eb="7">
      <t>カイカン</t>
    </rPh>
    <rPh sb="7" eb="9">
      <t>カンリ</t>
    </rPh>
    <rPh sb="9" eb="11">
      <t>クミアイ</t>
    </rPh>
    <phoneticPr fontId="10"/>
  </si>
  <si>
    <t>山形県市町村職員退職手当組合</t>
    <rPh sb="0" eb="3">
      <t>ヤマガタケン</t>
    </rPh>
    <rPh sb="3" eb="6">
      <t>シチョウソン</t>
    </rPh>
    <rPh sb="6" eb="8">
      <t>ショクイン</t>
    </rPh>
    <rPh sb="8" eb="10">
      <t>タイショク</t>
    </rPh>
    <rPh sb="10" eb="12">
      <t>テアテ</t>
    </rPh>
    <rPh sb="12" eb="14">
      <t>クミアイ</t>
    </rPh>
    <phoneticPr fontId="10"/>
  </si>
  <si>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0"/>
  </si>
  <si>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0"/>
  </si>
  <si>
    <t>-</t>
    <phoneticPr fontId="2"/>
  </si>
  <si>
    <t>大江町産業振興公社</t>
    <rPh sb="0" eb="9">
      <t>オオエマチサンギョウシンコウコウシャ</t>
    </rPh>
    <phoneticPr fontId="2"/>
  </si>
  <si>
    <t>‐</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</si>
  <si>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</si>
  <si>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</si>
  <si>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将来負担比率は、前年と同様に「将来負担なし」となっており、類似団体と同様の数値となっている。今後も後世への負担軽減のために、精査のうえ事業を実施していくなど財政の健全化に努めていく。
　有形固定資産減価償却率は、類似団体と比較すると、公共施設等の老朽化に伴い、若干ではあるが高い水準となっている。公共施設等総合管理計画及び個別施設計画に基づき、長寿命化対策等に取り組むなど固定資産の適正な維持管理を進めていくこととするが、後世への負担軽減のために、精査のうえ事業を実施していくなど財政の健全化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</si>
  <si>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</si>
  <si>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</si>
  <si>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</si>
  <si>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</si>
  <si>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</si>
  <si>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</si>
  <si>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</si>
  <si>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将来負担比率は、前年と同様に「将来負担なし」となっており、類似団体と同様の数値となっている。今後も後世への負担軽減のために、精査のうえ事業を実施していくなど財政の健全化に努めていく。
　実質公債費比率は、類似団</t>
    </r>
    <r>
      <rPr>
        <sz val="11"/>
        <rFont val="ＭＳ Ｐゴシック"/>
        <family val="3"/>
        <charset val="128"/>
      </rPr>
      <t>体と比較して同水準にはあるが、令和5年度と比較すると、0.1ポイント増加している。これは令和元年度過疎債等に係る地方債の元金償還が開始されたことによるものが主な要因である。今後は令和2年度過疎債等の元金償還開始なども見込まれていることから、地方債の発行抑制などこれまで以上に公債費の適正化に取り組んでいく必</t>
    </r>
    <r>
      <rPr>
        <sz val="11"/>
        <color indexed="8"/>
        <rFont val="ＭＳ Ｐゴシック"/>
        <family val="3"/>
        <charset val="128"/>
      </rPr>
      <t>要がある。</t>
    </r>
    <rPh sb="150" eb="152">
      <t>レイワ</t>
    </rPh>
    <rPh sb="152" eb="153">
      <t>ガン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</si>
</sst>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D3FC57C-FEC8-49A3-813F-F07DAC500D0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0645-49E6-8285-3CD6DC18EE5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69540</c:v>
                </c:pt>
                <c:pt idx="1">
                  <c:v>65468</c:v>
                </c:pt>
                <c:pt idx="2">
                  <c:v>107864</c:v>
                </c:pt>
                <c:pt idx="3">
                  <c:v>233185</c:v>
                </c:pt>
                <c:pt idx="4">
                  <c:v>197171</c:v>
                </c:pt>
              </c:numCache>
            </c:numRef>
          </c:val>
          <c:smooth val="0"/>
          <c:extLst>
            <c:ext xmlns:c16="http://schemas.microsoft.com/office/drawing/2014/chart" uri="{C3380CC4-5D6E-409C-BE32-E72D297353CC}">
              <c16:uniqueId val="{00000001-0645-49E6-8285-3CD6DC18EE5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8.7899999999999991</c:v>
                </c:pt>
                <c:pt idx="1">
                  <c:v>8.5299999999999994</c:v>
                </c:pt>
                <c:pt idx="2">
                  <c:v>8.36</c:v>
                </c:pt>
                <c:pt idx="3">
                  <c:v>5.96</c:v>
                </c:pt>
                <c:pt idx="4">
                  <c:v>7.18</c:v>
                </c:pt>
              </c:numCache>
            </c:numRef>
          </c:val>
          <c:extLst>
            <c:ext xmlns:c16="http://schemas.microsoft.com/office/drawing/2014/chart" uri="{C3380CC4-5D6E-409C-BE32-E72D297353CC}">
              <c16:uniqueId val="{00000000-3F9E-45F0-BA1E-F0ED6A29E8F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22.09</c:v>
                </c:pt>
                <c:pt idx="1">
                  <c:v>23.09</c:v>
                </c:pt>
                <c:pt idx="2">
                  <c:v>30.06</c:v>
                </c:pt>
                <c:pt idx="3">
                  <c:v>28.31</c:v>
                </c:pt>
                <c:pt idx="4">
                  <c:v>24.6</c:v>
                </c:pt>
              </c:numCache>
            </c:numRef>
          </c:val>
          <c:extLst>
            <c:ext xmlns:c16="http://schemas.microsoft.com/office/drawing/2014/chart" uri="{C3380CC4-5D6E-409C-BE32-E72D297353CC}">
              <c16:uniqueId val="{00000001-3F9E-45F0-BA1E-F0ED6A29E8F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0.94</c:v>
                </c:pt>
                <c:pt idx="1">
                  <c:v>2.76</c:v>
                </c:pt>
                <c:pt idx="2">
                  <c:v>6.08</c:v>
                </c:pt>
                <c:pt idx="3">
                  <c:v>-4.12</c:v>
                </c:pt>
                <c:pt idx="4">
                  <c:v>-1.5</c:v>
                </c:pt>
              </c:numCache>
            </c:numRef>
          </c:val>
          <c:smooth val="0"/>
          <c:extLst>
            <c:ext xmlns:c16="http://schemas.microsoft.com/office/drawing/2014/chart" uri="{C3380CC4-5D6E-409C-BE32-E72D297353CC}">
              <c16:uniqueId val="{00000002-3F9E-45F0-BA1E-F0ED6A29E8F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0.88</c:v>
                </c:pt>
                <c:pt idx="2">
                  <c:v>#N/A</c:v>
                </c:pt>
                <c:pt idx="3">
                  <c:v>0.3</c:v>
                </c:pt>
                <c:pt idx="4">
                  <c:v>#N/A</c:v>
                </c:pt>
                <c:pt idx="5">
                  <c:v>0.2</c:v>
                </c:pt>
                <c:pt idx="6">
                  <c:v>#N/A</c:v>
                </c:pt>
                <c:pt idx="7">
                  <c:v>0.26</c:v>
                </c:pt>
                <c:pt idx="8">
                  <c:v>0</c:v>
                </c:pt>
                <c:pt idx="9">
                  <c:v>0</c:v>
                </c:pt>
              </c:numCache>
            </c:numRef>
          </c:val>
          <c:extLst>
            <c:ext xmlns:c16="http://schemas.microsoft.com/office/drawing/2014/chart" uri="{C3380CC4-5D6E-409C-BE32-E72D297353CC}">
              <c16:uniqueId val="{00000000-42F4-49AB-BDC2-0D5F38814F1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2F4-49AB-BDC2-0D5F38814F17}"/>
            </c:ext>
          </c:extLst>
        </c:ser>
        <c:ser>
          <c:idx val="2"/>
          <c:order val="2"/>
          <c:tx>
            <c:strRef>
              <c:f>データシート!$A$29</c:f>
              <c:strCache>
                <c:ptCount val="1"/>
                <c:pt idx="0">
                  <c:v>宅地造成事業特別会計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1.47</c:v>
                </c:pt>
                <c:pt idx="2">
                  <c:v>#N/A</c:v>
                </c:pt>
                <c:pt idx="3">
                  <c:v>1.1399999999999999</c:v>
                </c:pt>
                <c:pt idx="4">
                  <c:v>#N/A</c:v>
                </c:pt>
                <c:pt idx="5">
                  <c:v>0.82</c:v>
                </c:pt>
                <c:pt idx="6">
                  <c:v>#N/A</c:v>
                </c:pt>
                <c:pt idx="7">
                  <c:v>0</c:v>
                </c:pt>
                <c:pt idx="8">
                  <c:v>#N/A</c:v>
                </c:pt>
                <c:pt idx="9">
                  <c:v>0</c:v>
                </c:pt>
              </c:numCache>
            </c:numRef>
          </c:val>
          <c:extLst>
            <c:ext xmlns:c16="http://schemas.microsoft.com/office/drawing/2014/chart" uri="{C3380CC4-5D6E-409C-BE32-E72D297353CC}">
              <c16:uniqueId val="{00000002-42F4-49AB-BDC2-0D5F38814F17}"/>
            </c:ext>
          </c:extLst>
        </c:ser>
        <c:ser>
          <c:idx val="3"/>
          <c:order val="3"/>
          <c:tx>
            <c:strRef>
              <c:f>データシート!$A$30</c:f>
              <c:strCache>
                <c:ptCount val="1"/>
                <c:pt idx="0">
                  <c:v>介護保険特別会計（介護サービス）</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2F4-49AB-BDC2-0D5F38814F1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0.04</c:v>
                </c:pt>
                <c:pt idx="4">
                  <c:v>#N/A</c:v>
                </c:pt>
                <c:pt idx="5">
                  <c:v>0.06</c:v>
                </c:pt>
                <c:pt idx="6">
                  <c:v>#N/A</c:v>
                </c:pt>
                <c:pt idx="7">
                  <c:v>7.0000000000000007E-2</c:v>
                </c:pt>
                <c:pt idx="8">
                  <c:v>#N/A</c:v>
                </c:pt>
                <c:pt idx="9">
                  <c:v>0.09</c:v>
                </c:pt>
              </c:numCache>
            </c:numRef>
          </c:val>
          <c:extLst>
            <c:ext xmlns:c16="http://schemas.microsoft.com/office/drawing/2014/chart" uri="{C3380CC4-5D6E-409C-BE32-E72D297353CC}">
              <c16:uniqueId val="{00000004-42F4-49AB-BDC2-0D5F38814F17}"/>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0.54</c:v>
                </c:pt>
              </c:numCache>
            </c:numRef>
          </c:val>
          <c:extLst>
            <c:ext xmlns:c16="http://schemas.microsoft.com/office/drawing/2014/chart" uri="{C3380CC4-5D6E-409C-BE32-E72D297353CC}">
              <c16:uniqueId val="{00000005-42F4-49AB-BDC2-0D5F38814F1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1.76</c:v>
                </c:pt>
                <c:pt idx="2">
                  <c:v>#N/A</c:v>
                </c:pt>
                <c:pt idx="3">
                  <c:v>1.39</c:v>
                </c:pt>
                <c:pt idx="4">
                  <c:v>#N/A</c:v>
                </c:pt>
                <c:pt idx="5">
                  <c:v>1.9</c:v>
                </c:pt>
                <c:pt idx="6">
                  <c:v>#N/A</c:v>
                </c:pt>
                <c:pt idx="7">
                  <c:v>1.1100000000000001</c:v>
                </c:pt>
                <c:pt idx="8">
                  <c:v>#N/A</c:v>
                </c:pt>
                <c:pt idx="9">
                  <c:v>0.71</c:v>
                </c:pt>
              </c:numCache>
            </c:numRef>
          </c:val>
          <c:extLst>
            <c:ext xmlns:c16="http://schemas.microsoft.com/office/drawing/2014/chart" uri="{C3380CC4-5D6E-409C-BE32-E72D297353CC}">
              <c16:uniqueId val="{00000006-42F4-49AB-BDC2-0D5F38814F17}"/>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1.27</c:v>
                </c:pt>
                <c:pt idx="2">
                  <c:v>#N/A</c:v>
                </c:pt>
                <c:pt idx="3">
                  <c:v>0.98</c:v>
                </c:pt>
                <c:pt idx="4">
                  <c:v>#N/A</c:v>
                </c:pt>
                <c:pt idx="5">
                  <c:v>0.6</c:v>
                </c:pt>
                <c:pt idx="6">
                  <c:v>#N/A</c:v>
                </c:pt>
                <c:pt idx="7">
                  <c:v>1.06</c:v>
                </c:pt>
                <c:pt idx="8">
                  <c:v>#N/A</c:v>
                </c:pt>
                <c:pt idx="9">
                  <c:v>0.72</c:v>
                </c:pt>
              </c:numCache>
            </c:numRef>
          </c:val>
          <c:extLst>
            <c:ext xmlns:c16="http://schemas.microsoft.com/office/drawing/2014/chart" uri="{C3380CC4-5D6E-409C-BE32-E72D297353CC}">
              <c16:uniqueId val="{00000007-42F4-49AB-BDC2-0D5F38814F1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8.7799999999999994</c:v>
                </c:pt>
                <c:pt idx="2">
                  <c:v>#N/A</c:v>
                </c:pt>
                <c:pt idx="3">
                  <c:v>8.52</c:v>
                </c:pt>
                <c:pt idx="4">
                  <c:v>#N/A</c:v>
                </c:pt>
                <c:pt idx="5">
                  <c:v>8.35</c:v>
                </c:pt>
                <c:pt idx="6">
                  <c:v>#N/A</c:v>
                </c:pt>
                <c:pt idx="7">
                  <c:v>5.96</c:v>
                </c:pt>
                <c:pt idx="8">
                  <c:v>#N/A</c:v>
                </c:pt>
                <c:pt idx="9">
                  <c:v>7.18</c:v>
                </c:pt>
              </c:numCache>
            </c:numRef>
          </c:val>
          <c:extLst>
            <c:ext xmlns:c16="http://schemas.microsoft.com/office/drawing/2014/chart" uri="{C3380CC4-5D6E-409C-BE32-E72D297353CC}">
              <c16:uniqueId val="{00000008-42F4-49AB-BDC2-0D5F38814F1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8.91</c:v>
                </c:pt>
                <c:pt idx="2">
                  <c:v>#N/A</c:v>
                </c:pt>
                <c:pt idx="3">
                  <c:v>8.08</c:v>
                </c:pt>
                <c:pt idx="4">
                  <c:v>#N/A</c:v>
                </c:pt>
                <c:pt idx="5">
                  <c:v>8.02</c:v>
                </c:pt>
                <c:pt idx="6">
                  <c:v>#N/A</c:v>
                </c:pt>
                <c:pt idx="7">
                  <c:v>7.82</c:v>
                </c:pt>
                <c:pt idx="8">
                  <c:v>#N/A</c:v>
                </c:pt>
                <c:pt idx="9">
                  <c:v>7.48</c:v>
                </c:pt>
              </c:numCache>
            </c:numRef>
          </c:val>
          <c:extLst>
            <c:ext xmlns:c16="http://schemas.microsoft.com/office/drawing/2014/chart" uri="{C3380CC4-5D6E-409C-BE32-E72D297353CC}">
              <c16:uniqueId val="{00000009-42F4-49AB-BDC2-0D5F38814F1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553</c:v>
                </c:pt>
                <c:pt idx="5">
                  <c:v>577</c:v>
                </c:pt>
                <c:pt idx="8">
                  <c:v>611</c:v>
                </c:pt>
                <c:pt idx="11">
                  <c:v>581</c:v>
                </c:pt>
                <c:pt idx="14">
                  <c:v>584</c:v>
                </c:pt>
              </c:numCache>
            </c:numRef>
          </c:val>
          <c:extLst>
            <c:ext xmlns:c16="http://schemas.microsoft.com/office/drawing/2014/chart" uri="{C3380CC4-5D6E-409C-BE32-E72D297353CC}">
              <c16:uniqueId val="{00000000-32FA-4A22-8B3A-C216A010ED0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2FA-4A22-8B3A-C216A010ED0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2FA-4A22-8B3A-C216A010ED0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23</c:v>
                </c:pt>
                <c:pt idx="6">
                  <c:v>26</c:v>
                </c:pt>
                <c:pt idx="9">
                  <c:v>25</c:v>
                </c:pt>
                <c:pt idx="12">
                  <c:v>25</c:v>
                </c:pt>
              </c:numCache>
            </c:numRef>
          </c:val>
          <c:extLst>
            <c:ext xmlns:c16="http://schemas.microsoft.com/office/drawing/2014/chart" uri="{C3380CC4-5D6E-409C-BE32-E72D297353CC}">
              <c16:uniqueId val="{00000003-32FA-4A22-8B3A-C216A010ED0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186</c:v>
                </c:pt>
                <c:pt idx="3">
                  <c:v>188</c:v>
                </c:pt>
                <c:pt idx="6">
                  <c:v>189</c:v>
                </c:pt>
                <c:pt idx="9">
                  <c:v>186</c:v>
                </c:pt>
                <c:pt idx="12">
                  <c:v>160</c:v>
                </c:pt>
              </c:numCache>
            </c:numRef>
          </c:val>
          <c:extLst>
            <c:ext xmlns:c16="http://schemas.microsoft.com/office/drawing/2014/chart" uri="{C3380CC4-5D6E-409C-BE32-E72D297353CC}">
              <c16:uniqueId val="{00000004-32FA-4A22-8B3A-C216A010ED0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FA-4A22-8B3A-C216A010ED0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2FA-4A22-8B3A-C216A010ED0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581</c:v>
                </c:pt>
                <c:pt idx="3">
                  <c:v>609</c:v>
                </c:pt>
                <c:pt idx="6">
                  <c:v>659</c:v>
                </c:pt>
                <c:pt idx="9">
                  <c:v>635</c:v>
                </c:pt>
                <c:pt idx="12">
                  <c:v>655</c:v>
                </c:pt>
              </c:numCache>
            </c:numRef>
          </c:val>
          <c:extLst>
            <c:ext xmlns:c16="http://schemas.microsoft.com/office/drawing/2014/chart" uri="{C3380CC4-5D6E-409C-BE32-E72D297353CC}">
              <c16:uniqueId val="{00000007-32FA-4A22-8B3A-C216A010ED0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236</c:v>
                </c:pt>
                <c:pt idx="2">
                  <c:v>#N/A</c:v>
                </c:pt>
                <c:pt idx="3">
                  <c:v>#N/A</c:v>
                </c:pt>
                <c:pt idx="4">
                  <c:v>243</c:v>
                </c:pt>
                <c:pt idx="5">
                  <c:v>#N/A</c:v>
                </c:pt>
                <c:pt idx="6">
                  <c:v>#N/A</c:v>
                </c:pt>
                <c:pt idx="7">
                  <c:v>263</c:v>
                </c:pt>
                <c:pt idx="8">
                  <c:v>#N/A</c:v>
                </c:pt>
                <c:pt idx="9">
                  <c:v>#N/A</c:v>
                </c:pt>
                <c:pt idx="10">
                  <c:v>265</c:v>
                </c:pt>
                <c:pt idx="11">
                  <c:v>#N/A</c:v>
                </c:pt>
                <c:pt idx="12">
                  <c:v>#N/A</c:v>
                </c:pt>
                <c:pt idx="13">
                  <c:v>256</c:v>
                </c:pt>
                <c:pt idx="14">
                  <c:v>#N/A</c:v>
                </c:pt>
              </c:numCache>
            </c:numRef>
          </c:val>
          <c:smooth val="0"/>
          <c:extLst>
            <c:ext xmlns:c16="http://schemas.microsoft.com/office/drawing/2014/chart" uri="{C3380CC4-5D6E-409C-BE32-E72D297353CC}">
              <c16:uniqueId val="{00000008-32FA-4A22-8B3A-C216A010ED0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5457</c:v>
                </c:pt>
                <c:pt idx="5">
                  <c:v>5180</c:v>
                </c:pt>
                <c:pt idx="8">
                  <c:v>4900</c:v>
                </c:pt>
                <c:pt idx="11">
                  <c:v>4937</c:v>
                </c:pt>
                <c:pt idx="14">
                  <c:v>4935</c:v>
                </c:pt>
              </c:numCache>
            </c:numRef>
          </c:val>
          <c:extLst>
            <c:ext xmlns:c16="http://schemas.microsoft.com/office/drawing/2014/chart" uri="{C3380CC4-5D6E-409C-BE32-E72D297353CC}">
              <c16:uniqueId val="{00000000-1D69-46B3-A0AE-E5A8DC13053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244</c:v>
                </c:pt>
                <c:pt idx="5">
                  <c:v>230</c:v>
                </c:pt>
                <c:pt idx="8">
                  <c:v>213</c:v>
                </c:pt>
                <c:pt idx="11">
                  <c:v>192</c:v>
                </c:pt>
                <c:pt idx="14">
                  <c:v>179</c:v>
                </c:pt>
              </c:numCache>
            </c:numRef>
          </c:val>
          <c:extLst>
            <c:ext xmlns:c16="http://schemas.microsoft.com/office/drawing/2014/chart" uri="{C3380CC4-5D6E-409C-BE32-E72D297353CC}">
              <c16:uniqueId val="{00000001-1D69-46B3-A0AE-E5A8DC13053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2402</c:v>
                </c:pt>
                <c:pt idx="5">
                  <c:v>2756</c:v>
                </c:pt>
                <c:pt idx="8">
                  <c:v>2967</c:v>
                </c:pt>
                <c:pt idx="11">
                  <c:v>3059</c:v>
                </c:pt>
                <c:pt idx="14">
                  <c:v>2819</c:v>
                </c:pt>
              </c:numCache>
            </c:numRef>
          </c:val>
          <c:extLst>
            <c:ext xmlns:c16="http://schemas.microsoft.com/office/drawing/2014/chart" uri="{C3380CC4-5D6E-409C-BE32-E72D297353CC}">
              <c16:uniqueId val="{00000002-1D69-46B3-A0AE-E5A8DC13053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D69-46B3-A0AE-E5A8DC13053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D69-46B3-A0AE-E5A8DC13053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D69-46B3-A0AE-E5A8DC13053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798</c:v>
                </c:pt>
                <c:pt idx="3">
                  <c:v>779</c:v>
                </c:pt>
                <c:pt idx="6">
                  <c:v>757</c:v>
                </c:pt>
                <c:pt idx="9">
                  <c:v>767</c:v>
                </c:pt>
                <c:pt idx="12">
                  <c:v>734</c:v>
                </c:pt>
              </c:numCache>
            </c:numRef>
          </c:val>
          <c:extLst>
            <c:ext xmlns:c16="http://schemas.microsoft.com/office/drawing/2014/chart" uri="{C3380CC4-5D6E-409C-BE32-E72D297353CC}">
              <c16:uniqueId val="{00000006-1D69-46B3-A0AE-E5A8DC13053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120</c:v>
                </c:pt>
                <c:pt idx="3">
                  <c:v>98</c:v>
                </c:pt>
                <c:pt idx="6">
                  <c:v>76</c:v>
                </c:pt>
                <c:pt idx="9">
                  <c:v>55</c:v>
                </c:pt>
                <c:pt idx="12">
                  <c:v>31</c:v>
                </c:pt>
              </c:numCache>
            </c:numRef>
          </c:val>
          <c:extLst>
            <c:ext xmlns:c16="http://schemas.microsoft.com/office/drawing/2014/chart" uri="{C3380CC4-5D6E-409C-BE32-E72D297353CC}">
              <c16:uniqueId val="{00000007-1D69-46B3-A0AE-E5A8DC13053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1693</c:v>
                </c:pt>
                <c:pt idx="3">
                  <c:v>1560</c:v>
                </c:pt>
                <c:pt idx="6">
                  <c:v>1440</c:v>
                </c:pt>
                <c:pt idx="9">
                  <c:v>1370</c:v>
                </c:pt>
                <c:pt idx="12">
                  <c:v>1299</c:v>
                </c:pt>
              </c:numCache>
            </c:numRef>
          </c:val>
          <c:extLst>
            <c:ext xmlns:c16="http://schemas.microsoft.com/office/drawing/2014/chart" uri="{C3380CC4-5D6E-409C-BE32-E72D297353CC}">
              <c16:uniqueId val="{00000008-1D69-46B3-A0AE-E5A8DC13053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D69-46B3-A0AE-E5A8DC13053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5815</c:v>
                </c:pt>
                <c:pt idx="3">
                  <c:v>5585</c:v>
                </c:pt>
                <c:pt idx="6">
                  <c:v>5349</c:v>
                </c:pt>
                <c:pt idx="9">
                  <c:v>5528</c:v>
                </c:pt>
                <c:pt idx="12">
                  <c:v>5648</c:v>
                </c:pt>
              </c:numCache>
            </c:numRef>
          </c:val>
          <c:extLst>
            <c:ext xmlns:c16="http://schemas.microsoft.com/office/drawing/2014/chart" uri="{C3380CC4-5D6E-409C-BE32-E72D297353CC}">
              <c16:uniqueId val="{0000000A-1D69-46B3-A0AE-E5A8DC13053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322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D69-46B3-A0AE-E5A8DC13053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1056</c:v>
                </c:pt>
                <c:pt idx="1">
                  <c:v>995</c:v>
                </c:pt>
                <c:pt idx="2">
                  <c:v>890</c:v>
                </c:pt>
              </c:numCache>
            </c:numRef>
          </c:val>
          <c:extLst>
            <c:ext xmlns:c16="http://schemas.microsoft.com/office/drawing/2014/chart" uri="{C3380CC4-5D6E-409C-BE32-E72D297353CC}">
              <c16:uniqueId val="{00000000-44E8-4132-9FCB-B84403BABCD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198</c:v>
                </c:pt>
                <c:pt idx="1">
                  <c:v>207</c:v>
                </c:pt>
                <c:pt idx="2">
                  <c:v>204</c:v>
                </c:pt>
              </c:numCache>
            </c:numRef>
          </c:val>
          <c:extLst>
            <c:ext xmlns:c16="http://schemas.microsoft.com/office/drawing/2014/chart" uri="{C3380CC4-5D6E-409C-BE32-E72D297353CC}">
              <c16:uniqueId val="{00000001-44E8-4132-9FCB-B84403BABCD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1141</c:v>
                </c:pt>
                <c:pt idx="1">
                  <c:v>1280</c:v>
                </c:pt>
                <c:pt idx="2">
                  <c:v>1185</c:v>
                </c:pt>
              </c:numCache>
            </c:numRef>
          </c:val>
          <c:extLst>
            <c:ext xmlns:c16="http://schemas.microsoft.com/office/drawing/2014/chart" uri="{C3380CC4-5D6E-409C-BE32-E72D297353CC}">
              <c16:uniqueId val="{00000002-44E8-4132-9FCB-B84403BABCD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{CCBC77DA-61AA-47A7-99ED-9D8B78502EAD}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E9F-406B-B9DC-A23B3CE0192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{0268C63C-69AE-46E3-99BB-0357E1341228}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9F-406B-B9DC-A23B3CE0192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{B086783F-E2D2-48F5-8179-0A89AF318D3D}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9F-406B-B9DC-A23B3CE0192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{0D9C1F67-4E00-4CE2-B227-1A966D04A5FE}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9F-406B-B9DC-A23B3CE0192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{4D7C07F7-97D0-45CE-BBB4-17E96D343FFF}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9F-406B-B9DC-A23B3CE0192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{C403FF19-2A31-4FC2-BA53-1A65C03D4D84}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E9F-406B-B9DC-A23B3CE0192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{F227A528-7066-47D1-AA09-5D2D292DB0B1}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E9F-406B-B9DC-A23B3CE0192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{9FC920B4-5CE9-4F3D-A88C-372A8EB5B6C5}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E9F-406B-B9DC-A23B3CE0192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{5ED81686-2737-4F9C-9700-1F6774AAE86E}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E9F-406B-B9DC-A23B3CE0192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66.400000000000006</c:v>
                </c:pt>
                <c:pt idx="8">
                  <c:v>67.900000000000006</c:v>
                </c:pt>
                <c:pt idx="16">
                  <c:v>69.400000000000006</c:v>
                </c:pt>
                <c:pt idx="24">
                  <c:v>70.2</c:v>
                </c:pt>
                <c:pt idx="32">
                  <c:v>69.7</c:v>
                </c:pt>
              </c:numCache>
            </c:numRef>
          </c:xVal>
          <c:yVal>
            <c:numRef>
              <c:f>公会計指標分析・財政指標組合せ分析表!$BP$51:$DC$51</c:f>
              <c:numCache>
                <c:formatCode>#,##0.0;"▲ "#,##0.0</c:formatCode>
                <c:ptCount val="40"/>
                <c:pt idx="0">
                  <c:v>11.3</c:v>
                </c:pt>
              </c:numCache>
            </c:numRef>
          </c:yVal>
          <c:smooth val="0"/>
          <c:extLst>
            <c:ext xmlns:c16="http://schemas.microsoft.com/office/drawing/2014/chart" uri="{C3380CC4-5D6E-409C-BE32-E72D297353CC}">
              <c16:uniqueId val="{00000009-9E9F-406B-B9DC-A23B3CE0192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{FB0DD390-9876-4E62-8113-25F43A294998}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E9F-406B-B9DC-A23B3CE0192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{423B092D-E83F-4CC9-AB5E-F12A4D6715F9}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9F-406B-B9DC-A23B3CE0192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{7506CE8E-6E18-4A00-8703-E776813E5AFD}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9F-406B-B9DC-A23B3CE0192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{4E9A9DC9-33A1-423B-9108-1992ECDFFC45}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9F-406B-B9DC-A23B3CE0192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{C427A1E3-8E3F-4E2E-8816-7C1AFEF066DD}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9F-406B-B9DC-A23B3CE0192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{5FCB8219-C038-4296-81DA-A666A430102A}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E9F-406B-B9DC-A23B3CE01925}"/>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{869714C2-5BE9-4711-A8C3-6482B4B0948E}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E9F-406B-B9DC-A23B3CE01925}"/>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{BE8F8A2F-FBCD-4C5B-B7A7-4EC68EBB8426}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E9F-406B-B9DC-A23B3CE0192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{3C7AABB2-016E-4A74-B458-6FA895ECFA87}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E9F-406B-B9DC-A23B3CE0192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E9F-406B-B9DC-A23B3CE01925}"/>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{D53A5BC7-0218-42F1-AEA0-7D148509414B}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A8C-4BFB-8DC9-A0CE9C4CB63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{68F087B3-1ADC-4C50-A1A4-6B4AFA310E8B}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A8C-4BFB-8DC9-A0CE9C4CB63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{DA988130-2365-4917-AB66-128A095E7F62}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A8C-4BFB-8DC9-A0CE9C4CB63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{E0858793-1A1E-442B-ABD5-EA7A3DD57839}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A8C-4BFB-8DC9-A0CE9C4CB63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{D71C5040-396B-4F34-B84A-EFBDD777D107}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A8C-4BFB-8DC9-A0CE9C4CB63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{470E13E5-3D5C-484F-B171-EC5812BA2A59}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A8C-4BFB-8DC9-A0CE9C4CB63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{AD96425C-4E09-4012-88D8-3FFA17D6BA68}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A8C-4BFB-8DC9-A0CE9C4CB63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{1F5EA657-7F04-4003-BB00-87F8B6ABB749}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A8C-4BFB-8DC9-A0CE9C4CB63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{722B6F53-CBDE-4CA9-82A6-2FB69E385B93}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A8C-4BFB-8DC9-A0CE9C4CB63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6.7</c:v>
                </c:pt>
                <c:pt idx="8">
                  <c:v>7.6</c:v>
                </c:pt>
                <c:pt idx="16">
                  <c:v>8.4</c:v>
                </c:pt>
                <c:pt idx="24">
                  <c:v>8.6</c:v>
                </c:pt>
                <c:pt idx="32">
                  <c:v>8.6999999999999993</c:v>
                </c:pt>
              </c:numCache>
            </c:numRef>
          </c:xVal>
          <c:yVal>
            <c:numRef>
              <c:f>公会計指標分析・財政指標組合せ分析表!$BP$73:$DC$73</c:f>
              <c:numCache>
                <c:formatCode>#,##0.0;"▲ "#,##0.0</c:formatCode>
                <c:ptCount val="40"/>
                <c:pt idx="0">
                  <c:v>11.3</c:v>
                </c:pt>
              </c:numCache>
            </c:numRef>
          </c:yVal>
          <c:smooth val="0"/>
          <c:extLst>
            <c:ext xmlns:c16="http://schemas.microsoft.com/office/drawing/2014/chart" uri="{C3380CC4-5D6E-409C-BE32-E72D297353CC}">
              <c16:uniqueId val="{00000009-2A8C-4BFB-8DC9-A0CE9C4CB63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96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{C2100D24-9664-435B-8FE4-75A27E1882AE}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A8C-4BFB-8DC9-A0CE9C4CB63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{BEEC2112-1C39-4831-AA30-7F9EEBB10D1F}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A8C-4BFB-8DC9-A0CE9C4CB63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{A0869F32-5442-4145-98ED-00A225C7A39A}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A8C-4BFB-8DC9-A0CE9C4CB63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{0E932E85-7203-4C30-9421-190636DCC373}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A8C-4BFB-8DC9-A0CE9C4CB63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{D6D737D6-A9DA-4524-8AE0-ABAADFB055F9}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A8C-4BFB-8DC9-A0CE9C4CB63C}"/>
                </c:ext>
              </c:extLst>
            </c:dLbl>
            <c:dLbl>
              <c:idx val="8"/>
              <c:layout>
                <c:manualLayout>
                  <c:x val="-1.8235628084250059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{05D4A9DE-A3EC-4341-A974-89C91FA205CA}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A8C-4BFB-8DC9-A0CE9C4CB63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{D9FAC139-D67B-418E-B19F-210523BB0D1D}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A8C-4BFB-8DC9-A0CE9C4CB63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{E028BA99-4416-4DC1-A8E1-08579CD14A75}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A8C-4BFB-8DC9-A0CE9C4CB63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{189B50E6-7A44-44FF-A0BE-8E497234BB62}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A8C-4BFB-8DC9-A0CE9C4CB63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A8C-4BFB-8DC9-A0CE9C4CB63C}"/>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6,933
154.08
7,213,111
6,797,445
259,960
3,620,514
5,647,685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過疎化の進行及び少子高齢化の進展に加え、町内に大規模事業所が少ないこと、基幹産業の一つである農業収入の落ち込み、地価下落に伴う固定資産税の伸び悩み等により税収基盤が弱く、類似団体平均及び県内平均を下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となっている。今後も大幅な歳入の伸びは期待できないため、交付税に大きく依存した現状と同程度で推移するものと見込んでいる。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164193</xdr:rowOff>
    </xdr:from>
    <xdr:to>
      <xdr:col>15</xdr:col>
      <xdr:colOff>82550</xdr:colOff>
      <xdr:row>44</xdr:row>
      <xdr:rowOff>4233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152702</xdr:rowOff>
    </xdr:from>
    <xdr:to>
      <xdr:col>11</xdr:col>
      <xdr:colOff>31750</xdr:colOff>
      <xdr:row>43</xdr:row>
      <xdr:rowOff>164193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113393</xdr:rowOff>
    </xdr:from>
    <xdr:to>
      <xdr:col>11</xdr:col>
      <xdr:colOff>82550</xdr:colOff>
      <xdr:row>44</xdr:row>
      <xdr:rowOff>43543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歳出（分子）は除雪費の増による維持補修費の大幅増（＋</a:t>
          </a:r>
          <a:r>
            <a:rPr kumimoji="1" lang="en-US" altLang="ja-JP" sz="1100">
              <a:solidFill>
                <a:schemeClr val="tx1"/>
              </a:solidFill>
              <a:latin typeface="ＭＳ Ｐゴシック" panose="020B0600070205080204" pitchFamily="50" charset="-128"/>
              <a:ea typeface="ＭＳ Ｐゴシック" panose="020B0600070205080204" pitchFamily="50" charset="-128"/>
            </a:rPr>
            <a:t>43</a:t>
          </a:r>
          <a:r>
            <a:rPr kumimoji="1" lang="ja-JP" altLang="en-US" sz="1100">
              <a:solidFill>
                <a:schemeClr val="tx1"/>
              </a:solidFill>
              <a:latin typeface="ＭＳ Ｐゴシック" panose="020B0600070205080204" pitchFamily="50" charset="-128"/>
              <a:ea typeface="ＭＳ Ｐゴシック" panose="020B0600070205080204" pitchFamily="50" charset="-128"/>
            </a:rPr>
            <a:t>百万円）や、人勧等の影響による人件費の増（＋</a:t>
          </a:r>
          <a:r>
            <a:rPr kumimoji="1" lang="en-US" altLang="ja-JP" sz="1100">
              <a:solidFill>
                <a:schemeClr val="tx1"/>
              </a:solidFill>
              <a:latin typeface="ＭＳ Ｐゴシック" panose="020B0600070205080204" pitchFamily="50" charset="-128"/>
              <a:ea typeface="ＭＳ Ｐゴシック" panose="020B0600070205080204" pitchFamily="50" charset="-128"/>
            </a:rPr>
            <a:t>36</a:t>
          </a:r>
          <a:r>
            <a:rPr kumimoji="1" lang="ja-JP" altLang="en-US" sz="1100">
              <a:solidFill>
                <a:schemeClr val="tx1"/>
              </a:solidFill>
              <a:latin typeface="ＭＳ Ｐゴシック" panose="020B0600070205080204" pitchFamily="50" charset="-128"/>
              <a:ea typeface="ＭＳ Ｐゴシック" panose="020B0600070205080204" pitchFamily="50" charset="-128"/>
            </a:rPr>
            <a:t>百万円）等により前年度比＋</a:t>
          </a:r>
          <a:r>
            <a:rPr kumimoji="1" lang="en-US" altLang="ja-JP" sz="1100">
              <a:solidFill>
                <a:schemeClr val="tx1"/>
              </a:solidFill>
              <a:latin typeface="ＭＳ Ｐゴシック" panose="020B0600070205080204" pitchFamily="50" charset="-128"/>
              <a:ea typeface="ＭＳ Ｐゴシック" panose="020B0600070205080204" pitchFamily="50" charset="-128"/>
            </a:rPr>
            <a:t>223</a:t>
          </a:r>
          <a:r>
            <a:rPr kumimoji="1" lang="ja-JP" altLang="en-US" sz="1100">
              <a:solidFill>
                <a:schemeClr val="tx1"/>
              </a:solidFill>
              <a:latin typeface="ＭＳ Ｐゴシック" panose="020B0600070205080204" pitchFamily="50" charset="-128"/>
              <a:ea typeface="ＭＳ Ｐゴシック" panose="020B0600070205080204" pitchFamily="50" charset="-128"/>
            </a:rPr>
            <a:t>百万円の</a:t>
          </a:r>
          <a:r>
            <a:rPr kumimoji="1" lang="en-US" altLang="ja-JP" sz="1100">
              <a:solidFill>
                <a:schemeClr val="tx1"/>
              </a:solidFill>
              <a:latin typeface="ＭＳ Ｐゴシック" panose="020B0600070205080204" pitchFamily="50" charset="-128"/>
              <a:ea typeface="ＭＳ Ｐゴシック" panose="020B0600070205080204" pitchFamily="50" charset="-128"/>
            </a:rPr>
            <a:t>3,177</a:t>
          </a:r>
          <a:r>
            <a:rPr kumimoji="1" lang="ja-JP" altLang="en-US" sz="1100">
              <a:solidFill>
                <a:schemeClr val="tx1"/>
              </a:solidFill>
              <a:latin typeface="ＭＳ Ｐゴシック" panose="020B0600070205080204" pitchFamily="50" charset="-128"/>
              <a:ea typeface="ＭＳ Ｐゴシック" panose="020B0600070205080204" pitchFamily="50" charset="-128"/>
            </a:rPr>
            <a:t>百万円となった。歳入（分母）については、子ども子育て費の創設や国の補正予算に伴う経済対策経費・給与改定費等が交付されたことなどにより普通交付税が潤沢に配分（</a:t>
          </a:r>
          <a:r>
            <a:rPr kumimoji="1" lang="en-US" altLang="ja-JP" sz="1100">
              <a:solidFill>
                <a:schemeClr val="tx1"/>
              </a:solidFill>
              <a:latin typeface="ＭＳ Ｐゴシック" panose="020B0600070205080204" pitchFamily="50" charset="-128"/>
              <a:ea typeface="ＭＳ Ｐゴシック" panose="020B0600070205080204" pitchFamily="50" charset="-128"/>
            </a:rPr>
            <a:t>+98</a:t>
          </a:r>
          <a:r>
            <a:rPr kumimoji="1" lang="ja-JP" altLang="en-US" sz="1100">
              <a:solidFill>
                <a:schemeClr val="tx1"/>
              </a:solidFill>
              <a:latin typeface="ＭＳ Ｐゴシック" panose="020B0600070205080204" pitchFamily="50" charset="-128"/>
              <a:ea typeface="ＭＳ Ｐゴシック" panose="020B0600070205080204" pitchFamily="50" charset="-128"/>
            </a:rPr>
            <a:t>百万円）され、前年度比</a:t>
          </a:r>
          <a:r>
            <a:rPr kumimoji="1" lang="en-US" altLang="ja-JP" sz="1100">
              <a:solidFill>
                <a:schemeClr val="tx1"/>
              </a:solidFill>
              <a:latin typeface="ＭＳ Ｐゴシック" panose="020B0600070205080204" pitchFamily="50" charset="-128"/>
              <a:ea typeface="ＭＳ Ｐゴシック" panose="020B0600070205080204" pitchFamily="50" charset="-128"/>
            </a:rPr>
            <a:t>+111</a:t>
          </a:r>
          <a:r>
            <a:rPr kumimoji="1" lang="ja-JP" altLang="en-US" sz="1100">
              <a:solidFill>
                <a:schemeClr val="tx1"/>
              </a:solidFill>
              <a:latin typeface="ＭＳ Ｐゴシック" panose="020B0600070205080204" pitchFamily="50" charset="-128"/>
              <a:ea typeface="ＭＳ Ｐゴシック" panose="020B0600070205080204" pitchFamily="50" charset="-128"/>
            </a:rPr>
            <a:t>百万円の</a:t>
          </a:r>
          <a:r>
            <a:rPr kumimoji="1" lang="en-US" altLang="ja-JP" sz="1100">
              <a:solidFill>
                <a:schemeClr val="tx1"/>
              </a:solidFill>
              <a:latin typeface="ＭＳ Ｐゴシック" panose="020B0600070205080204" pitchFamily="50" charset="-128"/>
              <a:ea typeface="ＭＳ Ｐゴシック" panose="020B0600070205080204" pitchFamily="50" charset="-128"/>
            </a:rPr>
            <a:t>3,659</a:t>
          </a:r>
          <a:r>
            <a:rPr kumimoji="1" lang="ja-JP" altLang="en-US" sz="1100">
              <a:solidFill>
                <a:schemeClr val="tx1"/>
              </a:solidFill>
              <a:latin typeface="ＭＳ Ｐゴシック" panose="020B0600070205080204" pitchFamily="50" charset="-128"/>
              <a:ea typeface="ＭＳ Ｐゴシック" panose="020B0600070205080204" pitchFamily="50" charset="-128"/>
            </a:rPr>
            <a:t>百万円となった。結果、前年度比</a:t>
          </a:r>
          <a:r>
            <a:rPr kumimoji="1" lang="en-US" altLang="ja-JP" sz="1100">
              <a:solidFill>
                <a:schemeClr val="tx1"/>
              </a:solidFill>
              <a:latin typeface="ＭＳ Ｐゴシック" panose="020B0600070205080204" pitchFamily="50" charset="-128"/>
              <a:ea typeface="ＭＳ Ｐゴシック" panose="020B0600070205080204" pitchFamily="50" charset="-128"/>
            </a:rPr>
            <a:t>3.5</a:t>
          </a:r>
          <a:r>
            <a:rPr kumimoji="1" lang="ja-JP" altLang="en-US" sz="1100">
              <a:solidFill>
                <a:schemeClr val="tx1"/>
              </a:solidFill>
              <a:latin typeface="ＭＳ Ｐゴシック" panose="020B0600070205080204" pitchFamily="50" charset="-128"/>
              <a:ea typeface="ＭＳ Ｐゴシック" panose="020B0600070205080204" pitchFamily="50" charset="-128"/>
            </a:rPr>
            <a:t>％増の</a:t>
          </a:r>
          <a:r>
            <a:rPr kumimoji="1" lang="en-US" altLang="ja-JP" sz="1100">
              <a:solidFill>
                <a:schemeClr val="tx1"/>
              </a:solidFill>
              <a:latin typeface="ＭＳ Ｐゴシック" panose="020B0600070205080204" pitchFamily="50" charset="-128"/>
              <a:ea typeface="ＭＳ Ｐゴシック" panose="020B0600070205080204" pitchFamily="50" charset="-128"/>
            </a:rPr>
            <a:t>86.8</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％となったが、類似団体平均及び県内平均は下回っている。近年は潤沢な普通交付税を背景に低い数値を維持しているが、人件費の増大や令和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4</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年度から</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年度にかけて行った大規模施設整備時の地方債の借入に伴う公債費の伸び勘案すると油断できない状況である。引き続き経常経費の縮減に努めていく。</a:t>
          </a:r>
          <a:endParaRPr kumimoji="1" lang="ja-JP" altLang="en-US"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741</xdr:rowOff>
    </xdr:from>
    <xdr:to>
      <xdr:col>23</xdr:col>
      <xdr:colOff>133350</xdr:colOff>
      <xdr:row>61</xdr:row>
      <xdr:rowOff>71120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459191"/>
          <a:ext cx="8382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741</xdr:rowOff>
    </xdr:from>
    <xdr:to>
      <xdr:col>19</xdr:col>
      <xdr:colOff>133350</xdr:colOff>
      <xdr:row>61</xdr:row>
      <xdr:rowOff>10795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45919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115888</xdr:rowOff>
    </xdr:from>
    <xdr:to>
      <xdr:col>15</xdr:col>
      <xdr:colOff>82550</xdr:colOff>
      <xdr:row>61</xdr:row>
      <xdr:rowOff>10795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02888"/>
          <a:ext cx="889000" cy="6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115888</xdr:rowOff>
    </xdr:from>
    <xdr:to>
      <xdr:col>11</xdr:col>
      <xdr:colOff>31750</xdr:colOff>
      <xdr:row>61</xdr:row>
      <xdr:rowOff>87206</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02888"/>
          <a:ext cx="889000" cy="14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36847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121391</xdr:rowOff>
    </xdr:from>
    <xdr:to>
      <xdr:col>19</xdr:col>
      <xdr:colOff>184150</xdr:colOff>
      <xdr:row>61</xdr:row>
      <xdr:rowOff>51541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4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61718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177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131445</xdr:rowOff>
    </xdr:from>
    <xdr:to>
      <xdr:col>15</xdr:col>
      <xdr:colOff>133350</xdr:colOff>
      <xdr:row>61</xdr:row>
      <xdr:rowOff>61595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71772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65088</xdr:rowOff>
    </xdr:from>
    <xdr:to>
      <xdr:col>11</xdr:col>
      <xdr:colOff>82550</xdr:colOff>
      <xdr:row>60</xdr:row>
      <xdr:rowOff>166688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5415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2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36406</xdr:rowOff>
    </xdr:from>
    <xdr:to>
      <xdr:col>7</xdr:col>
      <xdr:colOff>31750</xdr:colOff>
      <xdr:row>61</xdr:row>
      <xdr:rowOff>138006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122783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[286,606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人件費については、大江町行財政改革大綱（</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H17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H22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）に基づき定員管理の適正化に取組んできた結果、平成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年度との比較では大幅な削減となっている。今後とも定員適正化計画に基づいた職員の配置に努めていく。</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物件費については、予算編成時において事務事業見直し等を徹底し縮減に努めているが、近年の物価高・エネルギー価格高騰の影響や、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推進に伴う各種行政システム等の導入・改修・運用経費の負担増などにより増加傾向にある。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全体としては類似団体平均を下回る</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286,606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円となっているが、長期継続契約や一括契約の推進等により今後ともさらなる適正化に努めていく。</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113965</xdr:rowOff>
    </xdr:from>
    <xdr:to>
      <xdr:col>23</xdr:col>
      <xdr:colOff>133350</xdr:colOff>
      <xdr:row>81</xdr:row>
      <xdr:rowOff>143743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01415"/>
          <a:ext cx="838200" cy="29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128520</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159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113965</xdr:rowOff>
    </xdr:from>
    <xdr:to>
      <xdr:col>19</xdr:col>
      <xdr:colOff>133350</xdr:colOff>
      <xdr:row>81</xdr:row>
      <xdr:rowOff>115505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01415"/>
          <a:ext cx="889000" cy="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115505</xdr:rowOff>
    </xdr:from>
    <xdr:to>
      <xdr:col>15</xdr:col>
      <xdr:colOff>82550</xdr:colOff>
      <xdr:row>81</xdr:row>
      <xdr:rowOff>116075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002955"/>
          <a:ext cx="8890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97227</xdr:rowOff>
    </xdr:from>
    <xdr:to>
      <xdr:col>11</xdr:col>
      <xdr:colOff>31750</xdr:colOff>
      <xdr:row>81</xdr:row>
      <xdr:rowOff>116075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84677"/>
          <a:ext cx="889000" cy="1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92943</xdr:rowOff>
    </xdr:from>
    <xdr:to>
      <xdr:col>23</xdr:col>
      <xdr:colOff>184150</xdr:colOff>
      <xdr:row>82</xdr:row>
      <xdr:rowOff>23093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8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14220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01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63165</xdr:rowOff>
    </xdr:from>
    <xdr:to>
      <xdr:col>19</xdr:col>
      <xdr:colOff>184150</xdr:colOff>
      <xdr:row>81</xdr:row>
      <xdr:rowOff>164765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5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3492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9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64705</xdr:rowOff>
    </xdr:from>
    <xdr:to>
      <xdr:col>15</xdr:col>
      <xdr:colOff>133350</xdr:colOff>
      <xdr:row>81</xdr:row>
      <xdr:rowOff>166305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5032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21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65275</xdr:rowOff>
    </xdr:from>
    <xdr:to>
      <xdr:col>11</xdr:col>
      <xdr:colOff>82550</xdr:colOff>
      <xdr:row>81</xdr:row>
      <xdr:rowOff>166875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5602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46427</xdr:rowOff>
    </xdr:from>
    <xdr:to>
      <xdr:col>7</xdr:col>
      <xdr:colOff>31750</xdr:colOff>
      <xdr:row>81</xdr:row>
      <xdr:rowOff>148027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3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158204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02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年度から導入している職務職階制度（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級</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職制）等の措置が影響しているとともに、職員の若年化が進んでいることから、前年度横ばいの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％となり類似団体平均を下回り</a:t>
          </a:r>
          <a:r>
            <a:rPr kumimoji="1" lang="ja-JP" altLang="en-US" sz="1300">
              <a:solidFill>
                <a:schemeClr val="tx1"/>
              </a:solidFill>
              <a:latin typeface="ＭＳ Ｐゴシック" panose="020B0600070205080204" pitchFamily="50" charset="-128"/>
              <a:ea typeface="ＭＳ Ｐゴシック" panose="020B0600070205080204" pitchFamily="50" charset="-128"/>
            </a:rPr>
            <a:t>県内最下位となる結果となった。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84</xdr:row>
      <xdr:rowOff>149578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24566"/>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84</xdr:row>
      <xdr:rowOff>122766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5245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84</xdr:row>
      <xdr:rowOff>136172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5245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136172</xdr:rowOff>
    </xdr:from>
    <xdr:to>
      <xdr:col>68</xdr:col>
      <xdr:colOff>152400</xdr:colOff>
      <xdr:row>85</xdr:row>
      <xdr:rowOff>98778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537972"/>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98778</xdr:rowOff>
    </xdr:from>
    <xdr:to>
      <xdr:col>81</xdr:col>
      <xdr:colOff>95250</xdr:colOff>
      <xdr:row>85</xdr:row>
      <xdr:rowOff>28928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115305</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4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71966</xdr:rowOff>
    </xdr:from>
    <xdr:to>
      <xdr:col>73</xdr:col>
      <xdr:colOff>44450</xdr:colOff>
      <xdr:row>85</xdr:row>
      <xdr:rowOff>2116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85372</xdr:rowOff>
    </xdr:from>
    <xdr:to>
      <xdr:col>68</xdr:col>
      <xdr:colOff>203200</xdr:colOff>
      <xdr:row>85</xdr:row>
      <xdr:rowOff>15522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25699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山間部に集落が散在する等の地理的な要因で、小学校や保育所等の施設が多かったこともあり、過去には職員数が類似団体平均を上回っていたが、人口減少に伴う施設の統廃合や退職者不補充等の対策を講じてきた結果、近年は若干下回る職員数で推移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とも税収や地方交付税をはじめとする一般財源総額の減少が予想されるが、子育て支援や行政デジタル化等で新たな業務が増加している状況にもあるため、定員適正化計画に基づき計画的な定員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112871</xdr:rowOff>
    </xdr:from>
    <xdr:to>
      <xdr:col>81</xdr:col>
      <xdr:colOff>44450</xdr:colOff>
      <xdr:row>60</xdr:row>
      <xdr:rowOff>130366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99871"/>
          <a:ext cx="838200" cy="1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89344</xdr:rowOff>
    </xdr:from>
    <xdr:to>
      <xdr:col>77</xdr:col>
      <xdr:colOff>44450</xdr:colOff>
      <xdr:row>60</xdr:row>
      <xdr:rowOff>112871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76344"/>
          <a:ext cx="8890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77883</xdr:rowOff>
    </xdr:from>
    <xdr:to>
      <xdr:col>72</xdr:col>
      <xdr:colOff>203200</xdr:colOff>
      <xdr:row>60</xdr:row>
      <xdr:rowOff>89344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64883"/>
          <a:ext cx="889000" cy="1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57976</xdr:rowOff>
    </xdr:from>
    <xdr:to>
      <xdr:col>68</xdr:col>
      <xdr:colOff>152400</xdr:colOff>
      <xdr:row>60</xdr:row>
      <xdr:rowOff>77883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44976"/>
          <a:ext cx="889000" cy="1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79566</xdr:rowOff>
    </xdr:from>
    <xdr:to>
      <xdr:col>81</xdr:col>
      <xdr:colOff>95250</xdr:colOff>
      <xdr:row>61</xdr:row>
      <xdr:rowOff>9716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6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96093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11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62071</xdr:rowOff>
    </xdr:from>
    <xdr:to>
      <xdr:col>77</xdr:col>
      <xdr:colOff>95250</xdr:colOff>
      <xdr:row>60</xdr:row>
      <xdr:rowOff>163671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2398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17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38544</xdr:rowOff>
    </xdr:from>
    <xdr:to>
      <xdr:col>73</xdr:col>
      <xdr:colOff>44450</xdr:colOff>
      <xdr:row>60</xdr:row>
      <xdr:rowOff>140144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2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150321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9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27083</xdr:rowOff>
    </xdr:from>
    <xdr:to>
      <xdr:col>68</xdr:col>
      <xdr:colOff>203200</xdr:colOff>
      <xdr:row>60</xdr:row>
      <xdr:rowOff>128683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1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138860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8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7176</xdr:rowOff>
    </xdr:from>
    <xdr:to>
      <xdr:col>64</xdr:col>
      <xdr:colOff>152400</xdr:colOff>
      <xdr:row>60</xdr:row>
      <xdr:rowOff>108776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9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118953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6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年度を境に公債費のピークが過ぎ減少傾向で推移してきたが、平成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年度の大規模事業に係る借入の償還開始により比率は上昇傾向にあり、前年度と比較して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年度から行っている大規模施設整備</a:t>
          </a:r>
          <a:r>
            <a:rPr kumimoji="1" lang="ja-JP" altLang="en-US" sz="1300">
              <a:solidFill>
                <a:schemeClr val="tx1"/>
              </a:solidFill>
              <a:latin typeface="ＭＳ Ｐゴシック" panose="020B0600070205080204" pitchFamily="50" charset="-128"/>
              <a:ea typeface="ＭＳ Ｐゴシック" panose="020B0600070205080204" pitchFamily="50" charset="-128"/>
            </a:rPr>
            <a:t>事業に係る元金償還が令和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8</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年度以降始まることから、比率は今後も上昇基調で進むと見込まれる。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県内平均を下回っているが、今後も公債費の増加の抑制に努めていく。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129286</xdr:rowOff>
    </xdr:from>
    <xdr:to>
      <xdr:col>81</xdr:col>
      <xdr:colOff>44450</xdr:colOff>
      <xdr:row>41</xdr:row>
      <xdr:rowOff>134112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5873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119634</xdr:rowOff>
    </xdr:from>
    <xdr:to>
      <xdr:col>77</xdr:col>
      <xdr:colOff>44450</xdr:colOff>
      <xdr:row>41</xdr:row>
      <xdr:rowOff>129286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4908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81026</xdr:rowOff>
    </xdr:from>
    <xdr:to>
      <xdr:col>72</xdr:col>
      <xdr:colOff>203200</xdr:colOff>
      <xdr:row>41</xdr:row>
      <xdr:rowOff>119634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1104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37592</xdr:rowOff>
    </xdr:from>
    <xdr:to>
      <xdr:col>68</xdr:col>
      <xdr:colOff>152400</xdr:colOff>
      <xdr:row>41</xdr:row>
      <xdr:rowOff>81026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670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55389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8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78486</xdr:rowOff>
    </xdr:from>
    <xdr:to>
      <xdr:col>77</xdr:col>
      <xdr:colOff>95250</xdr:colOff>
      <xdr:row>42</xdr:row>
      <xdr:rowOff>8636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164863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68834</xdr:rowOff>
    </xdr:from>
    <xdr:to>
      <xdr:col>73</xdr:col>
      <xdr:colOff>44450</xdr:colOff>
      <xdr:row>41</xdr:row>
      <xdr:rowOff>170434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155211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30226</xdr:rowOff>
    </xdr:from>
    <xdr:to>
      <xdr:col>68</xdr:col>
      <xdr:colOff>203200</xdr:colOff>
      <xdr:row>41</xdr:row>
      <xdr:rowOff>131826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142003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158242</xdr:rowOff>
    </xdr:from>
    <xdr:to>
      <xdr:col>64</xdr:col>
      <xdr:colOff>152400</xdr:colOff>
      <xdr:row>41</xdr:row>
      <xdr:rowOff>88392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98569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8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将来負担額となる地方債現在高は、令和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2</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年度から減少傾向だったが令和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4</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年度以降の大規模施設整備事業の影響で令和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年度は前年度に続き増加（</a:t>
          </a:r>
          <a:r>
            <a:rPr kumimoji="1" lang="en-US" altLang="ja-JP" sz="1100">
              <a:solidFill>
                <a:schemeClr val="tx1"/>
              </a:solidFill>
              <a:latin typeface="ＭＳ Ｐゴシック" panose="020B0600070205080204" pitchFamily="50" charset="-128"/>
              <a:ea typeface="ＭＳ Ｐゴシック" panose="020B0600070205080204" pitchFamily="50" charset="-128"/>
            </a:rPr>
            <a:t>+120</a:t>
          </a:r>
          <a:r>
            <a:rPr kumimoji="1" lang="ja-JP" altLang="en-US" sz="1100">
              <a:solidFill>
                <a:schemeClr val="tx1"/>
              </a:solidFill>
              <a:latin typeface="ＭＳ Ｐゴシック" panose="020B0600070205080204" pitchFamily="50" charset="-128"/>
              <a:ea typeface="ＭＳ Ｐゴシック" panose="020B0600070205080204" pitchFamily="50" charset="-128"/>
            </a:rPr>
            <a:t>百万円）となった。他方充当可能財源等として、主に将来的な公共施設の改修等需要に対応するための基金が増加したこと等により、将来負担比率は「負担なし」となり、類似団体平均及び県内平均を下回った。</a:t>
          </a: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近年は当初予算での財政需要に応え基金を大きく取崩しているが、計画的な基金の積み増しを行い充実を図る。基準財政財政需要額算入公債費も増加する見込みではあるが、安易な地方債発行は将来世代への負担の先送りであると意識し、財政の健全化に努め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71050</xdr:rowOff>
    </xdr:from>
    <xdr:to>
      <xdr:col>64</xdr:col>
      <xdr:colOff>152400</xdr:colOff>
      <xdr:row>15</xdr:row>
      <xdr:rowOff>1200</xdr:rowOff>
    </xdr:to>
    <xdr:sp macro="" textlink="">
      <xdr:nvSpPr>
        <xdr:cNvPr id="452" name="楕円 451">
          <a:extLst>
            <a:ext uri="{FF2B5EF4-FFF2-40B4-BE49-F238E27FC236}">
              <a16:creationId xmlns:a16="http://schemas.microsoft.com/office/drawing/2014/main" id="{00000000-0008-0000-0300-0000C4010000}"/>
            </a:ext>
          </a:extLst>
        </xdr:cNvPr>
        <xdr:cNvSpPr/>
      </xdr:nvSpPr>
      <xdr:spPr>
        <a:xfrm>
          <a:off x="13462000" y="247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157427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55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6,933
154.08
7,213,111
6,797,445
259,960
3,620,514
5,647,685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年度をピークに減少傾向にあったが、職員数削減の対策は限界に達した感があり、近年は</a:t>
          </a:r>
          <a:r>
            <a:rPr kumimoji="1" lang="ja-JP" altLang="en-US" sz="1300">
              <a:solidFill>
                <a:schemeClr val="tx1"/>
              </a:solidFill>
              <a:latin typeface="ＭＳ Ｐゴシック" panose="020B0600070205080204" pitchFamily="50" charset="-128"/>
              <a:ea typeface="ＭＳ Ｐゴシック" panose="020B0600070205080204" pitchFamily="50" charset="-128"/>
            </a:rPr>
            <a:t>横ばいで推移してきた。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年度と比して人勧等の影響による一般職給の増等はあったものの、類似団体平均を下回る</a:t>
          </a:r>
          <a:r>
            <a:rPr kumimoji="1" lang="en-US" altLang="ja-JP" sz="1300">
              <a:solidFill>
                <a:schemeClr val="tx1"/>
              </a:solidFill>
              <a:latin typeface="ＭＳ Ｐゴシック" panose="020B0600070205080204" pitchFamily="50" charset="-128"/>
              <a:ea typeface="ＭＳ Ｐゴシック" panose="020B0600070205080204" pitchFamily="50" charset="-128"/>
            </a:rPr>
            <a:t>24.1</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14986</xdr:rowOff>
    </xdr:from>
    <xdr:to>
      <xdr:col>24</xdr:col>
      <xdr:colOff>25400</xdr:colOff>
      <xdr:row>37</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863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37</xdr:row>
      <xdr:rowOff>42418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86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168148</xdr:rowOff>
    </xdr:from>
    <xdr:to>
      <xdr:col>15</xdr:col>
      <xdr:colOff>98425</xdr:colOff>
      <xdr:row>37</xdr:row>
      <xdr:rowOff>42418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03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168148</xdr:rowOff>
    </xdr:from>
    <xdr:to>
      <xdr:col>11</xdr:col>
      <xdr:colOff>9525</xdr:colOff>
      <xdr:row>37</xdr:row>
      <xdr:rowOff>83566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034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165879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135636</xdr:rowOff>
    </xdr:from>
    <xdr:to>
      <xdr:col>20</xdr:col>
      <xdr:colOff>38100</xdr:colOff>
      <xdr:row>37</xdr:row>
      <xdr:rowOff>65786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75963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163068</xdr:rowOff>
    </xdr:from>
    <xdr:to>
      <xdr:col>15</xdr:col>
      <xdr:colOff>149225</xdr:colOff>
      <xdr:row>37</xdr:row>
      <xdr:rowOff>93218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77995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117348</xdr:rowOff>
    </xdr:from>
    <xdr:to>
      <xdr:col>11</xdr:col>
      <xdr:colOff>60325</xdr:colOff>
      <xdr:row>37</xdr:row>
      <xdr:rowOff>47498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57675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32766</xdr:rowOff>
    </xdr:from>
    <xdr:to>
      <xdr:col>6</xdr:col>
      <xdr:colOff>171450</xdr:colOff>
      <xdr:row>37</xdr:row>
      <xdr:rowOff>134366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144543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4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物件費については、引き続き事務事業の見直しにより縮減に努めているものの、近年の物価高・エネルギー価格高騰の影響や、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推進に伴う各種行政システム等の導入・改修・運用経費の負担増などにより増加傾向にある</a:t>
          </a:r>
          <a:r>
            <a:rPr kumimoji="1" lang="ja-JP" altLang="en-US" sz="1300">
              <a:solidFill>
                <a:schemeClr val="tx1"/>
              </a:solidFill>
              <a:latin typeface="ＭＳ Ｐゴシック" panose="020B0600070205080204" pitchFamily="50" charset="-128"/>
              <a:ea typeface="ＭＳ Ｐゴシック" panose="020B0600070205080204" pitchFamily="50" charset="-128"/>
            </a:rPr>
            <a:t>。</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年度は道の駅に係る費用の増等により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11.5</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％となった。類似団体平均及び県内平均を下回る結果ではあるが、継続して縮減に努めていく。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69850</xdr:rowOff>
    </xdr:from>
    <xdr:to>
      <xdr:col>82</xdr:col>
      <xdr:colOff>107950</xdr:colOff>
      <xdr:row>14</xdr:row>
      <xdr:rowOff>98425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701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18415</xdr:rowOff>
    </xdr:from>
    <xdr:to>
      <xdr:col>78</xdr:col>
      <xdr:colOff>69850</xdr:colOff>
      <xdr:row>14</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187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18415</xdr:rowOff>
    </xdr:from>
    <xdr:to>
      <xdr:col>73</xdr:col>
      <xdr:colOff>180975</xdr:colOff>
      <xdr:row>14</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4187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69850</xdr:rowOff>
    </xdr:from>
    <xdr:to>
      <xdr:col>69</xdr:col>
      <xdr:colOff>92075</xdr:colOff>
      <xdr:row>14</xdr:row>
      <xdr:rowOff>144145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7015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47625</xdr:rowOff>
    </xdr:from>
    <xdr:to>
      <xdr:col>82</xdr:col>
      <xdr:colOff>158750</xdr:colOff>
      <xdr:row>14</xdr:row>
      <xdr:rowOff>149225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64152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9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19050</xdr:rowOff>
    </xdr:from>
    <xdr:to>
      <xdr:col>78</xdr:col>
      <xdr:colOff>120650</xdr:colOff>
      <xdr:row>14</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130827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8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139065</xdr:rowOff>
    </xdr:from>
    <xdr:to>
      <xdr:col>74</xdr:col>
      <xdr:colOff>31750</xdr:colOff>
      <xdr:row>14</xdr:row>
      <xdr:rowOff>69215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6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79392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3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19050</xdr:rowOff>
    </xdr:from>
    <xdr:to>
      <xdr:col>69</xdr:col>
      <xdr:colOff>142875</xdr:colOff>
      <xdr:row>14</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130827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93345</xdr:rowOff>
    </xdr:from>
    <xdr:to>
      <xdr:col>65</xdr:col>
      <xdr:colOff>53975</xdr:colOff>
      <xdr:row>15</xdr:row>
      <xdr:rowOff>23495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33672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6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a:t>
          </a:r>
          <a:r>
            <a:rPr kumimoji="1" lang="ja-JP" altLang="en-US" sz="1300">
              <a:solidFill>
                <a:schemeClr val="tx1"/>
              </a:solidFill>
              <a:latin typeface="ＭＳ Ｐゴシック" panose="020B0600070205080204" pitchFamily="50" charset="-128"/>
              <a:ea typeface="ＭＳ Ｐゴシック" panose="020B0600070205080204" pitchFamily="50" charset="-128"/>
            </a:rPr>
            <a:t>、物価高騰重点支援地方創生臨時交付金を財源とした定額減税補足給付金や均等割のみ世帯等物価高騰重点支援金などにより増加したものの、上記事業については全団体対象の事業であったことから類似団体平均及び県内平均を下回ったままの</a:t>
          </a:r>
          <a:r>
            <a:rPr kumimoji="1" lang="en-US" altLang="ja-JP" sz="1300">
              <a:solidFill>
                <a:schemeClr val="tx1"/>
              </a:solidFill>
              <a:latin typeface="ＭＳ Ｐゴシック" panose="020B0600070205080204" pitchFamily="50" charset="-128"/>
              <a:ea typeface="ＭＳ Ｐゴシック" panose="020B0600070205080204" pitchFamily="50" charset="-128"/>
            </a:rPr>
            <a:t>3.8</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％となっている。今後も画一的な給付支援ではなく、ニーズと対象に応じたメリハリの効いた支援を行っていきたい。</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3091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50800</xdr:rowOff>
    </xdr:from>
    <xdr:to>
      <xdr:col>19</xdr:col>
      <xdr:colOff>187325</xdr:colOff>
      <xdr:row>54</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309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165100</xdr:rowOff>
    </xdr:from>
    <xdr:to>
      <xdr:col>15</xdr:col>
      <xdr:colOff>98425</xdr:colOff>
      <xdr:row>54</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2519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165100</xdr:rowOff>
    </xdr:from>
    <xdr:to>
      <xdr:col>11</xdr:col>
      <xdr:colOff>9525</xdr:colOff>
      <xdr:row>54</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251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0</xdr:rowOff>
    </xdr:from>
    <xdr:to>
      <xdr:col>20</xdr:col>
      <xdr:colOff>38100</xdr:colOff>
      <xdr:row>54</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111777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02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114300</xdr:rowOff>
    </xdr:from>
    <xdr:to>
      <xdr:col>11</xdr:col>
      <xdr:colOff>60325</xdr:colOff>
      <xdr:row>54</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54627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年度は、下水道事業会計の法的化に伴い繰出金から補助金となったことにより、前年度比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4.9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12.0</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59</xdr:row>
      <xdr:rowOff>129286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96780"/>
          <a:ext cx="838200" cy="4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129286</xdr:rowOff>
    </xdr:from>
    <xdr:to>
      <xdr:col>78</xdr:col>
      <xdr:colOff>69850</xdr:colOff>
      <xdr:row>59</xdr:row>
      <xdr:rowOff>147574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2448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120142</xdr:rowOff>
    </xdr:from>
    <xdr:to>
      <xdr:col>73</xdr:col>
      <xdr:colOff>180975</xdr:colOff>
      <xdr:row>59</xdr:row>
      <xdr:rowOff>147574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2356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120142</xdr:rowOff>
    </xdr:from>
    <xdr:to>
      <xdr:col>69</xdr:col>
      <xdr:colOff>92075</xdr:colOff>
      <xdr:row>60</xdr:row>
      <xdr:rowOff>94996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23569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116857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78486</xdr:rowOff>
    </xdr:from>
    <xdr:to>
      <xdr:col>78</xdr:col>
      <xdr:colOff>120650</xdr:colOff>
      <xdr:row>60</xdr:row>
      <xdr:rowOff>8636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164863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8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96774</xdr:rowOff>
    </xdr:from>
    <xdr:to>
      <xdr:col>74</xdr:col>
      <xdr:colOff>31750</xdr:colOff>
      <xdr:row>60</xdr:row>
      <xdr:rowOff>26924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2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11701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29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69342</xdr:rowOff>
    </xdr:from>
    <xdr:to>
      <xdr:col>69</xdr:col>
      <xdr:colOff>142875</xdr:colOff>
      <xdr:row>59</xdr:row>
      <xdr:rowOff>170942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1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155719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27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44196</xdr:rowOff>
    </xdr:from>
    <xdr:to>
      <xdr:col>65</xdr:col>
      <xdr:colOff>53975</xdr:colOff>
      <xdr:row>60</xdr:row>
      <xdr:rowOff>145796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33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130573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41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a:t>
          </a:r>
          <a:r>
            <a:rPr kumimoji="1" lang="ja-JP" altLang="en-US" sz="1300">
              <a:solidFill>
                <a:schemeClr val="tx1"/>
              </a:solidFill>
              <a:latin typeface="ＭＳ Ｐゴシック" panose="020B0600070205080204" pitchFamily="50" charset="-128"/>
              <a:ea typeface="ＭＳ Ｐゴシック" panose="020B0600070205080204" pitchFamily="50" charset="-128"/>
            </a:rPr>
            <a:t>下水道事業会計の法適化に伴い繰出金から補助金となったことで、前年度から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7.1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17.8</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％となり、類似団体平均及び県内平均を上回る結果となった。</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44704</xdr:rowOff>
    </xdr:from>
    <xdr:to>
      <xdr:col>82</xdr:col>
      <xdr:colOff>107950</xdr:colOff>
      <xdr:row>38</xdr:row>
      <xdr:rowOff>26416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216904"/>
          <a:ext cx="8382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26416</xdr:rowOff>
    </xdr:from>
    <xdr:to>
      <xdr:col>78</xdr:col>
      <xdr:colOff>69850</xdr:colOff>
      <xdr:row>36</xdr:row>
      <xdr:rowOff>44704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1986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xdr:rowOff>
    </xdr:from>
    <xdr:to>
      <xdr:col>73</xdr:col>
      <xdr:colOff>180975</xdr:colOff>
      <xdr:row>36</xdr:row>
      <xdr:rowOff>26416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1757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72136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1757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119143</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165354</xdr:rowOff>
    </xdr:from>
    <xdr:to>
      <xdr:col>78</xdr:col>
      <xdr:colOff>120650</xdr:colOff>
      <xdr:row>36</xdr:row>
      <xdr:rowOff>95504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105681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年度過疎債などの元金償還が終了したことに伴い前年度比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％減の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17.6</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％となったが、類似団体平均及び県内</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平均を上回っている。今後も近年の大規模施設整備に係る元金償還が開始されるほか、公営企業債の元利償還金に対する繰出金も増加すると見込まれる。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149861</xdr:rowOff>
    </xdr:from>
    <xdr:to>
      <xdr:col>24</xdr:col>
      <xdr:colOff>25400</xdr:colOff>
      <xdr:row>76</xdr:row>
      <xdr:rowOff>153670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1800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153670</xdr:rowOff>
    </xdr:from>
    <xdr:to>
      <xdr:col>19</xdr:col>
      <xdr:colOff>187325</xdr:colOff>
      <xdr:row>77</xdr:row>
      <xdr:rowOff>12700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1838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111761</xdr:rowOff>
    </xdr:from>
    <xdr:to>
      <xdr:col>15</xdr:col>
      <xdr:colOff>98425</xdr:colOff>
      <xdr:row>77</xdr:row>
      <xdr:rowOff>12700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14196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111761</xdr:rowOff>
    </xdr:from>
    <xdr:to>
      <xdr:col>11</xdr:col>
      <xdr:colOff>9525</xdr:colOff>
      <xdr:row>76</xdr:row>
      <xdr:rowOff>134620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1419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71138</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102870</xdr:rowOff>
    </xdr:from>
    <xdr:to>
      <xdr:col>20</xdr:col>
      <xdr:colOff>38100</xdr:colOff>
      <xdr:row>77</xdr:row>
      <xdr:rowOff>33020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17797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19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133350</xdr:rowOff>
    </xdr:from>
    <xdr:to>
      <xdr:col>15</xdr:col>
      <xdr:colOff>149225</xdr:colOff>
      <xdr:row>77</xdr:row>
      <xdr:rowOff>63500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48277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60961</xdr:rowOff>
    </xdr:from>
    <xdr:to>
      <xdr:col>11</xdr:col>
      <xdr:colOff>60325</xdr:colOff>
      <xdr:row>76</xdr:row>
      <xdr:rowOff>162561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83820</xdr:rowOff>
    </xdr:from>
    <xdr:to>
      <xdr:col>6</xdr:col>
      <xdr:colOff>171450</xdr:colOff>
      <xdr:row>77</xdr:row>
      <xdr:rowOff>13970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170197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公債費を除いた比率は、類似団体平均及び県内平均を下回る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％となっているため、今後とも経常経費の縮減を図りながら健全な財政運営に努めていく。</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26416</xdr:rowOff>
    </xdr:from>
    <xdr:to>
      <xdr:col>82</xdr:col>
      <xdr:colOff>107950</xdr:colOff>
      <xdr:row>74</xdr:row>
      <xdr:rowOff>108712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71371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19558</xdr:rowOff>
    </xdr:from>
    <xdr:to>
      <xdr:col>78</xdr:col>
      <xdr:colOff>69850</xdr:colOff>
      <xdr:row>74</xdr:row>
      <xdr:rowOff>26416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0685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159004</xdr:rowOff>
    </xdr:from>
    <xdr:to>
      <xdr:col>73</xdr:col>
      <xdr:colOff>180975</xdr:colOff>
      <xdr:row>74</xdr:row>
      <xdr:rowOff>19558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67485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159004</xdr:rowOff>
    </xdr:from>
    <xdr:to>
      <xdr:col>69</xdr:col>
      <xdr:colOff>92075</xdr:colOff>
      <xdr:row>74</xdr:row>
      <xdr:rowOff>136144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674854"/>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57912</xdr:rowOff>
    </xdr:from>
    <xdr:to>
      <xdr:col>82</xdr:col>
      <xdr:colOff>158750</xdr:colOff>
      <xdr:row>74</xdr:row>
      <xdr:rowOff>159512</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74439</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90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147066</xdr:rowOff>
    </xdr:from>
    <xdr:to>
      <xdr:col>78</xdr:col>
      <xdr:colOff>120650</xdr:colOff>
      <xdr:row>74</xdr:row>
      <xdr:rowOff>77216</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6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87393</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431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140208</xdr:rowOff>
    </xdr:from>
    <xdr:to>
      <xdr:col>74</xdr:col>
      <xdr:colOff>31750</xdr:colOff>
      <xdr:row>74</xdr:row>
      <xdr:rowOff>70358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65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80535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24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108204</xdr:rowOff>
    </xdr:from>
    <xdr:to>
      <xdr:col>69</xdr:col>
      <xdr:colOff>142875</xdr:colOff>
      <xdr:row>74</xdr:row>
      <xdr:rowOff>38354</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2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48531</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92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85344</xdr:rowOff>
    </xdr:from>
    <xdr:to>
      <xdr:col>65</xdr:col>
      <xdr:colOff>53975</xdr:colOff>
      <xdr:row>75</xdr:row>
      <xdr:rowOff>15494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25671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4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65446</xdr:rowOff>
    </xdr:from>
    <xdr:to>
      <xdr:col>29</xdr:col>
      <xdr:colOff>127000</xdr:colOff>
      <xdr:row>17</xdr:row>
      <xdr:rowOff>148542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7721"/>
          <a:ext cx="647700" cy="83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148542</xdr:rowOff>
    </xdr:from>
    <xdr:to>
      <xdr:col>26</xdr:col>
      <xdr:colOff>50800</xdr:colOff>
      <xdr:row>18</xdr:row>
      <xdr:rowOff>30699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10817"/>
          <a:ext cx="698500" cy="53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30699</xdr:rowOff>
    </xdr:from>
    <xdr:to>
      <xdr:col>22</xdr:col>
      <xdr:colOff>114300</xdr:colOff>
      <xdr:row>18</xdr:row>
      <xdr:rowOff>70734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64424"/>
          <a:ext cx="698500" cy="40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70734</xdr:rowOff>
    </xdr:from>
    <xdr:to>
      <xdr:col>18</xdr:col>
      <xdr:colOff>177800</xdr:colOff>
      <xdr:row>18</xdr:row>
      <xdr:rowOff>120812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4459"/>
          <a:ext cx="698500" cy="50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14646</xdr:rowOff>
    </xdr:from>
    <xdr:to>
      <xdr:col>29</xdr:col>
      <xdr:colOff>177800</xdr:colOff>
      <xdr:row>17</xdr:row>
      <xdr:rowOff>116246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6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158173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8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97742</xdr:rowOff>
    </xdr:from>
    <xdr:to>
      <xdr:col>26</xdr:col>
      <xdr:colOff>101600</xdr:colOff>
      <xdr:row>18</xdr:row>
      <xdr:rowOff>27892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0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12669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46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151349</xdr:rowOff>
    </xdr:from>
    <xdr:to>
      <xdr:col>22</xdr:col>
      <xdr:colOff>165100</xdr:colOff>
      <xdr:row>18</xdr:row>
      <xdr:rowOff>81499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13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66276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19934</xdr:rowOff>
    </xdr:from>
    <xdr:to>
      <xdr:col>19</xdr:col>
      <xdr:colOff>38100</xdr:colOff>
      <xdr:row>18</xdr:row>
      <xdr:rowOff>121534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106311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4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70013</xdr:rowOff>
    </xdr:from>
    <xdr:to>
      <xdr:col>15</xdr:col>
      <xdr:colOff>101600</xdr:colOff>
      <xdr:row>19</xdr:row>
      <xdr:rowOff>163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03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156389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0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287698</xdr:rowOff>
    </xdr:from>
    <xdr:to>
      <xdr:col>29</xdr:col>
      <xdr:colOff>127000</xdr:colOff>
      <xdr:row>35</xdr:row>
      <xdr:rowOff>289009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98048"/>
          <a:ext cx="647700" cy="1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287698</xdr:rowOff>
    </xdr:from>
    <xdr:to>
      <xdr:col>26</xdr:col>
      <xdr:colOff>50800</xdr:colOff>
      <xdr:row>35</xdr:row>
      <xdr:rowOff>295204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98048"/>
          <a:ext cx="698500" cy="7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295204</xdr:rowOff>
    </xdr:from>
    <xdr:to>
      <xdr:col>22</xdr:col>
      <xdr:colOff>114300</xdr:colOff>
      <xdr:row>35</xdr:row>
      <xdr:rowOff>321127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05554"/>
          <a:ext cx="698500" cy="25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321127</xdr:rowOff>
    </xdr:from>
    <xdr:to>
      <xdr:col>18</xdr:col>
      <xdr:colOff>177800</xdr:colOff>
      <xdr:row>35</xdr:row>
      <xdr:rowOff>334973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31477"/>
          <a:ext cx="698500" cy="13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238209</xdr:rowOff>
    </xdr:from>
    <xdr:to>
      <xdr:col>29</xdr:col>
      <xdr:colOff>177800</xdr:colOff>
      <xdr:row>35</xdr:row>
      <xdr:rowOff>339809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48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210286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236898</xdr:rowOff>
    </xdr:from>
    <xdr:to>
      <xdr:col>26</xdr:col>
      <xdr:colOff>101600</xdr:colOff>
      <xdr:row>35</xdr:row>
      <xdr:rowOff>338498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47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323275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3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244404</xdr:rowOff>
    </xdr:from>
    <xdr:to>
      <xdr:col>22</xdr:col>
      <xdr:colOff>165100</xdr:colOff>
      <xdr:row>36</xdr:row>
      <xdr:rowOff>3104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54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330781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4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270327</xdr:rowOff>
    </xdr:from>
    <xdr:to>
      <xdr:col>19</xdr:col>
      <xdr:colOff>38100</xdr:colOff>
      <xdr:row>36</xdr:row>
      <xdr:rowOff>29027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80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13804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67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284173</xdr:rowOff>
    </xdr:from>
    <xdr:to>
      <xdr:col>15</xdr:col>
      <xdr:colOff>101600</xdr:colOff>
      <xdr:row>36</xdr:row>
      <xdr:rowOff>42873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94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27650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80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6,933
154.08
7,213,111
6,797,445
259,960
3,620,514
5,647,685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91519</xdr:rowOff>
    </xdr:from>
    <xdr:to>
      <xdr:col>24</xdr:col>
      <xdr:colOff>63500</xdr:colOff>
      <xdr:row>37</xdr:row>
      <xdr:rowOff>169075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35169"/>
          <a:ext cx="838200" cy="7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169075</xdr:rowOff>
    </xdr:from>
    <xdr:to>
      <xdr:col>19</xdr:col>
      <xdr:colOff>177800</xdr:colOff>
      <xdr:row>38</xdr:row>
      <xdr:rowOff>10061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12725"/>
          <a:ext cx="889000" cy="1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10061</xdr:rowOff>
    </xdr:from>
    <xdr:to>
      <xdr:col>15</xdr:col>
      <xdr:colOff>50800</xdr:colOff>
      <xdr:row>38</xdr:row>
      <xdr:rowOff>46675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25161"/>
          <a:ext cx="889000" cy="3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46675</xdr:rowOff>
    </xdr:from>
    <xdr:to>
      <xdr:col>10</xdr:col>
      <xdr:colOff>114300</xdr:colOff>
      <xdr:row>38</xdr:row>
      <xdr:rowOff>95946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61775"/>
          <a:ext cx="889000" cy="4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40719</xdr:rowOff>
    </xdr:from>
    <xdr:to>
      <xdr:col>24</xdr:col>
      <xdr:colOff>114300</xdr:colOff>
      <xdr:row>37</xdr:row>
      <xdr:rowOff>142319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8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19146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6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118275</xdr:rowOff>
    </xdr:from>
    <xdr:to>
      <xdr:col>20</xdr:col>
      <xdr:colOff>38100</xdr:colOff>
      <xdr:row>38</xdr:row>
      <xdr:rowOff>48425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39552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5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130711</xdr:rowOff>
    </xdr:from>
    <xdr:to>
      <xdr:col>15</xdr:col>
      <xdr:colOff>101600</xdr:colOff>
      <xdr:row>38</xdr:row>
      <xdr:rowOff>60861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51988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567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167325</xdr:rowOff>
    </xdr:from>
    <xdr:to>
      <xdr:col>10</xdr:col>
      <xdr:colOff>165100</xdr:colOff>
      <xdr:row>38</xdr:row>
      <xdr:rowOff>97475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1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88602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0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45146</xdr:rowOff>
    </xdr:from>
    <xdr:to>
      <xdr:col>6</xdr:col>
      <xdr:colOff>38100</xdr:colOff>
      <xdr:row>38</xdr:row>
      <xdr:rowOff>146746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6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137873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5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120693</xdr:rowOff>
    </xdr:from>
    <xdr:to>
      <xdr:col>24</xdr:col>
      <xdr:colOff>63500</xdr:colOff>
      <xdr:row>58</xdr:row>
      <xdr:rowOff>132189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4793"/>
          <a:ext cx="838200" cy="1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130921</xdr:rowOff>
    </xdr:from>
    <xdr:to>
      <xdr:col>19</xdr:col>
      <xdr:colOff>177800</xdr:colOff>
      <xdr:row>58</xdr:row>
      <xdr:rowOff>132189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75021"/>
          <a:ext cx="889000" cy="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130921</xdr:rowOff>
    </xdr:from>
    <xdr:to>
      <xdr:col>15</xdr:col>
      <xdr:colOff>50800</xdr:colOff>
      <xdr:row>58</xdr:row>
      <xdr:rowOff>131130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5021"/>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131130</xdr:rowOff>
    </xdr:from>
    <xdr:to>
      <xdr:col>10</xdr:col>
      <xdr:colOff>114300</xdr:colOff>
      <xdr:row>58</xdr:row>
      <xdr:rowOff>141083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75230"/>
          <a:ext cx="889000" cy="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69893</xdr:rowOff>
    </xdr:from>
    <xdr:to>
      <xdr:col>24</xdr:col>
      <xdr:colOff>114300</xdr:colOff>
      <xdr:row>59</xdr:row>
      <xdr:rowOff>43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81389</xdr:rowOff>
    </xdr:from>
    <xdr:to>
      <xdr:col>20</xdr:col>
      <xdr:colOff>38100</xdr:colOff>
      <xdr:row>59</xdr:row>
      <xdr:rowOff>11539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2666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1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80121</xdr:rowOff>
    </xdr:from>
    <xdr:to>
      <xdr:col>15</xdr:col>
      <xdr:colOff>101600</xdr:colOff>
      <xdr:row>59</xdr:row>
      <xdr:rowOff>10271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1398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6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80330</xdr:rowOff>
    </xdr:from>
    <xdr:to>
      <xdr:col>10</xdr:col>
      <xdr:colOff>165100</xdr:colOff>
      <xdr:row>59</xdr:row>
      <xdr:rowOff>10480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1607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90283</xdr:rowOff>
    </xdr:from>
    <xdr:to>
      <xdr:col>6</xdr:col>
      <xdr:colOff>38100</xdr:colOff>
      <xdr:row>59</xdr:row>
      <xdr:rowOff>20433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11560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47168</xdr:rowOff>
    </xdr:from>
    <xdr:to>
      <xdr:col>24</xdr:col>
      <xdr:colOff>63500</xdr:colOff>
      <xdr:row>78</xdr:row>
      <xdr:rowOff>31014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48818"/>
          <a:ext cx="838200" cy="15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135141</xdr:rowOff>
    </xdr:from>
    <xdr:to>
      <xdr:col>19</xdr:col>
      <xdr:colOff>177800</xdr:colOff>
      <xdr:row>78</xdr:row>
      <xdr:rowOff>31014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36791"/>
          <a:ext cx="889000" cy="6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43599</xdr:rowOff>
    </xdr:from>
    <xdr:to>
      <xdr:col>15</xdr:col>
      <xdr:colOff>50800</xdr:colOff>
      <xdr:row>77</xdr:row>
      <xdr:rowOff>135141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245249"/>
          <a:ext cx="889000" cy="9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43599</xdr:rowOff>
    </xdr:from>
    <xdr:to>
      <xdr:col>10</xdr:col>
      <xdr:colOff>114300</xdr:colOff>
      <xdr:row>77</xdr:row>
      <xdr:rowOff>101549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245249"/>
          <a:ext cx="889000" cy="5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167818</xdr:rowOff>
    </xdr:from>
    <xdr:to>
      <xdr:col>24</xdr:col>
      <xdr:colOff>114300</xdr:colOff>
      <xdr:row>77</xdr:row>
      <xdr:rowOff>97968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9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19245</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4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151664</xdr:rowOff>
    </xdr:from>
    <xdr:to>
      <xdr:col>20</xdr:col>
      <xdr:colOff>38100</xdr:colOff>
      <xdr:row>78</xdr:row>
      <xdr:rowOff>81814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5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72941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4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84341</xdr:rowOff>
    </xdr:from>
    <xdr:to>
      <xdr:col>15</xdr:col>
      <xdr:colOff>101600</xdr:colOff>
      <xdr:row>78</xdr:row>
      <xdr:rowOff>14491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8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31018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06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164249</xdr:rowOff>
    </xdr:from>
    <xdr:to>
      <xdr:col>10</xdr:col>
      <xdr:colOff>165100</xdr:colOff>
      <xdr:row>77</xdr:row>
      <xdr:rowOff>94399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9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110926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6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50749</xdr:rowOff>
    </xdr:from>
    <xdr:to>
      <xdr:col>6</xdr:col>
      <xdr:colOff>38100</xdr:colOff>
      <xdr:row>77</xdr:row>
      <xdr:rowOff>152349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5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168876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2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108404</xdr:rowOff>
    </xdr:from>
    <xdr:to>
      <xdr:col>24</xdr:col>
      <xdr:colOff>63500</xdr:colOff>
      <xdr:row>96</xdr:row>
      <xdr:rowOff>60931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96154"/>
          <a:ext cx="838200" cy="12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60931</xdr:rowOff>
    </xdr:from>
    <xdr:to>
      <xdr:col>19</xdr:col>
      <xdr:colOff>177800</xdr:colOff>
      <xdr:row>96</xdr:row>
      <xdr:rowOff>135694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20131"/>
          <a:ext cx="889000" cy="7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92205</xdr:rowOff>
    </xdr:from>
    <xdr:to>
      <xdr:col>15</xdr:col>
      <xdr:colOff>50800</xdr:colOff>
      <xdr:row>96</xdr:row>
      <xdr:rowOff>135694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51405"/>
          <a:ext cx="889000" cy="4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92205</xdr:rowOff>
    </xdr:from>
    <xdr:to>
      <xdr:col>10</xdr:col>
      <xdr:colOff>114300</xdr:colOff>
      <xdr:row>97</xdr:row>
      <xdr:rowOff>120444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51405"/>
          <a:ext cx="889000" cy="19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57604</xdr:rowOff>
    </xdr:from>
    <xdr:to>
      <xdr:col>24</xdr:col>
      <xdr:colOff>114300</xdr:colOff>
      <xdr:row>95</xdr:row>
      <xdr:rowOff>159204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34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80481</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9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10131</xdr:rowOff>
    </xdr:from>
    <xdr:to>
      <xdr:col>20</xdr:col>
      <xdr:colOff>38100</xdr:colOff>
      <xdr:row>96</xdr:row>
      <xdr:rowOff>111731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6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128258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24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84894</xdr:rowOff>
    </xdr:from>
    <xdr:to>
      <xdr:col>15</xdr:col>
      <xdr:colOff>101600</xdr:colOff>
      <xdr:row>97</xdr:row>
      <xdr:rowOff>15044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31571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31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41405</xdr:rowOff>
    </xdr:from>
    <xdr:to>
      <xdr:col>10</xdr:col>
      <xdr:colOff>165100</xdr:colOff>
      <xdr:row>96</xdr:row>
      <xdr:rowOff>143005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0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134132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9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69644</xdr:rowOff>
    </xdr:from>
    <xdr:to>
      <xdr:col>6</xdr:col>
      <xdr:colOff>38100</xdr:colOff>
      <xdr:row>97</xdr:row>
      <xdr:rowOff>171244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0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162371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79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166115</xdr:rowOff>
    </xdr:from>
    <xdr:to>
      <xdr:col>55</xdr:col>
      <xdr:colOff>0</xdr:colOff>
      <xdr:row>36</xdr:row>
      <xdr:rowOff>150368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66865"/>
          <a:ext cx="838200" cy="15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65222</xdr:rowOff>
    </xdr:from>
    <xdr:to>
      <xdr:col>50</xdr:col>
      <xdr:colOff>114300</xdr:colOff>
      <xdr:row>36</xdr:row>
      <xdr:rowOff>150368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37422"/>
          <a:ext cx="889000" cy="8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65222</xdr:rowOff>
    </xdr:from>
    <xdr:to>
      <xdr:col>45</xdr:col>
      <xdr:colOff>177800</xdr:colOff>
      <xdr:row>36</xdr:row>
      <xdr:rowOff>108816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37422"/>
          <a:ext cx="889000" cy="4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11859</xdr:rowOff>
    </xdr:from>
    <xdr:to>
      <xdr:col>41</xdr:col>
      <xdr:colOff>50800</xdr:colOff>
      <xdr:row>36</xdr:row>
      <xdr:rowOff>108816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41159"/>
          <a:ext cx="889000" cy="43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115315</xdr:rowOff>
    </xdr:from>
    <xdr:to>
      <xdr:col>55</xdr:col>
      <xdr:colOff>50800</xdr:colOff>
      <xdr:row>36</xdr:row>
      <xdr:rowOff>45465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1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93742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94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99568</xdr:rowOff>
    </xdr:from>
    <xdr:to>
      <xdr:col>50</xdr:col>
      <xdr:colOff>165100</xdr:colOff>
      <xdr:row>37</xdr:row>
      <xdr:rowOff>29718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7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20845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6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14422</xdr:rowOff>
    </xdr:from>
    <xdr:to>
      <xdr:col>46</xdr:col>
      <xdr:colOff>38100</xdr:colOff>
      <xdr:row>36</xdr:row>
      <xdr:rowOff>116022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8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107149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79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58016</xdr:rowOff>
    </xdr:from>
    <xdr:to>
      <xdr:col>41</xdr:col>
      <xdr:colOff>101600</xdr:colOff>
      <xdr:row>36</xdr:row>
      <xdr:rowOff>159616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3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150743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22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132509</xdr:rowOff>
    </xdr:from>
    <xdr:to>
      <xdr:col>36</xdr:col>
      <xdr:colOff>165100</xdr:colOff>
      <xdr:row>34</xdr:row>
      <xdr:rowOff>62659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9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53786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8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16490</xdr:rowOff>
    </xdr:from>
    <xdr:to>
      <xdr:col>55</xdr:col>
      <xdr:colOff>0</xdr:colOff>
      <xdr:row>58</xdr:row>
      <xdr:rowOff>55693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960590"/>
          <a:ext cx="838200" cy="3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49985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994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16490</xdr:rowOff>
    </xdr:from>
    <xdr:to>
      <xdr:col>50</xdr:col>
      <xdr:colOff>114300</xdr:colOff>
      <xdr:row>58</xdr:row>
      <xdr:rowOff>152911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60590"/>
          <a:ext cx="889000" cy="13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152911</xdr:rowOff>
    </xdr:from>
    <xdr:to>
      <xdr:col>45</xdr:col>
      <xdr:colOff>177800</xdr:colOff>
      <xdr:row>59</xdr:row>
      <xdr:rowOff>27612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097011"/>
          <a:ext cx="889000" cy="4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23179</xdr:rowOff>
    </xdr:from>
    <xdr:to>
      <xdr:col>41</xdr:col>
      <xdr:colOff>50800</xdr:colOff>
      <xdr:row>59</xdr:row>
      <xdr:rowOff>27612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138729"/>
          <a:ext cx="889000" cy="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4893</xdr:rowOff>
    </xdr:from>
    <xdr:to>
      <xdr:col>55</xdr:col>
      <xdr:colOff>50800</xdr:colOff>
      <xdr:row>58</xdr:row>
      <xdr:rowOff>106493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94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27770</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00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137140</xdr:rowOff>
    </xdr:from>
    <xdr:to>
      <xdr:col>50</xdr:col>
      <xdr:colOff>165100</xdr:colOff>
      <xdr:row>58</xdr:row>
      <xdr:rowOff>67290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0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83817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685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102111</xdr:rowOff>
    </xdr:from>
    <xdr:to>
      <xdr:col>46</xdr:col>
      <xdr:colOff>38100</xdr:colOff>
      <xdr:row>59</xdr:row>
      <xdr:rowOff>32261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4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23388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10138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148262</xdr:rowOff>
    </xdr:from>
    <xdr:to>
      <xdr:col>41</xdr:col>
      <xdr:colOff>101600</xdr:colOff>
      <xdr:row>59</xdr:row>
      <xdr:rowOff>78412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9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69539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8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143829</xdr:rowOff>
    </xdr:from>
    <xdr:to>
      <xdr:col>36</xdr:col>
      <xdr:colOff>165100</xdr:colOff>
      <xdr:row>59</xdr:row>
      <xdr:rowOff>73979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8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65106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8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14033</xdr:rowOff>
    </xdr:from>
    <xdr:to>
      <xdr:col>55</xdr:col>
      <xdr:colOff>0</xdr:colOff>
      <xdr:row>77</xdr:row>
      <xdr:rowOff>25411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215683"/>
          <a:ext cx="838200" cy="1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14033</xdr:rowOff>
    </xdr:from>
    <xdr:to>
      <xdr:col>50</xdr:col>
      <xdr:colOff>114300</xdr:colOff>
      <xdr:row>78</xdr:row>
      <xdr:rowOff>88114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215683"/>
          <a:ext cx="889000" cy="24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88114</xdr:rowOff>
    </xdr:from>
    <xdr:to>
      <xdr:col>45</xdr:col>
      <xdr:colOff>177800</xdr:colOff>
      <xdr:row>78</xdr:row>
      <xdr:rowOff>112562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61214"/>
          <a:ext cx="889000" cy="2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112562</xdr:rowOff>
    </xdr:from>
    <xdr:to>
      <xdr:col>41</xdr:col>
      <xdr:colOff>50800</xdr:colOff>
      <xdr:row>78</xdr:row>
      <xdr:rowOff>118890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85662"/>
          <a:ext cx="889000" cy="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146061</xdr:rowOff>
    </xdr:from>
    <xdr:to>
      <xdr:col>55</xdr:col>
      <xdr:colOff>50800</xdr:colOff>
      <xdr:row>77</xdr:row>
      <xdr:rowOff>76211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17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168938</xdr:rowOff>
    </xdr:from>
    <xdr:ext cx="599010"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27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134683</xdr:rowOff>
    </xdr:from>
    <xdr:to>
      <xdr:col>50</xdr:col>
      <xdr:colOff>165100</xdr:colOff>
      <xdr:row>77</xdr:row>
      <xdr:rowOff>64833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1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81361</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294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37314</xdr:rowOff>
    </xdr:from>
    <xdr:to>
      <xdr:col>46</xdr:col>
      <xdr:colOff>38100</xdr:colOff>
      <xdr:row>78</xdr:row>
      <xdr:rowOff>138914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1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130041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0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61762</xdr:rowOff>
    </xdr:from>
    <xdr:to>
      <xdr:col>41</xdr:col>
      <xdr:colOff>101600</xdr:colOff>
      <xdr:row>78</xdr:row>
      <xdr:rowOff>163362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3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154489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2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68090</xdr:rowOff>
    </xdr:from>
    <xdr:to>
      <xdr:col>36</xdr:col>
      <xdr:colOff>165100</xdr:colOff>
      <xdr:row>78</xdr:row>
      <xdr:rowOff>169690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4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160817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3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79691</xdr:rowOff>
    </xdr:from>
    <xdr:to>
      <xdr:col>55</xdr:col>
      <xdr:colOff>0</xdr:colOff>
      <xdr:row>98</xdr:row>
      <xdr:rowOff>111754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81791"/>
          <a:ext cx="838200" cy="3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79691</xdr:rowOff>
    </xdr:from>
    <xdr:to>
      <xdr:col>50</xdr:col>
      <xdr:colOff>114300</xdr:colOff>
      <xdr:row>98</xdr:row>
      <xdr:rowOff>111922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81791"/>
          <a:ext cx="889000" cy="3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111922</xdr:rowOff>
    </xdr:from>
    <xdr:to>
      <xdr:col>45</xdr:col>
      <xdr:colOff>177800</xdr:colOff>
      <xdr:row>98</xdr:row>
      <xdr:rowOff>131440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914022"/>
          <a:ext cx="889000" cy="1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131440</xdr:rowOff>
    </xdr:from>
    <xdr:to>
      <xdr:col>41</xdr:col>
      <xdr:colOff>50800</xdr:colOff>
      <xdr:row>98</xdr:row>
      <xdr:rowOff>137488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933540"/>
          <a:ext cx="889000" cy="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60954</xdr:rowOff>
    </xdr:from>
    <xdr:to>
      <xdr:col>55</xdr:col>
      <xdr:colOff>50800</xdr:colOff>
      <xdr:row>98</xdr:row>
      <xdr:rowOff>162554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6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28891</xdr:rowOff>
    </xdr:from>
    <xdr:to>
      <xdr:col>50</xdr:col>
      <xdr:colOff>165100</xdr:colOff>
      <xdr:row>98</xdr:row>
      <xdr:rowOff>130491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3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121618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2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61122</xdr:rowOff>
    </xdr:from>
    <xdr:to>
      <xdr:col>46</xdr:col>
      <xdr:colOff>38100</xdr:colOff>
      <xdr:row>98</xdr:row>
      <xdr:rowOff>162722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6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153849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5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80640</xdr:rowOff>
    </xdr:from>
    <xdr:to>
      <xdr:col>41</xdr:col>
      <xdr:colOff>101600</xdr:colOff>
      <xdr:row>99</xdr:row>
      <xdr:rowOff>10790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1917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7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86688</xdr:rowOff>
    </xdr:from>
    <xdr:to>
      <xdr:col>36</xdr:col>
      <xdr:colOff>165100</xdr:colOff>
      <xdr:row>99</xdr:row>
      <xdr:rowOff>16838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8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7965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8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6609</xdr:rowOff>
    </xdr:from>
    <xdr:to>
      <xdr:col>85</xdr:col>
      <xdr:colOff>127000</xdr:colOff>
      <xdr:row>37</xdr:row>
      <xdr:rowOff>51186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350259"/>
          <a:ext cx="8382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6609</xdr:rowOff>
    </xdr:from>
    <xdr:to>
      <xdr:col>81</xdr:col>
      <xdr:colOff>50800</xdr:colOff>
      <xdr:row>37</xdr:row>
      <xdr:rowOff>74147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350259"/>
          <a:ext cx="889000" cy="6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68596</xdr:rowOff>
    </xdr:from>
    <xdr:to>
      <xdr:col>76</xdr:col>
      <xdr:colOff>114300</xdr:colOff>
      <xdr:row>37</xdr:row>
      <xdr:rowOff>74147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412246"/>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19694</xdr:rowOff>
    </xdr:from>
    <xdr:to>
      <xdr:col>71</xdr:col>
      <xdr:colOff>177800</xdr:colOff>
      <xdr:row>37</xdr:row>
      <xdr:rowOff>68596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63344"/>
          <a:ext cx="889000" cy="4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386</xdr:rowOff>
    </xdr:from>
    <xdr:to>
      <xdr:col>85</xdr:col>
      <xdr:colOff>177800</xdr:colOff>
      <xdr:row>37</xdr:row>
      <xdr:rowOff>101986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34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23263</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19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127259</xdr:rowOff>
    </xdr:from>
    <xdr:to>
      <xdr:col>81</xdr:col>
      <xdr:colOff>101600</xdr:colOff>
      <xdr:row>37</xdr:row>
      <xdr:rowOff>57409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29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73936</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07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23347</xdr:rowOff>
    </xdr:from>
    <xdr:to>
      <xdr:col>76</xdr:col>
      <xdr:colOff>165100</xdr:colOff>
      <xdr:row>37</xdr:row>
      <xdr:rowOff>124947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36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141474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14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17796</xdr:rowOff>
    </xdr:from>
    <xdr:to>
      <xdr:col>72</xdr:col>
      <xdr:colOff>38100</xdr:colOff>
      <xdr:row>37</xdr:row>
      <xdr:rowOff>119396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36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135923</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13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140344</xdr:rowOff>
    </xdr:from>
    <xdr:to>
      <xdr:col>67</xdr:col>
      <xdr:colOff>101600</xdr:colOff>
      <xdr:row>37</xdr:row>
      <xdr:rowOff>70494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87021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8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9489</xdr:rowOff>
    </xdr:from>
    <xdr:to>
      <xdr:col>85</xdr:col>
      <xdr:colOff>127000</xdr:colOff>
      <xdr:row>75</xdr:row>
      <xdr:rowOff>41556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868239"/>
          <a:ext cx="838200" cy="3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32869</xdr:rowOff>
    </xdr:from>
    <xdr:to>
      <xdr:col>81</xdr:col>
      <xdr:colOff>50800</xdr:colOff>
      <xdr:row>75</xdr:row>
      <xdr:rowOff>41556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891619"/>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32869</xdr:rowOff>
    </xdr:from>
    <xdr:to>
      <xdr:col>76</xdr:col>
      <xdr:colOff>114300</xdr:colOff>
      <xdr:row>75</xdr:row>
      <xdr:rowOff>82641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891619"/>
          <a:ext cx="889000" cy="4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82641</xdr:rowOff>
    </xdr:from>
    <xdr:to>
      <xdr:col>71</xdr:col>
      <xdr:colOff>177800</xdr:colOff>
      <xdr:row>75</xdr:row>
      <xdr:rowOff>115177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941391"/>
          <a:ext cx="889000" cy="3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130139</xdr:rowOff>
    </xdr:from>
    <xdr:to>
      <xdr:col>85</xdr:col>
      <xdr:colOff>177800</xdr:colOff>
      <xdr:row>75</xdr:row>
      <xdr:rowOff>60289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81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153016</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66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162206</xdr:rowOff>
    </xdr:from>
    <xdr:to>
      <xdr:col>81</xdr:col>
      <xdr:colOff>101600</xdr:colOff>
      <xdr:row>75</xdr:row>
      <xdr:rowOff>92356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84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108883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262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153519</xdr:rowOff>
    </xdr:from>
    <xdr:to>
      <xdr:col>76</xdr:col>
      <xdr:colOff>165100</xdr:colOff>
      <xdr:row>75</xdr:row>
      <xdr:rowOff>83669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8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100196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61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31841</xdr:rowOff>
    </xdr:from>
    <xdr:to>
      <xdr:col>72</xdr:col>
      <xdr:colOff>38100</xdr:colOff>
      <xdr:row>75</xdr:row>
      <xdr:rowOff>133441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89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124568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8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64377</xdr:rowOff>
    </xdr:from>
    <xdr:to>
      <xdr:col>67</xdr:col>
      <xdr:colOff>101600</xdr:colOff>
      <xdr:row>75</xdr:row>
      <xdr:rowOff>165977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92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157104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1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164340</xdr:rowOff>
    </xdr:from>
    <xdr:to>
      <xdr:col>85</xdr:col>
      <xdr:colOff>127000</xdr:colOff>
      <xdr:row>99</xdr:row>
      <xdr:rowOff>39371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66440"/>
          <a:ext cx="838200" cy="4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164340</xdr:rowOff>
    </xdr:from>
    <xdr:to>
      <xdr:col>81</xdr:col>
      <xdr:colOff>50800</xdr:colOff>
      <xdr:row>99</xdr:row>
      <xdr:rowOff>12587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66440"/>
          <a:ext cx="889000" cy="1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12587</xdr:rowOff>
    </xdr:from>
    <xdr:to>
      <xdr:col>76</xdr:col>
      <xdr:colOff>114300</xdr:colOff>
      <xdr:row>99</xdr:row>
      <xdr:rowOff>15125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86137"/>
          <a:ext cx="889000" cy="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15125</xdr:rowOff>
    </xdr:from>
    <xdr:to>
      <xdr:col>71</xdr:col>
      <xdr:colOff>177800</xdr:colOff>
      <xdr:row>99</xdr:row>
      <xdr:rowOff>48355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88675"/>
          <a:ext cx="889000" cy="3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160021</xdr:rowOff>
    </xdr:from>
    <xdr:to>
      <xdr:col>85</xdr:col>
      <xdr:colOff>177800</xdr:colOff>
      <xdr:row>99</xdr:row>
      <xdr:rowOff>90171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6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113540</xdr:rowOff>
    </xdr:from>
    <xdr:to>
      <xdr:col>81</xdr:col>
      <xdr:colOff>101600</xdr:colOff>
      <xdr:row>99</xdr:row>
      <xdr:rowOff>43690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60217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9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133237</xdr:rowOff>
    </xdr:from>
    <xdr:to>
      <xdr:col>76</xdr:col>
      <xdr:colOff>165100</xdr:colOff>
      <xdr:row>99</xdr:row>
      <xdr:rowOff>63387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3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79914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1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135775</xdr:rowOff>
    </xdr:from>
    <xdr:to>
      <xdr:col>72</xdr:col>
      <xdr:colOff>38100</xdr:colOff>
      <xdr:row>99</xdr:row>
      <xdr:rowOff>65925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3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82452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71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169005</xdr:rowOff>
    </xdr:from>
    <xdr:to>
      <xdr:col>67</xdr:col>
      <xdr:colOff>101600</xdr:colOff>
      <xdr:row>99</xdr:row>
      <xdr:rowOff>99155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7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115682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74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19971</xdr:rowOff>
    </xdr:from>
    <xdr:to>
      <xdr:col>116</xdr:col>
      <xdr:colOff>63500</xdr:colOff>
      <xdr:row>59</xdr:row>
      <xdr:rowOff>23171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35521"/>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16675</xdr:rowOff>
    </xdr:from>
    <xdr:to>
      <xdr:col>111</xdr:col>
      <xdr:colOff>177800</xdr:colOff>
      <xdr:row>59</xdr:row>
      <xdr:rowOff>19971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32225"/>
          <a:ext cx="889000" cy="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16180</xdr:rowOff>
    </xdr:from>
    <xdr:to>
      <xdr:col>107</xdr:col>
      <xdr:colOff>50800</xdr:colOff>
      <xdr:row>59</xdr:row>
      <xdr:rowOff>16675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31730"/>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15742</xdr:rowOff>
    </xdr:from>
    <xdr:to>
      <xdr:col>102</xdr:col>
      <xdr:colOff>114300</xdr:colOff>
      <xdr:row>59</xdr:row>
      <xdr:rowOff>16180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31292"/>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143821</xdr:rowOff>
    </xdr:from>
    <xdr:to>
      <xdr:col>116</xdr:col>
      <xdr:colOff>114300</xdr:colOff>
      <xdr:row>59</xdr:row>
      <xdr:rowOff>73971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140621</xdr:rowOff>
    </xdr:from>
    <xdr:to>
      <xdr:col>112</xdr:col>
      <xdr:colOff>38100</xdr:colOff>
      <xdr:row>59</xdr:row>
      <xdr:rowOff>70771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61898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137325</xdr:rowOff>
    </xdr:from>
    <xdr:to>
      <xdr:col>107</xdr:col>
      <xdr:colOff>101600</xdr:colOff>
      <xdr:row>59</xdr:row>
      <xdr:rowOff>67475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58602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136830</xdr:rowOff>
    </xdr:from>
    <xdr:to>
      <xdr:col>102</xdr:col>
      <xdr:colOff>165100</xdr:colOff>
      <xdr:row>59</xdr:row>
      <xdr:rowOff>66980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58107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136392</xdr:rowOff>
    </xdr:from>
    <xdr:to>
      <xdr:col>98</xdr:col>
      <xdr:colOff>38100</xdr:colOff>
      <xdr:row>59</xdr:row>
      <xdr:rowOff>66542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57669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51183</xdr:rowOff>
    </xdr:from>
    <xdr:to>
      <xdr:col>116</xdr:col>
      <xdr:colOff>63500</xdr:colOff>
      <xdr:row>75</xdr:row>
      <xdr:rowOff>170300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567033"/>
          <a:ext cx="838200" cy="46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51183</xdr:rowOff>
    </xdr:from>
    <xdr:to>
      <xdr:col>111</xdr:col>
      <xdr:colOff>177800</xdr:colOff>
      <xdr:row>73</xdr:row>
      <xdr:rowOff>153253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567033"/>
          <a:ext cx="889000" cy="10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153253</xdr:rowOff>
    </xdr:from>
    <xdr:to>
      <xdr:col>107</xdr:col>
      <xdr:colOff>50800</xdr:colOff>
      <xdr:row>74</xdr:row>
      <xdr:rowOff>18362</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669103"/>
          <a:ext cx="889000" cy="3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18362</xdr:rowOff>
    </xdr:from>
    <xdr:to>
      <xdr:col>102</xdr:col>
      <xdr:colOff>114300</xdr:colOff>
      <xdr:row>74</xdr:row>
      <xdr:rowOff>36863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705662"/>
          <a:ext cx="889000" cy="1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119500</xdr:rowOff>
    </xdr:from>
    <xdr:to>
      <xdr:col>116</xdr:col>
      <xdr:colOff>114300</xdr:colOff>
      <xdr:row>76</xdr:row>
      <xdr:rowOff>49650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7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142377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2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383</xdr:rowOff>
    </xdr:from>
    <xdr:to>
      <xdr:col>112</xdr:col>
      <xdr:colOff>38100</xdr:colOff>
      <xdr:row>73</xdr:row>
      <xdr:rowOff>101983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1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118510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29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102453</xdr:rowOff>
    </xdr:from>
    <xdr:to>
      <xdr:col>107</xdr:col>
      <xdr:colOff>101600</xdr:colOff>
      <xdr:row>74</xdr:row>
      <xdr:rowOff>32603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1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49130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39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139012</xdr:rowOff>
    </xdr:from>
    <xdr:to>
      <xdr:col>102</xdr:col>
      <xdr:colOff>165100</xdr:colOff>
      <xdr:row>74</xdr:row>
      <xdr:rowOff>69162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5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85689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157513</xdr:rowOff>
    </xdr:from>
    <xdr:to>
      <xdr:col>98</xdr:col>
      <xdr:colOff>38100</xdr:colOff>
      <xdr:row>74</xdr:row>
      <xdr:rowOff>87663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7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104190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4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住民一人あたり歳出決算総額は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962,538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16,692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％減）となり、前年度に</a:t>
          </a:r>
          <a:r>
            <a:rPr kumimoji="1" lang="ja-JP" altLang="en-US" sz="1300">
              <a:solidFill>
                <a:schemeClr val="tx1"/>
              </a:solidFill>
              <a:latin typeface="ＭＳ Ｐゴシック" panose="020B0600070205080204" pitchFamily="50" charset="-128"/>
              <a:ea typeface="ＭＳ Ｐゴシック" panose="020B0600070205080204" pitchFamily="50" charset="-128"/>
            </a:rPr>
            <a:t>都市構造再編集中事業補助金を活用した大規模施設整備事業を行った影響で相対的に減となった。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個別に見た場合、維持補修費は豪雪であったことから類似団体平均を上回った。補助費等に</a:t>
          </a:r>
          <a:r>
            <a:rPr kumimoji="1" lang="ja-JP" altLang="en-US" sz="1300">
              <a:solidFill>
                <a:schemeClr val="tx1"/>
              </a:solidFill>
              <a:latin typeface="ＭＳ Ｐゴシック" panose="020B0600070205080204" pitchFamily="50" charset="-128"/>
              <a:ea typeface="ＭＳ Ｐゴシック" panose="020B0600070205080204" pitchFamily="50" charset="-128"/>
            </a:rPr>
            <a:t>ついては、下水道事業の法適化に伴い繰出金から補助金となったことで住民一人あたり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40,867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普通建設事業費は住民一人あたり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197,171</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千円と類似団体平均を大幅に上回っているが、道の駅再整備工事関連経費の減などにより、前年度比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36,014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今後は、百目木地区治水対策事業などにより普通建設事業費の増加が見込まれるとともに、公共施設の老朽化による大規模改修や更新需要が増大していくものと見込まれる。また、小中学校の統合に係る施設整備も課題となってくるため、公共施設等総合管理計画及び個別施設計画に基づき、年度間で平準化しながら対応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6,933
154.08
7,213,111
6,797,445
259,960
3,620,514
5,647,685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31115</xdr:rowOff>
    </xdr:from>
    <xdr:to>
      <xdr:col>24</xdr:col>
      <xdr:colOff>63500</xdr:colOff>
      <xdr:row>35</xdr:row>
      <xdr:rowOff>5588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60415"/>
          <a:ext cx="838200" cy="14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143383</xdr:rowOff>
    </xdr:from>
    <xdr:to>
      <xdr:col>19</xdr:col>
      <xdr:colOff>177800</xdr:colOff>
      <xdr:row>35</xdr:row>
      <xdr:rowOff>5588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72683"/>
          <a:ext cx="8890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143383</xdr:rowOff>
    </xdr:from>
    <xdr:to>
      <xdr:col>15</xdr:col>
      <xdr:colOff>50800</xdr:colOff>
      <xdr:row>35</xdr:row>
      <xdr:rowOff>23241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72683"/>
          <a:ext cx="889000" cy="5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23241</xdr:rowOff>
    </xdr:from>
    <xdr:to>
      <xdr:col>10</xdr:col>
      <xdr:colOff>114300</xdr:colOff>
      <xdr:row>35</xdr:row>
      <xdr:rowOff>85979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23991"/>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151765</xdr:rowOff>
    </xdr:from>
    <xdr:to>
      <xdr:col>24</xdr:col>
      <xdr:colOff>114300</xdr:colOff>
      <xdr:row>34</xdr:row>
      <xdr:rowOff>81915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0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3192</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6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126238</xdr:rowOff>
    </xdr:from>
    <xdr:to>
      <xdr:col>20</xdr:col>
      <xdr:colOff>38100</xdr:colOff>
      <xdr:row>35</xdr:row>
      <xdr:rowOff>56388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5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72915</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30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92583</xdr:rowOff>
    </xdr:from>
    <xdr:to>
      <xdr:col>15</xdr:col>
      <xdr:colOff>101600</xdr:colOff>
      <xdr:row>35</xdr:row>
      <xdr:rowOff>22733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2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39260</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9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143891</xdr:rowOff>
    </xdr:from>
    <xdr:to>
      <xdr:col>10</xdr:col>
      <xdr:colOff>165100</xdr:colOff>
      <xdr:row>35</xdr:row>
      <xdr:rowOff>74041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7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90568</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4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35179</xdr:rowOff>
    </xdr:from>
    <xdr:to>
      <xdr:col>6</xdr:col>
      <xdr:colOff>38100</xdr:colOff>
      <xdr:row>35</xdr:row>
      <xdr:rowOff>136779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3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153306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1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2849</xdr:rowOff>
    </xdr:from>
    <xdr:to>
      <xdr:col>24</xdr:col>
      <xdr:colOff>63500</xdr:colOff>
      <xdr:row>58</xdr:row>
      <xdr:rowOff>18318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46949"/>
          <a:ext cx="838200" cy="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2849</xdr:rowOff>
    </xdr:from>
    <xdr:to>
      <xdr:col>19</xdr:col>
      <xdr:colOff>177800</xdr:colOff>
      <xdr:row>58</xdr:row>
      <xdr:rowOff>48802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46949"/>
          <a:ext cx="889000" cy="4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48802</xdr:rowOff>
    </xdr:from>
    <xdr:to>
      <xdr:col>15</xdr:col>
      <xdr:colOff>50800</xdr:colOff>
      <xdr:row>58</xdr:row>
      <xdr:rowOff>59916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992902"/>
          <a:ext cx="889000" cy="1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29373</xdr:rowOff>
    </xdr:from>
    <xdr:to>
      <xdr:col>10</xdr:col>
      <xdr:colOff>114300</xdr:colOff>
      <xdr:row>58</xdr:row>
      <xdr:rowOff>59916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73473"/>
          <a:ext cx="889000" cy="3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138968</xdr:rowOff>
    </xdr:from>
    <xdr:to>
      <xdr:col>24</xdr:col>
      <xdr:colOff>114300</xdr:colOff>
      <xdr:row>58</xdr:row>
      <xdr:rowOff>69118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1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98345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9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123499</xdr:rowOff>
    </xdr:from>
    <xdr:to>
      <xdr:col>20</xdr:col>
      <xdr:colOff>38100</xdr:colOff>
      <xdr:row>58</xdr:row>
      <xdr:rowOff>53649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9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70176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71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169452</xdr:rowOff>
    </xdr:from>
    <xdr:to>
      <xdr:col>15</xdr:col>
      <xdr:colOff>101600</xdr:colOff>
      <xdr:row>58</xdr:row>
      <xdr:rowOff>99602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116129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1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9116</xdr:rowOff>
    </xdr:from>
    <xdr:to>
      <xdr:col>10</xdr:col>
      <xdr:colOff>165100</xdr:colOff>
      <xdr:row>58</xdr:row>
      <xdr:rowOff>110716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5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101843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45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150023</xdr:rowOff>
    </xdr:from>
    <xdr:to>
      <xdr:col>6</xdr:col>
      <xdr:colOff>38100</xdr:colOff>
      <xdr:row>58</xdr:row>
      <xdr:rowOff>80173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2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71300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15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27023</xdr:rowOff>
    </xdr:from>
    <xdr:to>
      <xdr:col>24</xdr:col>
      <xdr:colOff>63500</xdr:colOff>
      <xdr:row>78</xdr:row>
      <xdr:rowOff>114241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400123"/>
          <a:ext cx="838200" cy="8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39688</xdr:rowOff>
    </xdr:from>
    <xdr:to>
      <xdr:col>19</xdr:col>
      <xdr:colOff>177800</xdr:colOff>
      <xdr:row>78</xdr:row>
      <xdr:rowOff>114241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412788"/>
          <a:ext cx="889000" cy="7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8102</xdr:rowOff>
    </xdr:from>
    <xdr:to>
      <xdr:col>15</xdr:col>
      <xdr:colOff>50800</xdr:colOff>
      <xdr:row>78</xdr:row>
      <xdr:rowOff>39688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81202"/>
          <a:ext cx="889000" cy="3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8102</xdr:rowOff>
    </xdr:from>
    <xdr:to>
      <xdr:col>10</xdr:col>
      <xdr:colOff>114300</xdr:colOff>
      <xdr:row>78</xdr:row>
      <xdr:rowOff>158795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81202"/>
          <a:ext cx="889000" cy="15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147673</xdr:rowOff>
    </xdr:from>
    <xdr:to>
      <xdr:col>24</xdr:col>
      <xdr:colOff>114300</xdr:colOff>
      <xdr:row>78</xdr:row>
      <xdr:rowOff>77823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126100</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32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63441</xdr:rowOff>
    </xdr:from>
    <xdr:to>
      <xdr:col>20</xdr:col>
      <xdr:colOff>38100</xdr:colOff>
      <xdr:row>78</xdr:row>
      <xdr:rowOff>165041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43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156168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52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160338</xdr:rowOff>
    </xdr:from>
    <xdr:to>
      <xdr:col>15</xdr:col>
      <xdr:colOff>101600</xdr:colOff>
      <xdr:row>78</xdr:row>
      <xdr:rowOff>90488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6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81615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5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128752</xdr:rowOff>
    </xdr:from>
    <xdr:to>
      <xdr:col>10</xdr:col>
      <xdr:colOff>165100</xdr:colOff>
      <xdr:row>78</xdr:row>
      <xdr:rowOff>58902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3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50029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23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107995</xdr:rowOff>
    </xdr:from>
    <xdr:to>
      <xdr:col>6</xdr:col>
      <xdr:colOff>38100</xdr:colOff>
      <xdr:row>79</xdr:row>
      <xdr:rowOff>38145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8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29272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73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109823</xdr:rowOff>
    </xdr:from>
    <xdr:to>
      <xdr:col>24</xdr:col>
      <xdr:colOff>63500</xdr:colOff>
      <xdr:row>97</xdr:row>
      <xdr:rowOff>126881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40473"/>
          <a:ext cx="838200" cy="1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104770</xdr:rowOff>
    </xdr:from>
    <xdr:to>
      <xdr:col>19</xdr:col>
      <xdr:colOff>177800</xdr:colOff>
      <xdr:row>97</xdr:row>
      <xdr:rowOff>126881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35420"/>
          <a:ext cx="889000" cy="2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104770</xdr:rowOff>
    </xdr:from>
    <xdr:to>
      <xdr:col>15</xdr:col>
      <xdr:colOff>50800</xdr:colOff>
      <xdr:row>97</xdr:row>
      <xdr:rowOff>110979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35420"/>
          <a:ext cx="889000" cy="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101386</xdr:rowOff>
    </xdr:from>
    <xdr:to>
      <xdr:col>10</xdr:col>
      <xdr:colOff>114300</xdr:colOff>
      <xdr:row>97</xdr:row>
      <xdr:rowOff>110979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732036"/>
          <a:ext cx="889000" cy="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59023</xdr:rowOff>
    </xdr:from>
    <xdr:to>
      <xdr:col>24</xdr:col>
      <xdr:colOff>114300</xdr:colOff>
      <xdr:row>97</xdr:row>
      <xdr:rowOff>160623</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8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145400</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0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76081</xdr:rowOff>
    </xdr:from>
    <xdr:to>
      <xdr:col>20</xdr:col>
      <xdr:colOff>38100</xdr:colOff>
      <xdr:row>98</xdr:row>
      <xdr:rowOff>6231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0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168808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9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53970</xdr:rowOff>
    </xdr:from>
    <xdr:to>
      <xdr:col>15</xdr:col>
      <xdr:colOff>101600</xdr:colOff>
      <xdr:row>97</xdr:row>
      <xdr:rowOff>155570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146697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7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60179</xdr:rowOff>
    </xdr:from>
    <xdr:to>
      <xdr:col>10</xdr:col>
      <xdr:colOff>165100</xdr:colOff>
      <xdr:row>97</xdr:row>
      <xdr:rowOff>161779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9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152906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8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50586</xdr:rowOff>
    </xdr:from>
    <xdr:to>
      <xdr:col>6</xdr:col>
      <xdr:colOff>38100</xdr:colOff>
      <xdr:row>97</xdr:row>
      <xdr:rowOff>152186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8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143313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38735</xdr:rowOff>
    </xdr:from>
    <xdr:to>
      <xdr:col>55</xdr:col>
      <xdr:colOff>0</xdr:colOff>
      <xdr:row>37</xdr:row>
      <xdr:rowOff>90551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382385"/>
          <a:ext cx="8382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168275</xdr:rowOff>
    </xdr:from>
    <xdr:to>
      <xdr:col>50</xdr:col>
      <xdr:colOff>114300</xdr:colOff>
      <xdr:row>37</xdr:row>
      <xdr:rowOff>38735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3404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168275</xdr:rowOff>
    </xdr:from>
    <xdr:to>
      <xdr:col>45</xdr:col>
      <xdr:colOff>177800</xdr:colOff>
      <xdr:row>37</xdr:row>
      <xdr:rowOff>27305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3404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53594</xdr:rowOff>
    </xdr:from>
    <xdr:to>
      <xdr:col>41</xdr:col>
      <xdr:colOff>50800</xdr:colOff>
      <xdr:row>37</xdr:row>
      <xdr:rowOff>27305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225794"/>
          <a:ext cx="889000" cy="14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39751</xdr:rowOff>
    </xdr:from>
    <xdr:to>
      <xdr:col>55</xdr:col>
      <xdr:colOff>50800</xdr:colOff>
      <xdr:row>37</xdr:row>
      <xdr:rowOff>141351</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38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62628</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234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159385</xdr:rowOff>
    </xdr:from>
    <xdr:to>
      <xdr:col>50</xdr:col>
      <xdr:colOff>165100</xdr:colOff>
      <xdr:row>37</xdr:row>
      <xdr:rowOff>89535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106062</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106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117475</xdr:rowOff>
    </xdr:from>
    <xdr:to>
      <xdr:col>46</xdr:col>
      <xdr:colOff>38100</xdr:colOff>
      <xdr:row>37</xdr:row>
      <xdr:rowOff>47625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64152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06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147955</xdr:rowOff>
    </xdr:from>
    <xdr:to>
      <xdr:col>41</xdr:col>
      <xdr:colOff>101600</xdr:colOff>
      <xdr:row>37</xdr:row>
      <xdr:rowOff>78105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32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94632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095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2794</xdr:rowOff>
    </xdr:from>
    <xdr:to>
      <xdr:col>36</xdr:col>
      <xdr:colOff>165100</xdr:colOff>
      <xdr:row>36</xdr:row>
      <xdr:rowOff>104394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1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120921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95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129405</xdr:rowOff>
    </xdr:from>
    <xdr:to>
      <xdr:col>55</xdr:col>
      <xdr:colOff>0</xdr:colOff>
      <xdr:row>57</xdr:row>
      <xdr:rowOff>92334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730605"/>
          <a:ext cx="838200" cy="13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124940</xdr:rowOff>
    </xdr:from>
    <xdr:to>
      <xdr:col>50</xdr:col>
      <xdr:colOff>114300</xdr:colOff>
      <xdr:row>56</xdr:row>
      <xdr:rowOff>129405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726140"/>
          <a:ext cx="889000" cy="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124940</xdr:rowOff>
    </xdr:from>
    <xdr:to>
      <xdr:col>45</xdr:col>
      <xdr:colOff>177800</xdr:colOff>
      <xdr:row>57</xdr:row>
      <xdr:rowOff>67660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726140"/>
          <a:ext cx="889000" cy="11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67660</xdr:rowOff>
    </xdr:from>
    <xdr:to>
      <xdr:col>41</xdr:col>
      <xdr:colOff>50800</xdr:colOff>
      <xdr:row>57</xdr:row>
      <xdr:rowOff>68491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40310"/>
          <a:ext cx="889000" cy="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41534</xdr:rowOff>
    </xdr:from>
    <xdr:to>
      <xdr:col>55</xdr:col>
      <xdr:colOff>50800</xdr:colOff>
      <xdr:row>57</xdr:row>
      <xdr:rowOff>143134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1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19961</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9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78605</xdr:rowOff>
    </xdr:from>
    <xdr:to>
      <xdr:col>50</xdr:col>
      <xdr:colOff>165100</xdr:colOff>
      <xdr:row>57</xdr:row>
      <xdr:rowOff>8755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67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171332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772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74140</xdr:rowOff>
    </xdr:from>
    <xdr:to>
      <xdr:col>46</xdr:col>
      <xdr:colOff>38100</xdr:colOff>
      <xdr:row>57</xdr:row>
      <xdr:rowOff>4290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7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166867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76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16860</xdr:rowOff>
    </xdr:from>
    <xdr:to>
      <xdr:col>41</xdr:col>
      <xdr:colOff>101600</xdr:colOff>
      <xdr:row>57</xdr:row>
      <xdr:rowOff>118460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8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109587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88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17691</xdr:rowOff>
    </xdr:from>
    <xdr:to>
      <xdr:col>36</xdr:col>
      <xdr:colOff>165100</xdr:colOff>
      <xdr:row>57</xdr:row>
      <xdr:rowOff>119291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9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110418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76429</xdr:rowOff>
    </xdr:from>
    <xdr:to>
      <xdr:col>55</xdr:col>
      <xdr:colOff>0</xdr:colOff>
      <xdr:row>79</xdr:row>
      <xdr:rowOff>11370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9529"/>
          <a:ext cx="838200" cy="10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76429</xdr:rowOff>
    </xdr:from>
    <xdr:to>
      <xdr:col>50</xdr:col>
      <xdr:colOff>114300</xdr:colOff>
      <xdr:row>78</xdr:row>
      <xdr:rowOff>93689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49529"/>
          <a:ext cx="889000" cy="17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93689</xdr:rowOff>
    </xdr:from>
    <xdr:to>
      <xdr:col>45</xdr:col>
      <xdr:colOff>177800</xdr:colOff>
      <xdr:row>78</xdr:row>
      <xdr:rowOff>137480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66789"/>
          <a:ext cx="889000" cy="4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133848</xdr:rowOff>
    </xdr:from>
    <xdr:to>
      <xdr:col>41</xdr:col>
      <xdr:colOff>50800</xdr:colOff>
      <xdr:row>78</xdr:row>
      <xdr:rowOff>137480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06948"/>
          <a:ext cx="889000" cy="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132020</xdr:rowOff>
    </xdr:from>
    <xdr:to>
      <xdr:col>55</xdr:col>
      <xdr:colOff>50800</xdr:colOff>
      <xdr:row>79</xdr:row>
      <xdr:rowOff>62170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0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25629</xdr:rowOff>
    </xdr:from>
    <xdr:to>
      <xdr:col>50</xdr:col>
      <xdr:colOff>165100</xdr:colOff>
      <xdr:row>78</xdr:row>
      <xdr:rowOff>127229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9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143756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17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42889</xdr:rowOff>
    </xdr:from>
    <xdr:to>
      <xdr:col>46</xdr:col>
      <xdr:colOff>38100</xdr:colOff>
      <xdr:row>78</xdr:row>
      <xdr:rowOff>144489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161016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9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86680</xdr:rowOff>
    </xdr:from>
    <xdr:to>
      <xdr:col>41</xdr:col>
      <xdr:colOff>101600</xdr:colOff>
      <xdr:row>79</xdr:row>
      <xdr:rowOff>16830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33357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3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83048</xdr:rowOff>
    </xdr:from>
    <xdr:to>
      <xdr:col>36</xdr:col>
      <xdr:colOff>165100</xdr:colOff>
      <xdr:row>79</xdr:row>
      <xdr:rowOff>13198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5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29725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3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105319</xdr:rowOff>
    </xdr:from>
    <xdr:to>
      <xdr:col>55</xdr:col>
      <xdr:colOff>0</xdr:colOff>
      <xdr:row>97</xdr:row>
      <xdr:rowOff>42653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64519"/>
          <a:ext cx="838200" cy="10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42653</xdr:rowOff>
    </xdr:from>
    <xdr:to>
      <xdr:col>50</xdr:col>
      <xdr:colOff>114300</xdr:colOff>
      <xdr:row>97</xdr:row>
      <xdr:rowOff>93614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73303"/>
          <a:ext cx="889000" cy="5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93614</xdr:rowOff>
    </xdr:from>
    <xdr:to>
      <xdr:col>45</xdr:col>
      <xdr:colOff>177800</xdr:colOff>
      <xdr:row>97</xdr:row>
      <xdr:rowOff>107739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24264"/>
          <a:ext cx="889000" cy="1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107739</xdr:rowOff>
    </xdr:from>
    <xdr:to>
      <xdr:col>41</xdr:col>
      <xdr:colOff>50800</xdr:colOff>
      <xdr:row>97</xdr:row>
      <xdr:rowOff>125330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38389"/>
          <a:ext cx="889000" cy="1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54519</xdr:rowOff>
    </xdr:from>
    <xdr:to>
      <xdr:col>55</xdr:col>
      <xdr:colOff>50800</xdr:colOff>
      <xdr:row>96</xdr:row>
      <xdr:rowOff>156119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1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77396</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65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163303</xdr:rowOff>
    </xdr:from>
    <xdr:to>
      <xdr:col>50</xdr:col>
      <xdr:colOff>165100</xdr:colOff>
      <xdr:row>97</xdr:row>
      <xdr:rowOff>93453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2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109980</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9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42814</xdr:rowOff>
    </xdr:from>
    <xdr:to>
      <xdr:col>46</xdr:col>
      <xdr:colOff>38100</xdr:colOff>
      <xdr:row>97</xdr:row>
      <xdr:rowOff>144414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7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160941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44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56939</xdr:rowOff>
    </xdr:from>
    <xdr:to>
      <xdr:col>41</xdr:col>
      <xdr:colOff>101600</xdr:colOff>
      <xdr:row>97</xdr:row>
      <xdr:rowOff>158539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8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149666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74530</xdr:rowOff>
    </xdr:from>
    <xdr:to>
      <xdr:col>36</xdr:col>
      <xdr:colOff>165100</xdr:colOff>
      <xdr:row>98</xdr:row>
      <xdr:rowOff>4680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167257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9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163767</xdr:rowOff>
    </xdr:from>
    <xdr:to>
      <xdr:col>85</xdr:col>
      <xdr:colOff>127000</xdr:colOff>
      <xdr:row>38</xdr:row>
      <xdr:rowOff>6248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507417"/>
          <a:ext cx="838200" cy="1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165770</xdr:rowOff>
    </xdr:from>
    <xdr:to>
      <xdr:col>81</xdr:col>
      <xdr:colOff>50800</xdr:colOff>
      <xdr:row>38</xdr:row>
      <xdr:rowOff>6248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509420"/>
          <a:ext cx="889000" cy="1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165770</xdr:rowOff>
    </xdr:from>
    <xdr:to>
      <xdr:col>76</xdr:col>
      <xdr:colOff>114300</xdr:colOff>
      <xdr:row>37</xdr:row>
      <xdr:rowOff>168911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09420"/>
          <a:ext cx="889000" cy="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168911</xdr:rowOff>
    </xdr:from>
    <xdr:to>
      <xdr:col>71</xdr:col>
      <xdr:colOff>177800</xdr:colOff>
      <xdr:row>38</xdr:row>
      <xdr:rowOff>11995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12561"/>
          <a:ext cx="889000" cy="1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112967</xdr:rowOff>
    </xdr:from>
    <xdr:to>
      <xdr:col>85</xdr:col>
      <xdr:colOff>177800</xdr:colOff>
      <xdr:row>38</xdr:row>
      <xdr:rowOff>43117</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5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126898</xdr:rowOff>
    </xdr:from>
    <xdr:to>
      <xdr:col>81</xdr:col>
      <xdr:colOff>101600</xdr:colOff>
      <xdr:row>38</xdr:row>
      <xdr:rowOff>57048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7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48175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6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114970</xdr:rowOff>
    </xdr:from>
    <xdr:to>
      <xdr:col>76</xdr:col>
      <xdr:colOff>165100</xdr:colOff>
      <xdr:row>38</xdr:row>
      <xdr:rowOff>45120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36247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5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118111</xdr:rowOff>
    </xdr:from>
    <xdr:to>
      <xdr:col>72</xdr:col>
      <xdr:colOff>38100</xdr:colOff>
      <xdr:row>38</xdr:row>
      <xdr:rowOff>48261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6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39388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5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132645</xdr:rowOff>
    </xdr:from>
    <xdr:to>
      <xdr:col>67</xdr:col>
      <xdr:colOff>101600</xdr:colOff>
      <xdr:row>38</xdr:row>
      <xdr:rowOff>62795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7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53922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6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6475</xdr:rowOff>
    </xdr:from>
    <xdr:to>
      <xdr:col>85</xdr:col>
      <xdr:colOff>127000</xdr:colOff>
      <xdr:row>58</xdr:row>
      <xdr:rowOff>7141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950575"/>
          <a:ext cx="838200" cy="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6475</xdr:rowOff>
    </xdr:from>
    <xdr:to>
      <xdr:col>81</xdr:col>
      <xdr:colOff>50800</xdr:colOff>
      <xdr:row>58</xdr:row>
      <xdr:rowOff>67812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50575"/>
          <a:ext cx="889000" cy="6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51480</xdr:rowOff>
    </xdr:from>
    <xdr:to>
      <xdr:col>76</xdr:col>
      <xdr:colOff>114300</xdr:colOff>
      <xdr:row>58</xdr:row>
      <xdr:rowOff>67812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995580"/>
          <a:ext cx="889000" cy="1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30880</xdr:rowOff>
    </xdr:from>
    <xdr:to>
      <xdr:col>71</xdr:col>
      <xdr:colOff>177800</xdr:colOff>
      <xdr:row>58</xdr:row>
      <xdr:rowOff>51480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74980"/>
          <a:ext cx="889000" cy="2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127791</xdr:rowOff>
    </xdr:from>
    <xdr:to>
      <xdr:col>85</xdr:col>
      <xdr:colOff>177800</xdr:colOff>
      <xdr:row>58</xdr:row>
      <xdr:rowOff>57941</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0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48461</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2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127125</xdr:rowOff>
    </xdr:from>
    <xdr:to>
      <xdr:col>81</xdr:col>
      <xdr:colOff>101600</xdr:colOff>
      <xdr:row>58</xdr:row>
      <xdr:rowOff>57275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89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48402</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99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17012</xdr:rowOff>
    </xdr:from>
    <xdr:to>
      <xdr:col>76</xdr:col>
      <xdr:colOff>165100</xdr:colOff>
      <xdr:row>58</xdr:row>
      <xdr:rowOff>118612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6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109739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5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680</xdr:rowOff>
    </xdr:from>
    <xdr:to>
      <xdr:col>72</xdr:col>
      <xdr:colOff>38100</xdr:colOff>
      <xdr:row>58</xdr:row>
      <xdr:rowOff>102280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4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93407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3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151530</xdr:rowOff>
    </xdr:from>
    <xdr:to>
      <xdr:col>67</xdr:col>
      <xdr:colOff>101600</xdr:colOff>
      <xdr:row>58</xdr:row>
      <xdr:rowOff>81680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2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72807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6609</xdr:rowOff>
    </xdr:from>
    <xdr:to>
      <xdr:col>85</xdr:col>
      <xdr:colOff>127000</xdr:colOff>
      <xdr:row>77</xdr:row>
      <xdr:rowOff>51186</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208259"/>
          <a:ext cx="8382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6609</xdr:rowOff>
    </xdr:from>
    <xdr:to>
      <xdr:col>81</xdr:col>
      <xdr:colOff>50800</xdr:colOff>
      <xdr:row>77</xdr:row>
      <xdr:rowOff>74147</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208259"/>
          <a:ext cx="889000" cy="6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68596</xdr:rowOff>
    </xdr:from>
    <xdr:to>
      <xdr:col>76</xdr:col>
      <xdr:colOff>114300</xdr:colOff>
      <xdr:row>77</xdr:row>
      <xdr:rowOff>74147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270246"/>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19693</xdr:rowOff>
    </xdr:from>
    <xdr:to>
      <xdr:col>71</xdr:col>
      <xdr:colOff>177800</xdr:colOff>
      <xdr:row>77</xdr:row>
      <xdr:rowOff>68596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221343"/>
          <a:ext cx="889000" cy="4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386</xdr:rowOff>
    </xdr:from>
    <xdr:to>
      <xdr:col>85</xdr:col>
      <xdr:colOff>177800</xdr:colOff>
      <xdr:row>77</xdr:row>
      <xdr:rowOff>101986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20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23263</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05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127259</xdr:rowOff>
    </xdr:from>
    <xdr:to>
      <xdr:col>81</xdr:col>
      <xdr:colOff>101600</xdr:colOff>
      <xdr:row>77</xdr:row>
      <xdr:rowOff>57409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15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73936</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293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23347</xdr:rowOff>
    </xdr:from>
    <xdr:to>
      <xdr:col>76</xdr:col>
      <xdr:colOff>165100</xdr:colOff>
      <xdr:row>77</xdr:row>
      <xdr:rowOff>124947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22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141474</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300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17796</xdr:rowOff>
    </xdr:from>
    <xdr:to>
      <xdr:col>72</xdr:col>
      <xdr:colOff>38100</xdr:colOff>
      <xdr:row>77</xdr:row>
      <xdr:rowOff>119396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21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135923</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99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140343</xdr:rowOff>
    </xdr:from>
    <xdr:to>
      <xdr:col>67</xdr:col>
      <xdr:colOff>101600</xdr:colOff>
      <xdr:row>77</xdr:row>
      <xdr:rowOff>70493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7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87021</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45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9489</xdr:rowOff>
    </xdr:from>
    <xdr:to>
      <xdr:col>85</xdr:col>
      <xdr:colOff>127000</xdr:colOff>
      <xdr:row>95</xdr:row>
      <xdr:rowOff>41556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297239"/>
          <a:ext cx="838200" cy="32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32869</xdr:rowOff>
    </xdr:from>
    <xdr:to>
      <xdr:col>81</xdr:col>
      <xdr:colOff>50800</xdr:colOff>
      <xdr:row>95</xdr:row>
      <xdr:rowOff>41556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320619"/>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32869</xdr:rowOff>
    </xdr:from>
    <xdr:to>
      <xdr:col>76</xdr:col>
      <xdr:colOff>114300</xdr:colOff>
      <xdr:row>95</xdr:row>
      <xdr:rowOff>82641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320619"/>
          <a:ext cx="889000" cy="4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82641</xdr:rowOff>
    </xdr:from>
    <xdr:to>
      <xdr:col>71</xdr:col>
      <xdr:colOff>177800</xdr:colOff>
      <xdr:row>95</xdr:row>
      <xdr:rowOff>115177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370391"/>
          <a:ext cx="889000" cy="3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130139</xdr:rowOff>
    </xdr:from>
    <xdr:to>
      <xdr:col>85</xdr:col>
      <xdr:colOff>177800</xdr:colOff>
      <xdr:row>95</xdr:row>
      <xdr:rowOff>60289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4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153016</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9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162206</xdr:rowOff>
    </xdr:from>
    <xdr:to>
      <xdr:col>81</xdr:col>
      <xdr:colOff>101600</xdr:colOff>
      <xdr:row>95</xdr:row>
      <xdr:rowOff>92356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7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108883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5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153519</xdr:rowOff>
    </xdr:from>
    <xdr:to>
      <xdr:col>76</xdr:col>
      <xdr:colOff>165100</xdr:colOff>
      <xdr:row>95</xdr:row>
      <xdr:rowOff>83669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6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100196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45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31841</xdr:rowOff>
    </xdr:from>
    <xdr:to>
      <xdr:col>72</xdr:col>
      <xdr:colOff>38100</xdr:colOff>
      <xdr:row>95</xdr:row>
      <xdr:rowOff>133441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1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124568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1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64377</xdr:rowOff>
    </xdr:from>
    <xdr:to>
      <xdr:col>67</xdr:col>
      <xdr:colOff>101600</xdr:colOff>
      <xdr:row>95</xdr:row>
      <xdr:rowOff>165977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5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157104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4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総務費は、道の駅再整備工事関連経費の減などにより、前年度比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33,834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民生費は、物価高騰重点支援地方創生臨時交付金を財源とした定額減税補足給付金の増や均等割りのみ世帯等物価高騰重点支援金の増などにより、前年度比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11,446</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衛生費は、保健センター改修経費の皆増、水道事業会計補助金の増などにより、前年度比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3,731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土木費は、百目木地区治水対策事業、柏陵広場整備事業の増など普通建設事業費が大幅に増加したことにより、前年度比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47,587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災害復旧費は、令和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4</a:t>
          </a:r>
          <a:r>
            <a:rPr kumimoji="1" lang="ja-JP" altLang="en-US" sz="1300">
              <a:solidFill>
                <a:schemeClr val="tx1"/>
              </a:solidFill>
              <a:latin typeface="ＭＳ Ｐゴシック" panose="020B0600070205080204" pitchFamily="50" charset="-128"/>
              <a:ea typeface="ＭＳ Ｐゴシック" panose="020B0600070205080204" pitchFamily="50" charset="-128"/>
            </a:rPr>
            <a:t>年豪雨災害や地すべり災害など過年災の災害復旧事業の完了に伴い、前年度比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4,875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公債費は、令和元年度過疎債（ハード分借入金額：</a:t>
          </a:r>
          <a:r>
            <a:rPr kumimoji="1" lang="en-US" altLang="ja-JP" sz="1300">
              <a:solidFill>
                <a:schemeClr val="tx1"/>
              </a:solidFill>
              <a:latin typeface="ＭＳ Ｐゴシック" panose="020B0600070205080204" pitchFamily="50" charset="-128"/>
              <a:ea typeface="ＭＳ Ｐゴシック" panose="020B0600070205080204" pitchFamily="50" charset="-128"/>
            </a:rPr>
            <a:t>241,100</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千円）や令和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年度臨財債（借入金額：</a:t>
          </a:r>
          <a:r>
            <a:rPr kumimoji="1" lang="en-US" altLang="ja-JP" sz="1300">
              <a:solidFill>
                <a:schemeClr val="tx1"/>
              </a:solidFill>
              <a:latin typeface="ＭＳ Ｐゴシック" panose="020B0600070205080204" pitchFamily="50" charset="-128"/>
              <a:ea typeface="ＭＳ Ｐゴシック" panose="020B0600070205080204" pitchFamily="50" charset="-128"/>
            </a:rPr>
            <a:t>102,300</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千円）の元金償還が開始したことに伴い、前年度比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5,611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令和</a:t>
          </a:r>
          <a:r>
            <a:rPr kumimoji="1" lang="en-US" altLang="ja-JP" sz="1200">
              <a:solidFill>
                <a:schemeClr val="tx1"/>
              </a:solidFill>
              <a:latin typeface="ＭＳ ゴシック" pitchFamily="49" charset="-128"/>
              <a:ea typeface="ＭＳ ゴシック" pitchFamily="49" charset="-128"/>
            </a:rPr>
            <a:t>5</a:t>
          </a:r>
          <a:r>
            <a:rPr kumimoji="1" lang="ja-JP" altLang="en-US" sz="1200">
              <a:solidFill>
                <a:schemeClr val="tx1"/>
              </a:solidFill>
              <a:latin typeface="ＭＳ ゴシック" pitchFamily="49" charset="-128"/>
              <a:ea typeface="ＭＳ ゴシック" pitchFamily="49" charset="-128"/>
            </a:rPr>
            <a:t>・</a:t>
          </a:r>
          <a:r>
            <a:rPr kumimoji="1" lang="en-US" altLang="ja-JP" sz="1200">
              <a:solidFill>
                <a:schemeClr val="tx1"/>
              </a:solidFill>
              <a:latin typeface="ＭＳ ゴシック" pitchFamily="49" charset="-128"/>
              <a:ea typeface="ＭＳ ゴシック" pitchFamily="49" charset="-128"/>
            </a:rPr>
            <a:t>6</a:t>
          </a:r>
          <a:r>
            <a:rPr kumimoji="1" lang="ja-JP" altLang="en-US" sz="1200">
              <a:solidFill>
                <a:schemeClr val="tx1"/>
              </a:solidFill>
              <a:latin typeface="ＭＳ ゴシック" pitchFamily="49" charset="-128"/>
              <a:ea typeface="ＭＳ ゴシック" pitchFamily="49" charset="-128"/>
            </a:rPr>
            <a:t>年度の大規模施設整備事業に起因する財政需要に応えるため、財政調整基金の取り崩しを行ったため基金残高は減少し、実質単年度収支も赤字となっている。</a:t>
          </a:r>
        </a:p>
        <a:p>
          <a:r>
            <a:rPr kumimoji="1" lang="ja-JP" altLang="en-US" sz="1200">
              <a:solidFill>
                <a:schemeClr val="tx1"/>
              </a:solidFill>
              <a:latin typeface="ＭＳ ゴシック" pitchFamily="49" charset="-128"/>
              <a:ea typeface="ＭＳ ゴシック" pitchFamily="49" charset="-128"/>
            </a:rPr>
            <a:t>　普通建設事業には国庫補助金や地方債を活用できた一方で、税収や使用料等の上振れはあまりなく、一般財源を確保するのに苦慮し実質収支額を減少させた要因となった。今後も増大する人件費や物件費に対して一般財源総額を確保するため、事務事業の省力化・統廃合などを通して、さらなる歳出抑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すべての会計において黒字であるため、赤字比率は発生していない。このうち一般会計では、令和</a:t>
          </a:r>
          <a:r>
            <a:rPr kumimoji="1" lang="en-US" altLang="ja-JP" sz="1400">
              <a:solidFill>
                <a:schemeClr val="tx1"/>
              </a:solidFill>
              <a:latin typeface="ＭＳ ゴシック" pitchFamily="49" charset="-128"/>
              <a:ea typeface="ＭＳ ゴシック" pitchFamily="49" charset="-128"/>
            </a:rPr>
            <a:t>2</a:t>
          </a:r>
          <a:r>
            <a:rPr kumimoji="1" lang="ja-JP" altLang="en-US" sz="1400">
              <a:solidFill>
                <a:schemeClr val="tx1"/>
              </a:solidFill>
              <a:latin typeface="ＭＳ ゴシック" pitchFamily="49" charset="-128"/>
              <a:ea typeface="ＭＳ ゴシック" pitchFamily="49" charset="-128"/>
            </a:rPr>
            <a:t>～</a:t>
          </a:r>
          <a:r>
            <a:rPr kumimoji="1" lang="en-US" altLang="ja-JP" sz="1400">
              <a:solidFill>
                <a:schemeClr val="tx1"/>
              </a:solidFill>
              <a:latin typeface="ＭＳ ゴシック" pitchFamily="49" charset="-128"/>
              <a:ea typeface="ＭＳ ゴシック" pitchFamily="49" charset="-128"/>
            </a:rPr>
            <a:t>4</a:t>
          </a:r>
          <a:r>
            <a:rPr kumimoji="1" lang="ja-JP" altLang="en-US" sz="1400">
              <a:solidFill>
                <a:schemeClr val="tx1"/>
              </a:solidFill>
              <a:latin typeface="ＭＳ ゴシック" pitchFamily="49" charset="-128"/>
              <a:ea typeface="ＭＳ ゴシック" pitchFamily="49" charset="-128"/>
            </a:rPr>
            <a:t>年度において比率が高くなっているが、要因としては新型コロナウイルス関連の国庫補助金の増加や、災害復旧事業及び大雪による特別交付税の増などが考えられる。それらの特殊要因がなくなり、大規模施設整備事業などのため基金の取崩しを行った結果、黒字額は令和</a:t>
          </a:r>
          <a:r>
            <a:rPr kumimoji="1" lang="en-US" altLang="ja-JP" sz="1400">
              <a:solidFill>
                <a:schemeClr val="tx1"/>
              </a:solidFill>
              <a:latin typeface="ＭＳ ゴシック" pitchFamily="49" charset="-128"/>
              <a:ea typeface="ＭＳ ゴシック" pitchFamily="49" charset="-128"/>
            </a:rPr>
            <a:t>5</a:t>
          </a:r>
          <a:r>
            <a:rPr kumimoji="1" lang="ja-JP" altLang="en-US" sz="1400">
              <a:solidFill>
                <a:schemeClr val="tx1"/>
              </a:solidFill>
              <a:latin typeface="ＭＳ ゴシック" pitchFamily="49" charset="-128"/>
              <a:ea typeface="ＭＳ ゴシック" pitchFamily="49" charset="-128"/>
            </a:rPr>
            <a:t>年度から平年ベースに戻っている。</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なお、公共下水道事業特別会計及び農業集落排水事業特別会計の法適化に伴い、令和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年度より下水道事業会計が新たに計上されている。</a:t>
          </a:r>
        </a:p>
        <a:p>
          <a:r>
            <a:rPr kumimoji="1" lang="ja-JP" altLang="en-US" sz="1400">
              <a:solidFill>
                <a:schemeClr val="tx1"/>
              </a:solidFill>
              <a:latin typeface="ＭＳ ゴシック" pitchFamily="49" charset="-128"/>
              <a:ea typeface="ＭＳ ゴシック" pitchFamily="49" charset="-128"/>
            </a:rPr>
            <a:t>　今後とも一般会計及び公営企業や公営事業会計を含めて、健全な財政運営に努めていく。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実質公債費比率は</a:t>
          </a:r>
          <a:r>
            <a:rPr kumimoji="1" lang="en-US" altLang="ja-JP" sz="1200">
              <a:solidFill>
                <a:schemeClr val="tx1"/>
              </a:solidFill>
              <a:latin typeface="ＭＳ ゴシック" pitchFamily="49" charset="-128"/>
              <a:ea typeface="ＭＳ ゴシック" pitchFamily="49" charset="-128"/>
            </a:rPr>
            <a:t>8.7</a:t>
          </a:r>
          <a:r>
            <a:rPr kumimoji="1" lang="ja-JP" altLang="en-US" sz="1200">
              <a:solidFill>
                <a:schemeClr val="tx1"/>
              </a:solidFill>
              <a:latin typeface="ＭＳ ゴシック" pitchFamily="49" charset="-128"/>
              <a:ea typeface="ＭＳ ゴシック" pitchFamily="49" charset="-128"/>
            </a:rPr>
            <a:t>％で、前年度との比較で</a:t>
          </a:r>
          <a:r>
            <a:rPr kumimoji="1" lang="en-US" altLang="ja-JP" sz="1200">
              <a:solidFill>
                <a:schemeClr val="tx1"/>
              </a:solidFill>
              <a:latin typeface="ＭＳ ゴシック" pitchFamily="49" charset="-128"/>
              <a:ea typeface="ＭＳ ゴシック" pitchFamily="49" charset="-128"/>
            </a:rPr>
            <a:t>0.1</a:t>
          </a:r>
          <a:r>
            <a:rPr kumimoji="1" lang="ja-JP" altLang="en-US" sz="1200">
              <a:solidFill>
                <a:schemeClr val="tx1"/>
              </a:solidFill>
              <a:latin typeface="ＭＳ ゴシック" pitchFamily="49" charset="-128"/>
              <a:ea typeface="ＭＳ ゴシック" pitchFamily="49" charset="-128"/>
            </a:rPr>
            <a:t>ポイント増となった。近年の公債費高止まり傾向を受けて増加しているものの、公営企業債の元利償還金に対する繰入金が減少したことで、算定分子の伸びが抑えられている。</a:t>
          </a:r>
        </a:p>
        <a:p>
          <a:r>
            <a:rPr kumimoji="1" lang="ja-JP" altLang="en-US" sz="1200">
              <a:solidFill>
                <a:schemeClr val="tx1"/>
              </a:solidFill>
              <a:latin typeface="ＭＳ ゴシック" pitchFamily="49" charset="-128"/>
              <a:ea typeface="ＭＳ ゴシック" pitchFamily="49" charset="-128"/>
            </a:rPr>
            <a:t>　今後は、新たな大規模事業における地方債の活用が予定されていることから、さらなる公債費の増加が見込まれ、比率の上昇も懸念されている。</a:t>
          </a:r>
        </a:p>
        <a:p>
          <a:r>
            <a:rPr kumimoji="1" lang="ja-JP" altLang="en-US" sz="1200">
              <a:solidFill>
                <a:schemeClr val="tx1"/>
              </a:solidFill>
              <a:latin typeface="ＭＳ ゴシック" pitchFamily="49" charset="-128"/>
              <a:ea typeface="ＭＳ ゴシック" pitchFamily="49" charset="-128"/>
            </a:rPr>
            <a:t>　また、公共下水道事業に対する繰出金は依然として高止まりしており、元利償還金の減も鈍化していることから、引き続き地方債発行の抑制に努めていくとともに、過疎対策事業などの有利な地方債の活用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a:t>
          </a:r>
          <a:r>
            <a:rPr kumimoji="1" lang="ja-JP" altLang="en-US" sz="1400">
              <a:solidFill>
                <a:schemeClr val="tx1"/>
              </a:solidFill>
              <a:latin typeface="ＭＳ ゴシック" pitchFamily="49" charset="-128"/>
              <a:ea typeface="ＭＳ ゴシック" pitchFamily="49" charset="-128"/>
            </a:rPr>
            <a:t>負担比率は、</a:t>
          </a:r>
          <a:r>
            <a:rPr kumimoji="1" lang="en-US" altLang="ja-JP" sz="1400">
              <a:solidFill>
                <a:schemeClr val="tx1"/>
              </a:solidFill>
              <a:latin typeface="ＭＳ ゴシック" pitchFamily="49" charset="-128"/>
              <a:ea typeface="ＭＳ ゴシック" pitchFamily="49" charset="-128"/>
            </a:rPr>
            <a:t>4</a:t>
          </a:r>
          <a:r>
            <a:rPr kumimoji="1" lang="ja-JP" altLang="en-US" sz="1400">
              <a:solidFill>
                <a:schemeClr val="tx1"/>
              </a:solidFill>
              <a:latin typeface="ＭＳ ゴシック" pitchFamily="49" charset="-128"/>
              <a:ea typeface="ＭＳ ゴシック" pitchFamily="49" charset="-128"/>
            </a:rPr>
            <a:t>年連続の「負担なし」となった。これは、充当可能基金と基準財政財政需要額算入見込額の増加が主な要因となっている。なお</a:t>
          </a:r>
          <a:r>
            <a:rPr kumimoji="1" lang="ja-JP" altLang="en-US" sz="1400">
              <a:latin typeface="ＭＳ ゴシック" pitchFamily="49" charset="-128"/>
              <a:ea typeface="ＭＳ ゴシック" pitchFamily="49" charset="-128"/>
            </a:rPr>
            <a:t>、当町のような過疎団体の場合には、公債費の元利償還金に対する交付税措置の恩恵があるため、比率が低くなる傾向がある。実際に地方債現在高は増加している点に注意が必要である。</a:t>
          </a:r>
        </a:p>
        <a:p>
          <a:r>
            <a:rPr kumimoji="1" lang="ja-JP" altLang="en-US" sz="1400">
              <a:latin typeface="ＭＳ ゴシック" pitchFamily="49" charset="-128"/>
              <a:ea typeface="ＭＳ ゴシック" pitchFamily="49" charset="-128"/>
            </a:rPr>
            <a:t>　今後とも地方債発行の抑制による残高の縮減に努めるとともに、将来的な一般財源総額の減少に備えた基金の充実を図り、さらなる将来負担の縮減に取組んでいく。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基金全体としては、前年度と比較して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202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百万円の減額となっている。要因としては道の駅再整備事業や百目木地区治水対策事業をはじめとする大規模な財政需要に伴うものである。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年頃までに整備された公共施設が多数あり、大規模改修や更新需要が同じような時期に訪れることから、ハード整備に備えた基金の充実を図っていく必要がある。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・町有施設整備基金　　　　　　：公共施設の建設、改修、補修等</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・ふるさとまちづくり寄附基金　：子育て支援、福祉の向上、教育の充実、産業の振興など</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・地域福祉振興基金　　　　　　：将来的な高齢者福祉等</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・ふるさと奨学基金　　　　　　：高等学校及び大学等に就学する者への奨学金</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・景観づくり基金　　　　　　　：町並み等の景観形成事業</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月にオープンした道の駅等整備のため、町有施設整備基金を取り崩したことによる積立の減。</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・ふるさと納税の伸びによるふるさとまちづくり寄附基金の増。</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・将来的な一般財源総額の減少が見込まれることから、特目基金の充実に努めていく。</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・今後の公共施設の更新需要に備え町有施設整備基金の充実を図っていく。（</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900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百万円前後）</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残高は前年度との比較で</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百万円の減少となった。令和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年度当初予算の財政需要に応えるために、積立額以上の取り崩しを行ったことが主な要因である。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年度末残高として標準財政規模の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割程度を確保しながら、突発的な財政需要に対応できる財政運営に努めていく。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農業集落排水施設整備促進費及び公共下水道整備費に係る元利償還金に対する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取り崩しによるもの。</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地方債現在高の適正化のため、引き続き当該基金を活用することにより後年度の財政負担の軽減に努めていく。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2B3B22D-2BF1-4FFB-94B0-B01156D670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4E0F52E-A98B-488D-8D95-FE5BBF637C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B04AAC6A-A343-456D-95B4-9575B47DC9C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7B80D6A6-B60A-464D-9DC6-D07E8FF5499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E6186942-636D-4050-BBAC-BAFA4FF83EF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2BD05D34-8EA5-432B-8CEB-FD1396D1E12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712617EC-4F8D-4917-B4CC-E4326A68E98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B9838EF8-F0E8-4CB6-B95E-82BC96D3E11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FFB30852-EC44-4F11-BBA6-50C08AF2072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39073583-8C39-4120-9A6D-FF48FBC1758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BB00B435-688B-49E2-897C-9CD8DE63357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23DFF4D0-9AAB-42F1-A4EF-46752C9118A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9788DA39-ADA9-4C02-BC2F-0F62FCCEB98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7BD20DC0-8FC7-445B-8FA1-EEEB381A4C6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1D9D0968-2021-498A-93E1-305F8B6219A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8D1066F8-78D0-4858-979E-09B36205C4A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10891155-2B3C-40D9-827B-F1FBBF766AC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69331463-C8D1-4611-91A2-8DDC8B5EA30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AC4A2815-9EED-4D91-83E2-9886F8D7F9A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34101845-3F34-435E-B7AC-0D395A3E1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6,933
154.08
7,213,111
6,797,445
259,960
3,620,514
5,647,685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D1AEA1D9-B960-47F7-BF74-FE4178E0829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5AA80534-EBB3-486D-9793-0E7B448A961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C31D44B7-A51B-446E-AB23-D026184F1FE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C02B44C-2381-4FF3-83FF-55C22C0A9AC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874E553B-B26A-44E7-8D0F-07A6A22D6F6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3AFC441A-3281-40C9-8580-63EF8671144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49475C70-BC71-4EFC-A60A-38E5C825BBA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63F4D3DF-CE46-4239-A9F3-BFDB4E70886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CF3B999E-9691-46DF-8E6D-7EC23661D94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4A08C8F7-5352-44D1-9163-6EC64F5F168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A6555501-FBF7-4E16-92C9-F7860AD8A3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A1E54E42-F651-458B-8E65-4C51965F6EF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B2F1CB87-4DBF-4F60-9430-E8AB4E36586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270E3C04-1CB4-4010-BBFE-2298219C5AB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CB4916B9-CDE3-4959-A3F1-3771B7EAF1F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4DFB0113-5E11-4E8A-8909-0D19EC3C1DA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EB80AB25-23AF-4864-9908-032D19A7689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9370C857-BEB9-4FCC-A387-AA531D42DB8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42CFC78A-73C8-468F-BF4B-144192D4C2F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29FAC8AE-9F8C-460B-B808-8BA86B18385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5EE6D5B3-C419-4EA2-8866-D76F067C10C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9419A6D-9C5A-4EC8-86D7-3738DCB32D1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25B5860-D850-4EA8-AC01-B34D89008E3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D5B95013-1C7F-4DE6-BE82-0E87225CE68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8565FE5-779E-43E5-BD59-A09E22F843F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347CBF4-4893-46E3-93A9-2A40B7DBD33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4BBEE079-084B-471A-827C-CFFB87D06E5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D2C384EA-9444-4AC5-9395-B13CCCDD390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DD2CA1A3-98E7-4886-B35D-F46A8E9753E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3144093D-3BC6-4E97-8DEF-F910EAFF924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37C897F4-7DB8-4010-A3AB-CB015B45987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CB8ED6F8-2FDF-404E-94AA-616D07FCD69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C296B0AF-762F-41BF-91B5-D72D43B54B2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EA923B7B-C4C5-4396-8480-150AD7BE5CB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65186D59-FAB1-41B1-88CA-940DCCE9DF8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本町の公共施設については老朽化が進んでおり、類似団体と比較すると有形固定資産減価償却率が高い傾向にある。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年度に策定した「個別施設計画」や、令和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年度に見直しを実施した「公共施設等総合管理計画」を基に、今後の公共施設の在り方について検討し、適切に維持管理を努めていく。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30C75985-26C3-4BC1-8DB0-FD4D437A671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4EE6B14-401F-4E4E-B44D-788E0EC7249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D49D546C-CDC4-4121-806A-E8D1FFF8002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79065864-1437-4682-8B70-5C1B223EE4C9}"/>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1" name="テキスト ボックス 60">
          <a:extLst>
            <a:ext uri="{FF2B5EF4-FFF2-40B4-BE49-F238E27FC236}">
              <a16:creationId xmlns:a16="http://schemas.microsoft.com/office/drawing/2014/main" id="{15265D36-2ED8-44B9-A0F6-8CCB6C5DB917}"/>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2D2362D7-DCB9-4CC7-B45A-53D80182CCE6}"/>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61E4EF32-CC4A-4648-B39C-EFBED78A546F}"/>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327E21D3-40CE-430A-A02F-01B2E61808E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BF4481A9-05C0-47F8-813F-ABD6015F4B98}"/>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7301D032-BAD1-404F-93F4-AD32358E66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56CB08DD-E8C6-4CDB-8156-3C2D92A331FF}"/>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2933899D-3479-4374-8C3A-11D1EDC5EB0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1A19818-6E73-4B01-AABF-D1FC41DB247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9A2AF614-4B6F-400B-8280-847AA9EBA08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1" name="直線コネクタ 70">
          <a:extLst>
            <a:ext uri="{FF2B5EF4-FFF2-40B4-BE49-F238E27FC236}">
              <a16:creationId xmlns:a16="http://schemas.microsoft.com/office/drawing/2014/main" id="{A8D1BA63-D952-44E4-BA55-FAA9CE6DB033}"/>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2" name="有形固定資産減価償却率最小値テキスト">
          <a:extLst>
            <a:ext uri="{FF2B5EF4-FFF2-40B4-BE49-F238E27FC236}">
              <a16:creationId xmlns:a16="http://schemas.microsoft.com/office/drawing/2014/main" id="{68855EC2-9672-493C-AFCD-F68B97F4F0A2}"/>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3" name="直線コネクタ 72">
          <a:extLst>
            <a:ext uri="{FF2B5EF4-FFF2-40B4-BE49-F238E27FC236}">
              <a16:creationId xmlns:a16="http://schemas.microsoft.com/office/drawing/2014/main" id="{07DC0A4A-E216-41B0-B468-C7FA35F53F97}"/>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4" name="有形固定資産減価償却率最大値テキスト">
          <a:extLst>
            <a:ext uri="{FF2B5EF4-FFF2-40B4-BE49-F238E27FC236}">
              <a16:creationId xmlns:a16="http://schemas.microsoft.com/office/drawing/2014/main" id="{80E7DDCF-1E09-4199-B915-E3C83E18847F}"/>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5" name="直線コネクタ 74">
          <a:extLst>
            <a:ext uri="{FF2B5EF4-FFF2-40B4-BE49-F238E27FC236}">
              <a16:creationId xmlns:a16="http://schemas.microsoft.com/office/drawing/2014/main" id="{B5022068-6C26-4C8E-8D2E-6AE479E580C8}"/>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6" name="有形固定資産減価償却率平均値テキスト">
          <a:extLst>
            <a:ext uri="{FF2B5EF4-FFF2-40B4-BE49-F238E27FC236}">
              <a16:creationId xmlns:a16="http://schemas.microsoft.com/office/drawing/2014/main" id="{5138B541-B06E-42A5-B500-C0F4D1889102}"/>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7" name="フローチャート: 判断 76">
          <a:extLst>
            <a:ext uri="{FF2B5EF4-FFF2-40B4-BE49-F238E27FC236}">
              <a16:creationId xmlns:a16="http://schemas.microsoft.com/office/drawing/2014/main" id="{0EF3681B-EDE1-424D-861F-2F344A2DE06E}"/>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8" name="フローチャート: 判断 77">
          <a:extLst>
            <a:ext uri="{FF2B5EF4-FFF2-40B4-BE49-F238E27FC236}">
              <a16:creationId xmlns:a16="http://schemas.microsoft.com/office/drawing/2014/main" id="{C1275C1F-6CA2-4E8E-A748-140B98249CF8}"/>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9" name="フローチャート: 判断 78">
          <a:extLst>
            <a:ext uri="{FF2B5EF4-FFF2-40B4-BE49-F238E27FC236}">
              <a16:creationId xmlns:a16="http://schemas.microsoft.com/office/drawing/2014/main" id="{2FD955B4-353F-4325-A143-9DCE4623076E}"/>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0" name="フローチャート: 判断 79">
          <a:extLst>
            <a:ext uri="{FF2B5EF4-FFF2-40B4-BE49-F238E27FC236}">
              <a16:creationId xmlns:a16="http://schemas.microsoft.com/office/drawing/2014/main" id="{661654E0-354E-4119-9D46-9320C517FA08}"/>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1" name="フローチャート: 判断 80">
          <a:extLst>
            <a:ext uri="{FF2B5EF4-FFF2-40B4-BE49-F238E27FC236}">
              <a16:creationId xmlns:a16="http://schemas.microsoft.com/office/drawing/2014/main" id="{2DCBCE26-6EFE-4CCD-BCC1-D43AC2BB8C74}"/>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37DBEF8-3AD4-43CB-B91E-EEE4A010779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3A193B4-AC19-4296-9FCD-496DFE4AC68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7EC28C0-1DD7-4904-A886-0126B399A7D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ED72133-3091-44C3-B5FE-53A4ABF924B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F23B333-2399-4506-8789-6188BFDC418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60198</xdr:rowOff>
    </xdr:from>
    <xdr:to>
      <xdr:col>23</xdr:col>
      <xdr:colOff>136525</xdr:colOff>
      <xdr:row>30</xdr:row>
      <xdr:rowOff>161798</xdr:rowOff>
    </xdr:to>
    <xdr:sp macro="" textlink="">
      <xdr:nvSpPr>
        <xdr:cNvPr id="87" name="楕円 86">
          <a:extLst>
            <a:ext uri="{FF2B5EF4-FFF2-40B4-BE49-F238E27FC236}">
              <a16:creationId xmlns:a16="http://schemas.microsoft.com/office/drawing/2014/main" id="{4A932C68-9A31-4BB3-8949-3A26EE80D524}"/>
            </a:ext>
          </a:extLst>
        </xdr:cNvPr>
        <xdr:cNvSpPr/>
      </xdr:nvSpPr>
      <xdr:spPr>
        <a:xfrm>
          <a:off x="4711700" y="597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38625</xdr:rowOff>
    </xdr:from>
    <xdr:ext cx="405111" cy="259045"/>
    <xdr:sp macro="" textlink="">
      <xdr:nvSpPr>
        <xdr:cNvPr id="88" name="有形固定資産減価償却率該当値テキスト">
          <a:extLst>
            <a:ext uri="{FF2B5EF4-FFF2-40B4-BE49-F238E27FC236}">
              <a16:creationId xmlns:a16="http://schemas.microsoft.com/office/drawing/2014/main" id="{428C330B-16D8-49CD-A7FF-428D943E568E}"/>
            </a:ext>
          </a:extLst>
        </xdr:cNvPr>
        <xdr:cNvSpPr txBox="1"/>
      </xdr:nvSpPr>
      <xdr:spPr>
        <a:xfrm>
          <a:off x="4813300" y="5953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70993</xdr:rowOff>
    </xdr:from>
    <xdr:to>
      <xdr:col>19</xdr:col>
      <xdr:colOff>187325</xdr:colOff>
      <xdr:row>31</xdr:row>
      <xdr:rowOff>1143</xdr:rowOff>
    </xdr:to>
    <xdr:sp macro="" textlink="">
      <xdr:nvSpPr>
        <xdr:cNvPr id="89" name="楕円 88">
          <a:extLst>
            <a:ext uri="{FF2B5EF4-FFF2-40B4-BE49-F238E27FC236}">
              <a16:creationId xmlns:a16="http://schemas.microsoft.com/office/drawing/2014/main" id="{0A3E5262-DBC0-4CC7-A9E6-5E59DB26E813}"/>
            </a:ext>
          </a:extLst>
        </xdr:cNvPr>
        <xdr:cNvSpPr/>
      </xdr:nvSpPr>
      <xdr:spPr>
        <a:xfrm>
          <a:off x="4000500" y="598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110998</xdr:rowOff>
    </xdr:from>
    <xdr:to>
      <xdr:col>23</xdr:col>
      <xdr:colOff>85725</xdr:colOff>
      <xdr:row>30</xdr:row>
      <xdr:rowOff>121793</xdr:rowOff>
    </xdr:to>
    <xdr:cxnSp macro="">
      <xdr:nvCxnSpPr>
        <xdr:cNvPr id="90" name="直線コネクタ 89">
          <a:extLst>
            <a:ext uri="{FF2B5EF4-FFF2-40B4-BE49-F238E27FC236}">
              <a16:creationId xmlns:a16="http://schemas.microsoft.com/office/drawing/2014/main" id="{C0A58943-96BA-4DDF-9D82-7DC830AF4197}"/>
            </a:ext>
          </a:extLst>
        </xdr:cNvPr>
        <xdr:cNvCxnSpPr/>
      </xdr:nvCxnSpPr>
      <xdr:spPr>
        <a:xfrm flipV="1">
          <a:off x="4051300" y="6026023"/>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53721</xdr:rowOff>
    </xdr:from>
    <xdr:to>
      <xdr:col>15</xdr:col>
      <xdr:colOff>187325</xdr:colOff>
      <xdr:row>30</xdr:row>
      <xdr:rowOff>155321</xdr:rowOff>
    </xdr:to>
    <xdr:sp macro="" textlink="">
      <xdr:nvSpPr>
        <xdr:cNvPr id="91" name="楕円 90">
          <a:extLst>
            <a:ext uri="{FF2B5EF4-FFF2-40B4-BE49-F238E27FC236}">
              <a16:creationId xmlns:a16="http://schemas.microsoft.com/office/drawing/2014/main" id="{D4596283-9A0D-445F-8CA9-C8DA3EEE1D35}"/>
            </a:ext>
          </a:extLst>
        </xdr:cNvPr>
        <xdr:cNvSpPr/>
      </xdr:nvSpPr>
      <xdr:spPr>
        <a:xfrm>
          <a:off x="3238500" y="59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104521</xdr:rowOff>
    </xdr:from>
    <xdr:to>
      <xdr:col>19</xdr:col>
      <xdr:colOff>136525</xdr:colOff>
      <xdr:row>30</xdr:row>
      <xdr:rowOff>121793</xdr:rowOff>
    </xdr:to>
    <xdr:cxnSp macro="">
      <xdr:nvCxnSpPr>
        <xdr:cNvPr id="92" name="直線コネクタ 91">
          <a:extLst>
            <a:ext uri="{FF2B5EF4-FFF2-40B4-BE49-F238E27FC236}">
              <a16:creationId xmlns:a16="http://schemas.microsoft.com/office/drawing/2014/main" id="{8FBB9A37-03B2-4AEB-91B1-AE2CEF36A39D}"/>
            </a:ext>
          </a:extLst>
        </xdr:cNvPr>
        <xdr:cNvCxnSpPr/>
      </xdr:nvCxnSpPr>
      <xdr:spPr>
        <a:xfrm>
          <a:off x="3289300" y="6019546"/>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21336</xdr:rowOff>
    </xdr:from>
    <xdr:to>
      <xdr:col>11</xdr:col>
      <xdr:colOff>187325</xdr:colOff>
      <xdr:row>30</xdr:row>
      <xdr:rowOff>122936</xdr:rowOff>
    </xdr:to>
    <xdr:sp macro="" textlink="">
      <xdr:nvSpPr>
        <xdr:cNvPr id="93" name="楕円 92">
          <a:extLst>
            <a:ext uri="{FF2B5EF4-FFF2-40B4-BE49-F238E27FC236}">
              <a16:creationId xmlns:a16="http://schemas.microsoft.com/office/drawing/2014/main" id="{FE24F4ED-E3D5-44E4-A26C-B19F1C09C024}"/>
            </a:ext>
          </a:extLst>
        </xdr:cNvPr>
        <xdr:cNvSpPr/>
      </xdr:nvSpPr>
      <xdr:spPr>
        <a:xfrm>
          <a:off x="2476500" y="593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72136</xdr:rowOff>
    </xdr:from>
    <xdr:to>
      <xdr:col>15</xdr:col>
      <xdr:colOff>136525</xdr:colOff>
      <xdr:row>30</xdr:row>
      <xdr:rowOff>104521</xdr:rowOff>
    </xdr:to>
    <xdr:cxnSp macro="">
      <xdr:nvCxnSpPr>
        <xdr:cNvPr id="94" name="直線コネクタ 93">
          <a:extLst>
            <a:ext uri="{FF2B5EF4-FFF2-40B4-BE49-F238E27FC236}">
              <a16:creationId xmlns:a16="http://schemas.microsoft.com/office/drawing/2014/main" id="{3FD8272D-EE45-4C48-9318-7BB74587CB0F}"/>
            </a:ext>
          </a:extLst>
        </xdr:cNvPr>
        <xdr:cNvCxnSpPr/>
      </xdr:nvCxnSpPr>
      <xdr:spPr>
        <a:xfrm>
          <a:off x="2527300" y="598716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160401</xdr:rowOff>
    </xdr:from>
    <xdr:to>
      <xdr:col>7</xdr:col>
      <xdr:colOff>187325</xdr:colOff>
      <xdr:row>30</xdr:row>
      <xdr:rowOff>90551</xdr:rowOff>
    </xdr:to>
    <xdr:sp macro="" textlink="">
      <xdr:nvSpPr>
        <xdr:cNvPr id="95" name="楕円 94">
          <a:extLst>
            <a:ext uri="{FF2B5EF4-FFF2-40B4-BE49-F238E27FC236}">
              <a16:creationId xmlns:a16="http://schemas.microsoft.com/office/drawing/2014/main" id="{1B634C6B-F008-4904-9C2B-5762CF2B1CC4}"/>
            </a:ext>
          </a:extLst>
        </xdr:cNvPr>
        <xdr:cNvSpPr/>
      </xdr:nvSpPr>
      <xdr:spPr>
        <a:xfrm>
          <a:off x="1714500" y="59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39751</xdr:rowOff>
    </xdr:from>
    <xdr:to>
      <xdr:col>11</xdr:col>
      <xdr:colOff>136525</xdr:colOff>
      <xdr:row>30</xdr:row>
      <xdr:rowOff>72136</xdr:rowOff>
    </xdr:to>
    <xdr:cxnSp macro="">
      <xdr:nvCxnSpPr>
        <xdr:cNvPr id="96" name="直線コネクタ 95">
          <a:extLst>
            <a:ext uri="{FF2B5EF4-FFF2-40B4-BE49-F238E27FC236}">
              <a16:creationId xmlns:a16="http://schemas.microsoft.com/office/drawing/2014/main" id="{298E523E-B6C8-413F-8E14-E4E08BAAF40E}"/>
            </a:ext>
          </a:extLst>
        </xdr:cNvPr>
        <xdr:cNvCxnSpPr/>
      </xdr:nvCxnSpPr>
      <xdr:spPr>
        <a:xfrm>
          <a:off x="1765300" y="595477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7" name="n_1aveValue有形固定資産減価償却率">
          <a:extLst>
            <a:ext uri="{FF2B5EF4-FFF2-40B4-BE49-F238E27FC236}">
              <a16:creationId xmlns:a16="http://schemas.microsoft.com/office/drawing/2014/main" id="{AB8CC89A-0DA3-4958-B9E1-01609F029B5B}"/>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98" name="n_2aveValue有形固定資産減価償却率">
          <a:extLst>
            <a:ext uri="{FF2B5EF4-FFF2-40B4-BE49-F238E27FC236}">
              <a16:creationId xmlns:a16="http://schemas.microsoft.com/office/drawing/2014/main" id="{5B11A2C2-F586-44F1-AF2C-9B6B3A6A0B26}"/>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99" name="n_3aveValue有形固定資産減価償却率">
          <a:extLst>
            <a:ext uri="{FF2B5EF4-FFF2-40B4-BE49-F238E27FC236}">
              <a16:creationId xmlns:a16="http://schemas.microsoft.com/office/drawing/2014/main" id="{780C176B-93D2-4EB3-A7F3-8FB9984567CF}"/>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0" name="n_4aveValue有形固定資産減価償却率">
          <a:extLst>
            <a:ext uri="{FF2B5EF4-FFF2-40B4-BE49-F238E27FC236}">
              <a16:creationId xmlns:a16="http://schemas.microsoft.com/office/drawing/2014/main" id="{9296B367-B89A-478F-AB9C-5190E0D09163}"/>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163720</xdr:rowOff>
    </xdr:from>
    <xdr:ext cx="405111" cy="259045"/>
    <xdr:sp macro="" textlink="">
      <xdr:nvSpPr>
        <xdr:cNvPr id="101" name="n_1mainValue有形固定資産減価償却率">
          <a:extLst>
            <a:ext uri="{FF2B5EF4-FFF2-40B4-BE49-F238E27FC236}">
              <a16:creationId xmlns:a16="http://schemas.microsoft.com/office/drawing/2014/main" id="{0BD59BD4-7FF7-4024-BAA1-6FB8B2AEDDDD}"/>
            </a:ext>
          </a:extLst>
        </xdr:cNvPr>
        <xdr:cNvSpPr txBox="1"/>
      </xdr:nvSpPr>
      <xdr:spPr>
        <a:xfrm>
          <a:off x="3836044" y="607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146448</xdr:rowOff>
    </xdr:from>
    <xdr:ext cx="405111" cy="259045"/>
    <xdr:sp macro="" textlink="">
      <xdr:nvSpPr>
        <xdr:cNvPr id="102" name="n_2mainValue有形固定資産減価償却率">
          <a:extLst>
            <a:ext uri="{FF2B5EF4-FFF2-40B4-BE49-F238E27FC236}">
              <a16:creationId xmlns:a16="http://schemas.microsoft.com/office/drawing/2014/main" id="{1E3A88A3-6F3B-4EBC-AE8D-1984A70583E4}"/>
            </a:ext>
          </a:extLst>
        </xdr:cNvPr>
        <xdr:cNvSpPr txBox="1"/>
      </xdr:nvSpPr>
      <xdr:spPr>
        <a:xfrm>
          <a:off x="3086744" y="6061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114063</xdr:rowOff>
    </xdr:from>
    <xdr:ext cx="405111" cy="259045"/>
    <xdr:sp macro="" textlink="">
      <xdr:nvSpPr>
        <xdr:cNvPr id="103" name="n_3mainValue有形固定資産減価償却率">
          <a:extLst>
            <a:ext uri="{FF2B5EF4-FFF2-40B4-BE49-F238E27FC236}">
              <a16:creationId xmlns:a16="http://schemas.microsoft.com/office/drawing/2014/main" id="{381C863E-78D1-44DA-8039-E12524EDD012}"/>
            </a:ext>
          </a:extLst>
        </xdr:cNvPr>
        <xdr:cNvSpPr txBox="1"/>
      </xdr:nvSpPr>
      <xdr:spPr>
        <a:xfrm>
          <a:off x="2324744" y="602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81678</xdr:rowOff>
    </xdr:from>
    <xdr:ext cx="405111" cy="259045"/>
    <xdr:sp macro="" textlink="">
      <xdr:nvSpPr>
        <xdr:cNvPr id="104" name="n_4mainValue有形固定資産減価償却率">
          <a:extLst>
            <a:ext uri="{FF2B5EF4-FFF2-40B4-BE49-F238E27FC236}">
              <a16:creationId xmlns:a16="http://schemas.microsoft.com/office/drawing/2014/main" id="{AA778A69-6E38-4EC0-BDE2-0FC55F52AEF0}"/>
            </a:ext>
          </a:extLst>
        </xdr:cNvPr>
        <xdr:cNvSpPr txBox="1"/>
      </xdr:nvSpPr>
      <xdr:spPr>
        <a:xfrm>
          <a:off x="1562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E0A00607-CB95-4DB8-BF64-6284D048381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2DD39E17-ECD0-4D29-BAD1-C38BBFEB104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26359824-F967-4FD2-B9DD-8139B0F0CEB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E1187E96-1490-47CF-B196-3E7695E9A30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C076CC-4F3F-4558-BF60-0199BC960A4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21C2E820-29A8-4CC0-834C-63646FF1012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59DA3F01-4DDC-42FA-9CB1-CA0EF11FA92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98944985-A57F-4B46-8FFD-7A0B594C599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9458511C-C1A4-417B-9761-5EFFAD51F4C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ED15167D-2EF8-4FCF-8596-455CA0ED158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E8461F77-E4A6-4AD2-8112-30F5A50F098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7C65772E-C7BC-4627-9808-C880D25C15F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AA2B0FC0-25A2-4454-969B-20CB85881BA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類似団体と比較すると平均的な水準にあるが、全国平均や山形県平均と比較すると、低い傾向にある。今後は、地方債の発行抑制や事務事業見直し等を行い、財政健全化に努めていく。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48FF52B-1A43-4664-8D66-DDB12EBC807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47C310EB-DC8A-4BD9-A3AB-2615F2A79A3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12F01A1-A1A1-4E49-9325-8A84E4B4987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7EAF27F0-9D4F-4081-96DB-1B6A396BEED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4E769C18-DEBE-4920-ABE2-A4ED944D742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16361CD2-B5F9-48FE-A0D4-F2EA5AF2F6F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DF6BE7DB-DCBB-49D6-9D79-412BC2240AE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E1B44C61-47E1-4D33-B297-3F2F294B90B2}"/>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37812118-BC5F-4373-80B9-7EEB6402C38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56A34AC7-3467-4C53-A9F9-EE1CF0600C3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581D7DFF-D62D-4F9B-9AE7-D2ECFF67D37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B1D0C7BF-5ACE-426A-9039-EB15033EB93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E378FE6A-51AD-4081-B8AC-EC1ABD17FA0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125CC2E0-C7B6-4C52-B336-5EDE0580010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CBE86C44-A644-4EBC-B67C-04A5FFF2239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2E378C21-BF2A-4985-82C7-E8C7435B43F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B21312E-50CA-407B-8F57-0FEFF43FED9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5" name="直線コネクタ 134">
          <a:extLst>
            <a:ext uri="{FF2B5EF4-FFF2-40B4-BE49-F238E27FC236}">
              <a16:creationId xmlns:a16="http://schemas.microsoft.com/office/drawing/2014/main" id="{DD3F7969-E7D3-4305-88ED-893B3258262A}"/>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6" name="債務償還比率最小値テキスト">
          <a:extLst>
            <a:ext uri="{FF2B5EF4-FFF2-40B4-BE49-F238E27FC236}">
              <a16:creationId xmlns:a16="http://schemas.microsoft.com/office/drawing/2014/main" id="{69F549BE-7E26-4745-99ED-ED70A380C2C0}"/>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7" name="直線コネクタ 136">
          <a:extLst>
            <a:ext uri="{FF2B5EF4-FFF2-40B4-BE49-F238E27FC236}">
              <a16:creationId xmlns:a16="http://schemas.microsoft.com/office/drawing/2014/main" id="{BB3688FF-2168-4E99-BDB2-ADB3346071C8}"/>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DDD389BD-C25C-4C13-8A95-EA40F0807DB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F88176E7-4395-41FF-B285-3063F2C5BC4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40" name="債務償還比率平均値テキスト">
          <a:extLst>
            <a:ext uri="{FF2B5EF4-FFF2-40B4-BE49-F238E27FC236}">
              <a16:creationId xmlns:a16="http://schemas.microsoft.com/office/drawing/2014/main" id="{BAB8DF1C-AE06-4F03-9678-CF0349F3F501}"/>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1" name="フローチャート: 判断 140">
          <a:extLst>
            <a:ext uri="{FF2B5EF4-FFF2-40B4-BE49-F238E27FC236}">
              <a16:creationId xmlns:a16="http://schemas.microsoft.com/office/drawing/2014/main" id="{2ECE7E85-503F-4F81-AD28-93D535C12ECC}"/>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2" name="フローチャート: 判断 141">
          <a:extLst>
            <a:ext uri="{FF2B5EF4-FFF2-40B4-BE49-F238E27FC236}">
              <a16:creationId xmlns:a16="http://schemas.microsoft.com/office/drawing/2014/main" id="{22164459-5A06-45AF-A945-EDF6F2ACEFD9}"/>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3" name="フローチャート: 判断 142">
          <a:extLst>
            <a:ext uri="{FF2B5EF4-FFF2-40B4-BE49-F238E27FC236}">
              <a16:creationId xmlns:a16="http://schemas.microsoft.com/office/drawing/2014/main" id="{526E1F91-FFEB-416E-9246-E3B66B095114}"/>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4" name="フローチャート: 判断 143">
          <a:extLst>
            <a:ext uri="{FF2B5EF4-FFF2-40B4-BE49-F238E27FC236}">
              <a16:creationId xmlns:a16="http://schemas.microsoft.com/office/drawing/2014/main" id="{AAEA4D66-B229-436F-8707-800B847A817A}"/>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5" name="フローチャート: 判断 144">
          <a:extLst>
            <a:ext uri="{FF2B5EF4-FFF2-40B4-BE49-F238E27FC236}">
              <a16:creationId xmlns:a16="http://schemas.microsoft.com/office/drawing/2014/main" id="{9D1E2A1D-553B-494D-9B58-EF5F5C2BC296}"/>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AD908CD-604B-4DB2-83D3-2E2FC7E2BE0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B0AAC65-2935-461E-8AE2-994A24A3119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3544E6F-7D0C-4726-8A9A-376D09F7A37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9CFFE7E-B825-4D90-8F06-3E5141DBDA3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2A845E6-2CA1-4231-9B6F-688B22773C1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31478</xdr:rowOff>
    </xdr:from>
    <xdr:to>
      <xdr:col>76</xdr:col>
      <xdr:colOff>73025</xdr:colOff>
      <xdr:row>29</xdr:row>
      <xdr:rowOff>133078</xdr:rowOff>
    </xdr:to>
    <xdr:sp macro="" textlink="">
      <xdr:nvSpPr>
        <xdr:cNvPr id="151" name="楕円 150">
          <a:extLst>
            <a:ext uri="{FF2B5EF4-FFF2-40B4-BE49-F238E27FC236}">
              <a16:creationId xmlns:a16="http://schemas.microsoft.com/office/drawing/2014/main" id="{F34D33FE-ECA1-40BD-8EAD-423F77194CDF}"/>
            </a:ext>
          </a:extLst>
        </xdr:cNvPr>
        <xdr:cNvSpPr/>
      </xdr:nvSpPr>
      <xdr:spPr>
        <a:xfrm>
          <a:off x="14744700" y="577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9905</xdr:rowOff>
    </xdr:from>
    <xdr:ext cx="469744" cy="259045"/>
    <xdr:sp macro="" textlink="">
      <xdr:nvSpPr>
        <xdr:cNvPr id="152" name="債務償還比率該当値テキスト">
          <a:extLst>
            <a:ext uri="{FF2B5EF4-FFF2-40B4-BE49-F238E27FC236}">
              <a16:creationId xmlns:a16="http://schemas.microsoft.com/office/drawing/2014/main" id="{28921486-DE3B-48A5-B28F-350E2F2A42CB}"/>
            </a:ext>
          </a:extLst>
        </xdr:cNvPr>
        <xdr:cNvSpPr txBox="1"/>
      </xdr:nvSpPr>
      <xdr:spPr>
        <a:xfrm>
          <a:off x="14846300" y="575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124124</xdr:rowOff>
    </xdr:from>
    <xdr:to>
      <xdr:col>72</xdr:col>
      <xdr:colOff>123825</xdr:colOff>
      <xdr:row>29</xdr:row>
      <xdr:rowOff>54274</xdr:rowOff>
    </xdr:to>
    <xdr:sp macro="" textlink="">
      <xdr:nvSpPr>
        <xdr:cNvPr id="153" name="楕円 152">
          <a:extLst>
            <a:ext uri="{FF2B5EF4-FFF2-40B4-BE49-F238E27FC236}">
              <a16:creationId xmlns:a16="http://schemas.microsoft.com/office/drawing/2014/main" id="{FAE64FD9-EC8B-4401-A21B-60CA2623B446}"/>
            </a:ext>
          </a:extLst>
        </xdr:cNvPr>
        <xdr:cNvSpPr/>
      </xdr:nvSpPr>
      <xdr:spPr>
        <a:xfrm>
          <a:off x="14033500" y="569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3474</xdr:rowOff>
    </xdr:from>
    <xdr:to>
      <xdr:col>76</xdr:col>
      <xdr:colOff>22225</xdr:colOff>
      <xdr:row>29</xdr:row>
      <xdr:rowOff>82278</xdr:rowOff>
    </xdr:to>
    <xdr:cxnSp macro="">
      <xdr:nvCxnSpPr>
        <xdr:cNvPr id="154" name="直線コネクタ 153">
          <a:extLst>
            <a:ext uri="{FF2B5EF4-FFF2-40B4-BE49-F238E27FC236}">
              <a16:creationId xmlns:a16="http://schemas.microsoft.com/office/drawing/2014/main" id="{19CA92D9-447D-49AB-87A7-0528DCFAB7A4}"/>
            </a:ext>
          </a:extLst>
        </xdr:cNvPr>
        <xdr:cNvCxnSpPr/>
      </xdr:nvCxnSpPr>
      <xdr:spPr>
        <a:xfrm>
          <a:off x="14084300" y="5747049"/>
          <a:ext cx="711200" cy="7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117339</xdr:rowOff>
    </xdr:from>
    <xdr:to>
      <xdr:col>68</xdr:col>
      <xdr:colOff>123825</xdr:colOff>
      <xdr:row>29</xdr:row>
      <xdr:rowOff>47489</xdr:rowOff>
    </xdr:to>
    <xdr:sp macro="" textlink="">
      <xdr:nvSpPr>
        <xdr:cNvPr id="155" name="楕円 154">
          <a:extLst>
            <a:ext uri="{FF2B5EF4-FFF2-40B4-BE49-F238E27FC236}">
              <a16:creationId xmlns:a16="http://schemas.microsoft.com/office/drawing/2014/main" id="{0DEB69AC-B6FF-416B-B0A6-7786014F97B6}"/>
            </a:ext>
          </a:extLst>
        </xdr:cNvPr>
        <xdr:cNvSpPr/>
      </xdr:nvSpPr>
      <xdr:spPr>
        <a:xfrm>
          <a:off x="13271500" y="568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168139</xdr:rowOff>
    </xdr:from>
    <xdr:to>
      <xdr:col>72</xdr:col>
      <xdr:colOff>73025</xdr:colOff>
      <xdr:row>29</xdr:row>
      <xdr:rowOff>3474</xdr:rowOff>
    </xdr:to>
    <xdr:cxnSp macro="">
      <xdr:nvCxnSpPr>
        <xdr:cNvPr id="156" name="直線コネクタ 155">
          <a:extLst>
            <a:ext uri="{FF2B5EF4-FFF2-40B4-BE49-F238E27FC236}">
              <a16:creationId xmlns:a16="http://schemas.microsoft.com/office/drawing/2014/main" id="{7ACDDDC3-BDC2-473F-B628-9B9609547268}"/>
            </a:ext>
          </a:extLst>
        </xdr:cNvPr>
        <xdr:cNvCxnSpPr/>
      </xdr:nvCxnSpPr>
      <xdr:spPr>
        <a:xfrm>
          <a:off x="13322300" y="5740264"/>
          <a:ext cx="762000" cy="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151729</xdr:rowOff>
    </xdr:from>
    <xdr:to>
      <xdr:col>64</xdr:col>
      <xdr:colOff>123825</xdr:colOff>
      <xdr:row>29</xdr:row>
      <xdr:rowOff>81879</xdr:rowOff>
    </xdr:to>
    <xdr:sp macro="" textlink="">
      <xdr:nvSpPr>
        <xdr:cNvPr id="157" name="楕円 156">
          <a:extLst>
            <a:ext uri="{FF2B5EF4-FFF2-40B4-BE49-F238E27FC236}">
              <a16:creationId xmlns:a16="http://schemas.microsoft.com/office/drawing/2014/main" id="{C74179DD-AB1C-45E0-8681-3CEF0DB9F667}"/>
            </a:ext>
          </a:extLst>
        </xdr:cNvPr>
        <xdr:cNvSpPr/>
      </xdr:nvSpPr>
      <xdr:spPr>
        <a:xfrm>
          <a:off x="12509500" y="572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168139</xdr:rowOff>
    </xdr:from>
    <xdr:to>
      <xdr:col>68</xdr:col>
      <xdr:colOff>73025</xdr:colOff>
      <xdr:row>29</xdr:row>
      <xdr:rowOff>31079</xdr:rowOff>
    </xdr:to>
    <xdr:cxnSp macro="">
      <xdr:nvCxnSpPr>
        <xdr:cNvPr id="158" name="直線コネクタ 157">
          <a:extLst>
            <a:ext uri="{FF2B5EF4-FFF2-40B4-BE49-F238E27FC236}">
              <a16:creationId xmlns:a16="http://schemas.microsoft.com/office/drawing/2014/main" id="{03D07EC4-939A-4A42-BA18-2D1010BB3A61}"/>
            </a:ext>
          </a:extLst>
        </xdr:cNvPr>
        <xdr:cNvCxnSpPr/>
      </xdr:nvCxnSpPr>
      <xdr:spPr>
        <a:xfrm flipV="1">
          <a:off x="12560300" y="5740264"/>
          <a:ext cx="762000" cy="3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49403</xdr:rowOff>
    </xdr:from>
    <xdr:to>
      <xdr:col>60</xdr:col>
      <xdr:colOff>123825</xdr:colOff>
      <xdr:row>30</xdr:row>
      <xdr:rowOff>151003</xdr:rowOff>
    </xdr:to>
    <xdr:sp macro="" textlink="">
      <xdr:nvSpPr>
        <xdr:cNvPr id="159" name="楕円 158">
          <a:extLst>
            <a:ext uri="{FF2B5EF4-FFF2-40B4-BE49-F238E27FC236}">
              <a16:creationId xmlns:a16="http://schemas.microsoft.com/office/drawing/2014/main" id="{EFAE8CEA-C120-4B87-8B35-BE8F07C6F95B}"/>
            </a:ext>
          </a:extLst>
        </xdr:cNvPr>
        <xdr:cNvSpPr/>
      </xdr:nvSpPr>
      <xdr:spPr>
        <a:xfrm>
          <a:off x="11747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31079</xdr:rowOff>
    </xdr:from>
    <xdr:to>
      <xdr:col>64</xdr:col>
      <xdr:colOff>73025</xdr:colOff>
      <xdr:row>30</xdr:row>
      <xdr:rowOff>100203</xdr:rowOff>
    </xdr:to>
    <xdr:cxnSp macro="">
      <xdr:nvCxnSpPr>
        <xdr:cNvPr id="160" name="直線コネクタ 159">
          <a:extLst>
            <a:ext uri="{FF2B5EF4-FFF2-40B4-BE49-F238E27FC236}">
              <a16:creationId xmlns:a16="http://schemas.microsoft.com/office/drawing/2014/main" id="{AE2939E4-A0BD-4AD4-9F78-F55FD167F35C}"/>
            </a:ext>
          </a:extLst>
        </xdr:cNvPr>
        <xdr:cNvCxnSpPr/>
      </xdr:nvCxnSpPr>
      <xdr:spPr>
        <a:xfrm flipV="1">
          <a:off x="11798300" y="5774654"/>
          <a:ext cx="762000" cy="24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1" name="n_1aveValue債務償還比率">
          <a:extLst>
            <a:ext uri="{FF2B5EF4-FFF2-40B4-BE49-F238E27FC236}">
              <a16:creationId xmlns:a16="http://schemas.microsoft.com/office/drawing/2014/main" id="{26ACEE04-609D-4DCD-82C7-7DEBCC42A4C5}"/>
            </a:ext>
          </a:extLst>
        </xdr:cNvPr>
        <xdr:cNvSpPr txBox="1"/>
      </xdr:nvSpPr>
      <xdr:spPr>
        <a:xfrm>
          <a:off x="13836727" y="57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2" name="n_2aveValue債務償還比率">
          <a:extLst>
            <a:ext uri="{FF2B5EF4-FFF2-40B4-BE49-F238E27FC236}">
              <a16:creationId xmlns:a16="http://schemas.microsoft.com/office/drawing/2014/main" id="{6392DECF-D1F3-4FAC-8686-6CDB24A713B1}"/>
            </a:ext>
          </a:extLst>
        </xdr:cNvPr>
        <xdr:cNvSpPr txBox="1"/>
      </xdr:nvSpPr>
      <xdr:spPr>
        <a:xfrm>
          <a:off x="13087427" y="58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63" name="n_3aveValue債務償還比率">
          <a:extLst>
            <a:ext uri="{FF2B5EF4-FFF2-40B4-BE49-F238E27FC236}">
              <a16:creationId xmlns:a16="http://schemas.microsoft.com/office/drawing/2014/main" id="{E3EE1E65-6D44-4946-9C15-BCA21223379D}"/>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4" name="n_4aveValue債務償還比率">
          <a:extLst>
            <a:ext uri="{FF2B5EF4-FFF2-40B4-BE49-F238E27FC236}">
              <a16:creationId xmlns:a16="http://schemas.microsoft.com/office/drawing/2014/main" id="{E503CC0C-4185-43DF-A50A-0FFA3745944E}"/>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70801</xdr:rowOff>
    </xdr:from>
    <xdr:ext cx="469744" cy="259045"/>
    <xdr:sp macro="" textlink="">
      <xdr:nvSpPr>
        <xdr:cNvPr id="165" name="n_1mainValue債務償還比率">
          <a:extLst>
            <a:ext uri="{FF2B5EF4-FFF2-40B4-BE49-F238E27FC236}">
              <a16:creationId xmlns:a16="http://schemas.microsoft.com/office/drawing/2014/main" id="{E8D594F6-C236-44C0-B2B2-82A1B0F81538}"/>
            </a:ext>
          </a:extLst>
        </xdr:cNvPr>
        <xdr:cNvSpPr txBox="1"/>
      </xdr:nvSpPr>
      <xdr:spPr>
        <a:xfrm>
          <a:off x="13836727" y="547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64016</xdr:rowOff>
    </xdr:from>
    <xdr:ext cx="469744" cy="259045"/>
    <xdr:sp macro="" textlink="">
      <xdr:nvSpPr>
        <xdr:cNvPr id="166" name="n_2mainValue債務償還比率">
          <a:extLst>
            <a:ext uri="{FF2B5EF4-FFF2-40B4-BE49-F238E27FC236}">
              <a16:creationId xmlns:a16="http://schemas.microsoft.com/office/drawing/2014/main" id="{84B32D18-11F7-49D6-9327-855DF35754E9}"/>
            </a:ext>
          </a:extLst>
        </xdr:cNvPr>
        <xdr:cNvSpPr txBox="1"/>
      </xdr:nvSpPr>
      <xdr:spPr>
        <a:xfrm>
          <a:off x="13087427" y="546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73006</xdr:rowOff>
    </xdr:from>
    <xdr:ext cx="469744" cy="259045"/>
    <xdr:sp macro="" textlink="">
      <xdr:nvSpPr>
        <xdr:cNvPr id="167" name="n_3mainValue債務償還比率">
          <a:extLst>
            <a:ext uri="{FF2B5EF4-FFF2-40B4-BE49-F238E27FC236}">
              <a16:creationId xmlns:a16="http://schemas.microsoft.com/office/drawing/2014/main" id="{25AAA801-3E6A-4593-B4D4-7BBBCF9581D2}"/>
            </a:ext>
          </a:extLst>
        </xdr:cNvPr>
        <xdr:cNvSpPr txBox="1"/>
      </xdr:nvSpPr>
      <xdr:spPr>
        <a:xfrm>
          <a:off x="12325427" y="581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142130</xdr:rowOff>
    </xdr:from>
    <xdr:ext cx="469744" cy="259045"/>
    <xdr:sp macro="" textlink="">
      <xdr:nvSpPr>
        <xdr:cNvPr id="168" name="n_4mainValue債務償還比率">
          <a:extLst>
            <a:ext uri="{FF2B5EF4-FFF2-40B4-BE49-F238E27FC236}">
              <a16:creationId xmlns:a16="http://schemas.microsoft.com/office/drawing/2014/main" id="{15EB719A-1CCE-43CC-946E-1D83DF49826B}"/>
            </a:ext>
          </a:extLst>
        </xdr:cNvPr>
        <xdr:cNvSpPr txBox="1"/>
      </xdr:nvSpPr>
      <xdr:spPr>
        <a:xfrm>
          <a:off x="11563427" y="605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89D656D7-1B19-46D0-BA96-A0664A8FB29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BF3BC461-FFB8-4986-BD3D-13239E9B3B4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69AD9ECE-8AFB-4C43-A84F-06314078221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E0000502-0DA6-4092-95D6-F0A171D3903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432B8E2C-2F8A-4EF3-98F3-6657C69C3FF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E121F0AC-3B6D-4D1B-B35B-C096F4CD283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526A2E-59C8-49A5-9FE0-D59EB8D6609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4119AA-A0CB-46C5-9A63-75D3E772936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F9456D-D656-4D37-898A-395B4CAEF5F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7155A83-6555-40B5-AA1B-B9E77C8A205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AF6EE3-63A8-44B8-8DB3-7983D2A3973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39C5CA-6597-4DAE-8777-7131BA1C035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B1D315-9A89-473C-ADFF-D3FCC99A287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F255F75-D1C9-4F80-BDE1-334DA7B435B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FC5F2B1-396C-4C59-8134-D90C79422F9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D4FCEAB-AA1B-42F9-97B8-0A678F42719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6,933
154.08
7,213,111
6,797,445
259,960
3,620,514
5,647,685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9BEBCC5-F0AE-4FE5-9C9A-AA3042233DE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4CE641-89C1-4751-BCF8-22BD521F495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13FCD8-5AA0-4B82-A7C5-16F9512A356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6266BB-AEC6-4DC9-8B95-17328E8A79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7A8C4DB-FA33-4EEE-8C85-4EFAE42253E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B59A0D5-96BD-4A76-9F4E-55D1BEE3AE9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499A117-108D-4B13-B3D6-A85A22CC680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FCF212-3771-465F-8B54-8EB408FCAED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FB13CA-41E9-47BD-8382-FD7B2318646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EFD9FC-FEED-4E08-A9A3-97C5CDB08FB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DE107B-6465-4080-8A34-0C32D1B2F4B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6264FD-DE52-422F-A843-4844C49E424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D17035-E0B4-448A-8159-54EC940B1D2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F46E5E7-FDA8-4520-A011-8386F5119E3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F3D615-6A70-48D2-B377-94F52D19E2C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4691D2-1D7A-4BFB-8B8A-D3D2BD57F61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8147B0-9B0F-4177-978E-E7850CC1A7E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357064B-2C15-48E7-906F-CCD27929C49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8EEC362-D846-415A-8295-D3505C2CB89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0575A59-6A64-40BF-BEB7-D44797514B2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335CF9D-5A9E-409D-8C92-320E44957A0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241C88D-E5B3-468C-B0B5-25780071D62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DFD226-5118-4920-9532-9EA75BE252E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37C745E-3ADA-4A0B-A3BD-31B525B7732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30FB4F1-1173-43BC-BDD4-825F6F04B98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DDBA075-D876-434C-ADD0-9AE40FBE2CB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96D2F50-B6A6-4EFE-99E4-EC98A4362F2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4C9712F-074A-46F3-B2F4-767CB55F7FA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F3F40D-7A64-4C49-85B1-CC75F1E7F02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8B1643C-3527-438F-982C-D918B4FEA6E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877A27-ADF2-4539-A86C-DE32F07317B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9C7782D-828D-4DAA-AA0E-DF19D69B543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A1CEAEC-541B-445B-9B66-66BE8AA00D6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3068375-A582-4558-A79A-F45E7D00B15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12BC785-8BD7-4EA7-A70F-D2B445DF6BD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5803C0B-7B16-4CC9-A8C0-3567B6A904E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4BC4DE5-C24D-4E58-B1FC-7919B500D16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CB9C9B6-9356-46CD-A629-EC6E847C9B6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EBCF432-56D7-4537-9659-3BDCF555FDD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A6234AA-B14C-4A64-B578-B350B3F1B60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21E1173-AF1E-4303-9128-820209D5EE0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C47B0C4-87DD-4A54-9946-EAF99635C15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F83F264-3112-4CC1-84A2-404B81DA628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C6C717D-184B-40F2-9793-7237172D78D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4F71899-562F-44BB-B61B-80F371A196A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1969C7D3-75B2-44A4-9B95-80ECB7DE368F}"/>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84F13C04-BB4A-4A49-B92E-49BFC65D7858}"/>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1064ED8B-5CE6-4DF1-879C-7F18D6C4E47D}"/>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F9281E94-78DD-49B9-827C-A93DC891E8F3}"/>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FF364F31-F94E-4801-85A4-370AAED90D3E}"/>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50B1401B-B6AC-4126-9C38-053F1BA914A9}"/>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2A6BCC92-C2D1-4FF0-B9F7-DB553E781D14}"/>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75C4789C-B5E4-4D30-A885-BDB3B53D0319}"/>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E5E6220D-7D32-4982-97BB-E5DACF8B523B}"/>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4777E5C1-5D16-4829-8D3B-786570FA0579}"/>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3CF0443-9161-4F3C-BCBF-80A0C30117FC}"/>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D7AEA31-D529-4D04-86CE-3738EB06422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B37859-BCB5-478D-A28A-2E63EFB270D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91D272-855F-43A6-980A-893474EAFE6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FC2E3C0-5E94-49FD-9199-2676D87C641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6062ACE-B054-464B-B817-C5CF039065E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143510</xdr:rowOff>
    </xdr:from>
    <xdr:to>
      <xdr:col>24</xdr:col>
      <xdr:colOff>114300</xdr:colOff>
      <xdr:row>39</xdr:row>
      <xdr:rowOff>73660</xdr:rowOff>
    </xdr:to>
    <xdr:sp macro="" textlink="">
      <xdr:nvSpPr>
        <xdr:cNvPr id="73" name="楕円 72">
          <a:extLst>
            <a:ext uri="{FF2B5EF4-FFF2-40B4-BE49-F238E27FC236}">
              <a16:creationId xmlns:a16="http://schemas.microsoft.com/office/drawing/2014/main" id="{8E847412-0A63-4733-A01F-8077D0DF8952}"/>
            </a:ext>
          </a:extLst>
        </xdr:cNvPr>
        <xdr:cNvSpPr/>
      </xdr:nvSpPr>
      <xdr:spPr>
        <a:xfrm>
          <a:off x="45847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121937</xdr:rowOff>
    </xdr:from>
    <xdr:ext cx="405111" cy="259045"/>
    <xdr:sp macro="" textlink="">
      <xdr:nvSpPr>
        <xdr:cNvPr id="74" name="【道路】&#10;有形固定資産減価償却率該当値テキスト">
          <a:extLst>
            <a:ext uri="{FF2B5EF4-FFF2-40B4-BE49-F238E27FC236}">
              <a16:creationId xmlns:a16="http://schemas.microsoft.com/office/drawing/2014/main" id="{A5452512-A742-44A2-9851-83980F9E3531}"/>
            </a:ext>
          </a:extLst>
        </xdr:cNvPr>
        <xdr:cNvSpPr txBox="1"/>
      </xdr:nvSpPr>
      <xdr:spPr>
        <a:xfrm>
          <a:off x="4673600"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113030</xdr:rowOff>
    </xdr:from>
    <xdr:to>
      <xdr:col>20</xdr:col>
      <xdr:colOff>38100</xdr:colOff>
      <xdr:row>39</xdr:row>
      <xdr:rowOff>43180</xdr:rowOff>
    </xdr:to>
    <xdr:sp macro="" textlink="">
      <xdr:nvSpPr>
        <xdr:cNvPr id="75" name="楕円 74">
          <a:extLst>
            <a:ext uri="{FF2B5EF4-FFF2-40B4-BE49-F238E27FC236}">
              <a16:creationId xmlns:a16="http://schemas.microsoft.com/office/drawing/2014/main" id="{58307439-B2D4-4933-9B53-F585FEEE9869}"/>
            </a:ext>
          </a:extLst>
        </xdr:cNvPr>
        <xdr:cNvSpPr/>
      </xdr:nvSpPr>
      <xdr:spPr>
        <a:xfrm>
          <a:off x="3746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163830</xdr:rowOff>
    </xdr:from>
    <xdr:to>
      <xdr:col>24</xdr:col>
      <xdr:colOff>63500</xdr:colOff>
      <xdr:row>39</xdr:row>
      <xdr:rowOff>22860</xdr:rowOff>
    </xdr:to>
    <xdr:cxnSp macro="">
      <xdr:nvCxnSpPr>
        <xdr:cNvPr id="76" name="直線コネクタ 75">
          <a:extLst>
            <a:ext uri="{FF2B5EF4-FFF2-40B4-BE49-F238E27FC236}">
              <a16:creationId xmlns:a16="http://schemas.microsoft.com/office/drawing/2014/main" id="{E97D8B0D-2F34-4C6F-ADEC-28EAAF527AED}"/>
            </a:ext>
          </a:extLst>
        </xdr:cNvPr>
        <xdr:cNvCxnSpPr/>
      </xdr:nvCxnSpPr>
      <xdr:spPr>
        <a:xfrm>
          <a:off x="3797300" y="667893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7" name="楕円 76">
          <a:extLst>
            <a:ext uri="{FF2B5EF4-FFF2-40B4-BE49-F238E27FC236}">
              <a16:creationId xmlns:a16="http://schemas.microsoft.com/office/drawing/2014/main" id="{769685C4-8F6D-42CA-9F32-F2483A51EDB1}"/>
            </a:ext>
          </a:extLst>
        </xdr:cNvPr>
        <xdr:cNvSpPr/>
      </xdr:nvSpPr>
      <xdr:spPr>
        <a:xfrm>
          <a:off x="2857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163830</xdr:rowOff>
    </xdr:to>
    <xdr:cxnSp macro="">
      <xdr:nvCxnSpPr>
        <xdr:cNvPr id="78" name="直線コネクタ 77">
          <a:extLst>
            <a:ext uri="{FF2B5EF4-FFF2-40B4-BE49-F238E27FC236}">
              <a16:creationId xmlns:a16="http://schemas.microsoft.com/office/drawing/2014/main" id="{8C4825A8-566F-4EA8-A141-799DBEB42DEC}"/>
            </a:ext>
          </a:extLst>
        </xdr:cNvPr>
        <xdr:cNvCxnSpPr/>
      </xdr:nvCxnSpPr>
      <xdr:spPr>
        <a:xfrm>
          <a:off x="2908300" y="66484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53975</xdr:rowOff>
    </xdr:from>
    <xdr:to>
      <xdr:col>10</xdr:col>
      <xdr:colOff>165100</xdr:colOff>
      <xdr:row>38</xdr:row>
      <xdr:rowOff>155575</xdr:rowOff>
    </xdr:to>
    <xdr:sp macro="" textlink="">
      <xdr:nvSpPr>
        <xdr:cNvPr id="79" name="楕円 78">
          <a:extLst>
            <a:ext uri="{FF2B5EF4-FFF2-40B4-BE49-F238E27FC236}">
              <a16:creationId xmlns:a16="http://schemas.microsoft.com/office/drawing/2014/main" id="{0E83C3D8-E775-4476-BA30-6E3DD62CA006}"/>
            </a:ext>
          </a:extLst>
        </xdr:cNvPr>
        <xdr:cNvSpPr/>
      </xdr:nvSpPr>
      <xdr:spPr>
        <a:xfrm>
          <a:off x="1968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104775</xdr:rowOff>
    </xdr:from>
    <xdr:to>
      <xdr:col>15</xdr:col>
      <xdr:colOff>50800</xdr:colOff>
      <xdr:row>38</xdr:row>
      <xdr:rowOff>133350</xdr:rowOff>
    </xdr:to>
    <xdr:cxnSp macro="">
      <xdr:nvCxnSpPr>
        <xdr:cNvPr id="80" name="直線コネクタ 79">
          <a:extLst>
            <a:ext uri="{FF2B5EF4-FFF2-40B4-BE49-F238E27FC236}">
              <a16:creationId xmlns:a16="http://schemas.microsoft.com/office/drawing/2014/main" id="{6FF18E01-2DC4-4268-8AFF-24CCCC3C8B79}"/>
            </a:ext>
          </a:extLst>
        </xdr:cNvPr>
        <xdr:cNvCxnSpPr/>
      </xdr:nvCxnSpPr>
      <xdr:spPr>
        <a:xfrm>
          <a:off x="2019300" y="6619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23495</xdr:rowOff>
    </xdr:from>
    <xdr:to>
      <xdr:col>6</xdr:col>
      <xdr:colOff>38100</xdr:colOff>
      <xdr:row>38</xdr:row>
      <xdr:rowOff>125095</xdr:rowOff>
    </xdr:to>
    <xdr:sp macro="" textlink="">
      <xdr:nvSpPr>
        <xdr:cNvPr id="81" name="楕円 80">
          <a:extLst>
            <a:ext uri="{FF2B5EF4-FFF2-40B4-BE49-F238E27FC236}">
              <a16:creationId xmlns:a16="http://schemas.microsoft.com/office/drawing/2014/main" id="{8044D053-B5D6-47AE-9507-7AC3C4C5B084}"/>
            </a:ext>
          </a:extLst>
        </xdr:cNvPr>
        <xdr:cNvSpPr/>
      </xdr:nvSpPr>
      <xdr:spPr>
        <a:xfrm>
          <a:off x="107950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74295</xdr:rowOff>
    </xdr:from>
    <xdr:to>
      <xdr:col>10</xdr:col>
      <xdr:colOff>114300</xdr:colOff>
      <xdr:row>38</xdr:row>
      <xdr:rowOff>104775</xdr:rowOff>
    </xdr:to>
    <xdr:cxnSp macro="">
      <xdr:nvCxnSpPr>
        <xdr:cNvPr id="82" name="直線コネクタ 81">
          <a:extLst>
            <a:ext uri="{FF2B5EF4-FFF2-40B4-BE49-F238E27FC236}">
              <a16:creationId xmlns:a16="http://schemas.microsoft.com/office/drawing/2014/main" id="{E7AF003D-004F-4636-9637-0F6A3217B3A9}"/>
            </a:ext>
          </a:extLst>
        </xdr:cNvPr>
        <xdr:cNvCxnSpPr/>
      </xdr:nvCxnSpPr>
      <xdr:spPr>
        <a:xfrm>
          <a:off x="1130300" y="65893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73EBE551-C89E-44C6-B883-4B00BD1FAAB8}"/>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7DE0F6C5-61FC-42FE-A6D2-3556F0069C8D}"/>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F6D9628C-8447-4956-84E0-BB65C490FED8}"/>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C70A8B0B-58C7-4666-A8C0-7C905B0EA7CE}"/>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34307</xdr:rowOff>
    </xdr:from>
    <xdr:ext cx="405111" cy="259045"/>
    <xdr:sp macro="" textlink="">
      <xdr:nvSpPr>
        <xdr:cNvPr id="87" name="n_1mainValue【道路】&#10;有形固定資産減価償却率">
          <a:extLst>
            <a:ext uri="{FF2B5EF4-FFF2-40B4-BE49-F238E27FC236}">
              <a16:creationId xmlns:a16="http://schemas.microsoft.com/office/drawing/2014/main" id="{650FA269-8759-41FF-A2CA-CAFFCF578D10}"/>
            </a:ext>
          </a:extLst>
        </xdr:cNvPr>
        <xdr:cNvSpPr txBox="1"/>
      </xdr:nvSpPr>
      <xdr:spPr>
        <a:xfrm>
          <a:off x="35820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8" name="n_2mainValue【道路】&#10;有形固定資産減価償却率">
          <a:extLst>
            <a:ext uri="{FF2B5EF4-FFF2-40B4-BE49-F238E27FC236}">
              <a16:creationId xmlns:a16="http://schemas.microsoft.com/office/drawing/2014/main" id="{B004696C-1523-4122-B88D-2C7FABA6BF9D}"/>
            </a:ext>
          </a:extLst>
        </xdr:cNvPr>
        <xdr:cNvSpPr txBox="1"/>
      </xdr:nvSpPr>
      <xdr:spPr>
        <a:xfrm>
          <a:off x="2705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652</xdr:rowOff>
    </xdr:from>
    <xdr:ext cx="405111" cy="259045"/>
    <xdr:sp macro="" textlink="">
      <xdr:nvSpPr>
        <xdr:cNvPr id="89" name="n_3mainValue【道路】&#10;有形固定資産減価償却率">
          <a:extLst>
            <a:ext uri="{FF2B5EF4-FFF2-40B4-BE49-F238E27FC236}">
              <a16:creationId xmlns:a16="http://schemas.microsoft.com/office/drawing/2014/main" id="{10CA5565-3E13-4009-B757-8E1DD522F16A}"/>
            </a:ext>
          </a:extLst>
        </xdr:cNvPr>
        <xdr:cNvSpPr txBox="1"/>
      </xdr:nvSpPr>
      <xdr:spPr>
        <a:xfrm>
          <a:off x="18167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116222</xdr:rowOff>
    </xdr:from>
    <xdr:ext cx="405111" cy="259045"/>
    <xdr:sp macro="" textlink="">
      <xdr:nvSpPr>
        <xdr:cNvPr id="90" name="n_4mainValue【道路】&#10;有形固定資産減価償却率">
          <a:extLst>
            <a:ext uri="{FF2B5EF4-FFF2-40B4-BE49-F238E27FC236}">
              <a16:creationId xmlns:a16="http://schemas.microsoft.com/office/drawing/2014/main" id="{1A1F9155-2E79-43A5-9B60-80D5FBD4D7A8}"/>
            </a:ext>
          </a:extLst>
        </xdr:cNvPr>
        <xdr:cNvSpPr txBox="1"/>
      </xdr:nvSpPr>
      <xdr:spPr>
        <a:xfrm>
          <a:off x="927744"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EAE1AA3-30C4-4CC3-81FA-04AEAF1862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5B333A3-3149-4250-BCB2-B0A15C1B98F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F3E491C-521F-4A9D-AACC-69064566956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919CDB9-C358-4BAC-9A0A-84026FF3ED1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5E2AA8B-4385-4308-AA29-1BDF76BBFEB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5AA0C46-4241-4C93-AAEE-D6347485F07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27CD120-34F1-49BD-BEF9-13D79E35D1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94918F1-25C9-4AEC-B8D3-5CA8C33F067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979F428-3902-4D9E-9812-F48B38D9139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36F4660-3089-4633-B422-8BD91445CFE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98D2ABC-A2A1-4283-B848-4A41A9E6A4D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D4BCCD7-8E76-4096-A828-47E9931C8BD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AD2CD0C-72D3-4BDE-B374-4B20FBE7129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45D80E67-66AD-4052-9904-9EEF9D8648BB}"/>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A8070CA-3DDA-47D1-9DAF-182733C05A6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23F68DD-02C4-4139-A067-E6CF17AC0B68}"/>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23F2BC8-9BF9-4415-8D4A-01D4CECDBD6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65BC1308-63FA-4084-8478-2AD58812E7B3}"/>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0790438-F01F-46B3-8842-7339E19646C7}"/>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5569BC9-95E8-490F-B4C3-D8D218C9E3CD}"/>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445BAD4-2A9E-476F-A11F-86F15573BB9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64C4DF5D-6944-4FAF-AA5F-0758BBE171BF}"/>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BC452B5-0411-4F7E-A69C-50301F953FD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E8D0E862-C403-427E-BC99-A76AF035D00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A967292-9B4C-46F2-9B17-06376B39556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DE489EA7-38D4-4429-9D5A-2E13F2A4D947}"/>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13D08ED0-55F0-4C5A-AAC4-D6A6803D5CBD}"/>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768AF0FB-A316-43E4-94B1-6782432CC08F}"/>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A292430F-F3B4-4855-ACDA-A4804951F0F9}"/>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CEE83C96-E091-462C-B336-0537990FE544}"/>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14576BFC-17FB-437D-B168-0AB15FE174D6}"/>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3D9A25BA-3F2E-4CBF-B519-5A02EEA82FE8}"/>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7DF3572D-CFD0-44C3-AE46-8A6AB4332A2E}"/>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D1B86799-B024-4E52-987C-680B866DFC69}"/>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4CEE1531-F20B-419E-9E79-333A9B89D44A}"/>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BE5719A2-19E1-49F5-801D-4D8A12BEE6FF}"/>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13EBE45-AB9E-4A85-A51B-CDADD33E8DD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BE83C0B-C4B4-41E6-8C52-D492D403116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33F48CC-35D6-40F9-B6B4-1A49E98ADB2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136CE95-3C76-4AFD-8D19-FD88C79D278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8CCAB8A-B399-4BDB-817B-D88CAB7A218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69504</xdr:rowOff>
    </xdr:from>
    <xdr:to>
      <xdr:col>55</xdr:col>
      <xdr:colOff>50800</xdr:colOff>
      <xdr:row>39</xdr:row>
      <xdr:rowOff>171104</xdr:rowOff>
    </xdr:to>
    <xdr:sp macro="" textlink="">
      <xdr:nvSpPr>
        <xdr:cNvPr id="132" name="楕円 131">
          <a:extLst>
            <a:ext uri="{FF2B5EF4-FFF2-40B4-BE49-F238E27FC236}">
              <a16:creationId xmlns:a16="http://schemas.microsoft.com/office/drawing/2014/main" id="{1FF4ABA5-9B1D-46DC-8C24-B46023EEA479}"/>
            </a:ext>
          </a:extLst>
        </xdr:cNvPr>
        <xdr:cNvSpPr/>
      </xdr:nvSpPr>
      <xdr:spPr>
        <a:xfrm>
          <a:off x="10426700" y="6756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47931</xdr:rowOff>
    </xdr:from>
    <xdr:ext cx="534377" cy="259045"/>
    <xdr:sp macro="" textlink="">
      <xdr:nvSpPr>
        <xdr:cNvPr id="133" name="【道路】&#10;一人当たり延長該当値テキスト">
          <a:extLst>
            <a:ext uri="{FF2B5EF4-FFF2-40B4-BE49-F238E27FC236}">
              <a16:creationId xmlns:a16="http://schemas.microsoft.com/office/drawing/2014/main" id="{1178E323-1E0C-4E82-938E-458B335DEFDB}"/>
            </a:ext>
          </a:extLst>
        </xdr:cNvPr>
        <xdr:cNvSpPr txBox="1"/>
      </xdr:nvSpPr>
      <xdr:spPr>
        <a:xfrm>
          <a:off x="10515600" y="673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84330</xdr:rowOff>
    </xdr:from>
    <xdr:to>
      <xdr:col>50</xdr:col>
      <xdr:colOff>165100</xdr:colOff>
      <xdr:row>40</xdr:row>
      <xdr:rowOff>14480</xdr:rowOff>
    </xdr:to>
    <xdr:sp macro="" textlink="">
      <xdr:nvSpPr>
        <xdr:cNvPr id="134" name="楕円 133">
          <a:extLst>
            <a:ext uri="{FF2B5EF4-FFF2-40B4-BE49-F238E27FC236}">
              <a16:creationId xmlns:a16="http://schemas.microsoft.com/office/drawing/2014/main" id="{DF5111E1-3AE3-4DFC-9C2B-AFD7F0CE8431}"/>
            </a:ext>
          </a:extLst>
        </xdr:cNvPr>
        <xdr:cNvSpPr/>
      </xdr:nvSpPr>
      <xdr:spPr>
        <a:xfrm>
          <a:off x="9588500" y="677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120304</xdr:rowOff>
    </xdr:from>
    <xdr:to>
      <xdr:col>55</xdr:col>
      <xdr:colOff>0</xdr:colOff>
      <xdr:row>39</xdr:row>
      <xdr:rowOff>135130</xdr:rowOff>
    </xdr:to>
    <xdr:cxnSp macro="">
      <xdr:nvCxnSpPr>
        <xdr:cNvPr id="135" name="直線コネクタ 134">
          <a:extLst>
            <a:ext uri="{FF2B5EF4-FFF2-40B4-BE49-F238E27FC236}">
              <a16:creationId xmlns:a16="http://schemas.microsoft.com/office/drawing/2014/main" id="{00688A87-2A37-4417-9F97-100557B0A9CA}"/>
            </a:ext>
          </a:extLst>
        </xdr:cNvPr>
        <xdr:cNvCxnSpPr/>
      </xdr:nvCxnSpPr>
      <xdr:spPr>
        <a:xfrm flipV="1">
          <a:off x="9639300" y="6806854"/>
          <a:ext cx="838200" cy="1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93523</xdr:rowOff>
    </xdr:from>
    <xdr:to>
      <xdr:col>46</xdr:col>
      <xdr:colOff>38100</xdr:colOff>
      <xdr:row>40</xdr:row>
      <xdr:rowOff>23673</xdr:rowOff>
    </xdr:to>
    <xdr:sp macro="" textlink="">
      <xdr:nvSpPr>
        <xdr:cNvPr id="136" name="楕円 135">
          <a:extLst>
            <a:ext uri="{FF2B5EF4-FFF2-40B4-BE49-F238E27FC236}">
              <a16:creationId xmlns:a16="http://schemas.microsoft.com/office/drawing/2014/main" id="{2A39CE36-91BC-47A4-A58F-BB288B2F5B24}"/>
            </a:ext>
          </a:extLst>
        </xdr:cNvPr>
        <xdr:cNvSpPr/>
      </xdr:nvSpPr>
      <xdr:spPr>
        <a:xfrm>
          <a:off x="8699500" y="67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135130</xdr:rowOff>
    </xdr:from>
    <xdr:to>
      <xdr:col>50</xdr:col>
      <xdr:colOff>114300</xdr:colOff>
      <xdr:row>39</xdr:row>
      <xdr:rowOff>144323</xdr:rowOff>
    </xdr:to>
    <xdr:cxnSp macro="">
      <xdr:nvCxnSpPr>
        <xdr:cNvPr id="137" name="直線コネクタ 136">
          <a:extLst>
            <a:ext uri="{FF2B5EF4-FFF2-40B4-BE49-F238E27FC236}">
              <a16:creationId xmlns:a16="http://schemas.microsoft.com/office/drawing/2014/main" id="{356A652A-CD16-4020-BDD2-1C9C0E74398C}"/>
            </a:ext>
          </a:extLst>
        </xdr:cNvPr>
        <xdr:cNvCxnSpPr/>
      </xdr:nvCxnSpPr>
      <xdr:spPr>
        <a:xfrm flipV="1">
          <a:off x="8750300" y="6821680"/>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105312</xdr:rowOff>
    </xdr:from>
    <xdr:to>
      <xdr:col>41</xdr:col>
      <xdr:colOff>101600</xdr:colOff>
      <xdr:row>40</xdr:row>
      <xdr:rowOff>35462</xdr:rowOff>
    </xdr:to>
    <xdr:sp macro="" textlink="">
      <xdr:nvSpPr>
        <xdr:cNvPr id="138" name="楕円 137">
          <a:extLst>
            <a:ext uri="{FF2B5EF4-FFF2-40B4-BE49-F238E27FC236}">
              <a16:creationId xmlns:a16="http://schemas.microsoft.com/office/drawing/2014/main" id="{911DB171-B23A-4361-9DA3-C9534DBE1EEA}"/>
            </a:ext>
          </a:extLst>
        </xdr:cNvPr>
        <xdr:cNvSpPr/>
      </xdr:nvSpPr>
      <xdr:spPr>
        <a:xfrm>
          <a:off x="7810500" y="679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144323</xdr:rowOff>
    </xdr:from>
    <xdr:to>
      <xdr:col>45</xdr:col>
      <xdr:colOff>177800</xdr:colOff>
      <xdr:row>39</xdr:row>
      <xdr:rowOff>156112</xdr:rowOff>
    </xdr:to>
    <xdr:cxnSp macro="">
      <xdr:nvCxnSpPr>
        <xdr:cNvPr id="139" name="直線コネクタ 138">
          <a:extLst>
            <a:ext uri="{FF2B5EF4-FFF2-40B4-BE49-F238E27FC236}">
              <a16:creationId xmlns:a16="http://schemas.microsoft.com/office/drawing/2014/main" id="{AB2108C5-7A63-42F3-9649-DC1D20BA1798}"/>
            </a:ext>
          </a:extLst>
        </xdr:cNvPr>
        <xdr:cNvCxnSpPr/>
      </xdr:nvCxnSpPr>
      <xdr:spPr>
        <a:xfrm flipV="1">
          <a:off x="7861300" y="6830873"/>
          <a:ext cx="889000" cy="1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116742</xdr:rowOff>
    </xdr:from>
    <xdr:to>
      <xdr:col>36</xdr:col>
      <xdr:colOff>165100</xdr:colOff>
      <xdr:row>40</xdr:row>
      <xdr:rowOff>46892</xdr:rowOff>
    </xdr:to>
    <xdr:sp macro="" textlink="">
      <xdr:nvSpPr>
        <xdr:cNvPr id="140" name="楕円 139">
          <a:extLst>
            <a:ext uri="{FF2B5EF4-FFF2-40B4-BE49-F238E27FC236}">
              <a16:creationId xmlns:a16="http://schemas.microsoft.com/office/drawing/2014/main" id="{C503ECA4-BAC8-46A0-BBA0-FD6E2E04DFBE}"/>
            </a:ext>
          </a:extLst>
        </xdr:cNvPr>
        <xdr:cNvSpPr/>
      </xdr:nvSpPr>
      <xdr:spPr>
        <a:xfrm>
          <a:off x="6921500" y="68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156112</xdr:rowOff>
    </xdr:from>
    <xdr:to>
      <xdr:col>41</xdr:col>
      <xdr:colOff>50800</xdr:colOff>
      <xdr:row>39</xdr:row>
      <xdr:rowOff>167542</xdr:rowOff>
    </xdr:to>
    <xdr:cxnSp macro="">
      <xdr:nvCxnSpPr>
        <xdr:cNvPr id="141" name="直線コネクタ 140">
          <a:extLst>
            <a:ext uri="{FF2B5EF4-FFF2-40B4-BE49-F238E27FC236}">
              <a16:creationId xmlns:a16="http://schemas.microsoft.com/office/drawing/2014/main" id="{16086CDF-3C9D-473D-A5DD-3C0140F91C6E}"/>
            </a:ext>
          </a:extLst>
        </xdr:cNvPr>
        <xdr:cNvCxnSpPr/>
      </xdr:nvCxnSpPr>
      <xdr:spPr>
        <a:xfrm flipV="1">
          <a:off x="6972300" y="684266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448539EF-BA1C-4B22-9E0D-29DE2A36B4AB}"/>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27E0969A-5B96-49CB-BBFD-85FA08A7068A}"/>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09F38D59-3B42-4F1A-924A-B392B7E1EEEE}"/>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C9DFE3EB-E96C-4B76-AD82-84BF504C12E0}"/>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5607</xdr:rowOff>
    </xdr:from>
    <xdr:ext cx="534377" cy="259045"/>
    <xdr:sp macro="" textlink="">
      <xdr:nvSpPr>
        <xdr:cNvPr id="146" name="n_1mainValue【道路】&#10;一人当たり延長">
          <a:extLst>
            <a:ext uri="{FF2B5EF4-FFF2-40B4-BE49-F238E27FC236}">
              <a16:creationId xmlns:a16="http://schemas.microsoft.com/office/drawing/2014/main" id="{212CFFC3-1C66-4898-B2DE-9035E61DC0E3}"/>
            </a:ext>
          </a:extLst>
        </xdr:cNvPr>
        <xdr:cNvSpPr txBox="1"/>
      </xdr:nvSpPr>
      <xdr:spPr>
        <a:xfrm>
          <a:off x="9359411" y="686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14800</xdr:rowOff>
    </xdr:from>
    <xdr:ext cx="534377" cy="259045"/>
    <xdr:sp macro="" textlink="">
      <xdr:nvSpPr>
        <xdr:cNvPr id="147" name="n_2mainValue【道路】&#10;一人当たり延長">
          <a:extLst>
            <a:ext uri="{FF2B5EF4-FFF2-40B4-BE49-F238E27FC236}">
              <a16:creationId xmlns:a16="http://schemas.microsoft.com/office/drawing/2014/main" id="{88BA44BB-0D93-4386-A717-D53AA2E54463}"/>
            </a:ext>
          </a:extLst>
        </xdr:cNvPr>
        <xdr:cNvSpPr txBox="1"/>
      </xdr:nvSpPr>
      <xdr:spPr>
        <a:xfrm>
          <a:off x="8483111" y="687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26589</xdr:rowOff>
    </xdr:from>
    <xdr:ext cx="534377" cy="259045"/>
    <xdr:sp macro="" textlink="">
      <xdr:nvSpPr>
        <xdr:cNvPr id="148" name="n_3mainValue【道路】&#10;一人当たり延長">
          <a:extLst>
            <a:ext uri="{FF2B5EF4-FFF2-40B4-BE49-F238E27FC236}">
              <a16:creationId xmlns:a16="http://schemas.microsoft.com/office/drawing/2014/main" id="{739EC74F-E593-4609-BE19-E952B6D06C8F}"/>
            </a:ext>
          </a:extLst>
        </xdr:cNvPr>
        <xdr:cNvSpPr txBox="1"/>
      </xdr:nvSpPr>
      <xdr:spPr>
        <a:xfrm>
          <a:off x="7594111" y="688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38019</xdr:rowOff>
    </xdr:from>
    <xdr:ext cx="534377" cy="259045"/>
    <xdr:sp macro="" textlink="">
      <xdr:nvSpPr>
        <xdr:cNvPr id="149" name="n_4mainValue【道路】&#10;一人当たり延長">
          <a:extLst>
            <a:ext uri="{FF2B5EF4-FFF2-40B4-BE49-F238E27FC236}">
              <a16:creationId xmlns:a16="http://schemas.microsoft.com/office/drawing/2014/main" id="{87D8ED55-D4AB-40DC-8CF4-F15EC7B47AB5}"/>
            </a:ext>
          </a:extLst>
        </xdr:cNvPr>
        <xdr:cNvSpPr txBox="1"/>
      </xdr:nvSpPr>
      <xdr:spPr>
        <a:xfrm>
          <a:off x="6705111" y="689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F43E35F-C2E6-44AD-9402-C81E00F556C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9BDD47F-A656-46E8-A044-5A566A15ED4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77A15B7-531C-41F0-AA7C-CF8E4809A20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2580B7B-B3A4-44A7-A26B-1F275B2D386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9A6BF9C1-9722-4F8F-89E0-7EAEF0EE512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8028803-9829-4528-ABBD-A5708A41A12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AE19D21-70CD-47BE-9BA4-4CDE906FF0C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BE42689-AC1B-461C-B599-69AE82F718C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96FC2B7-FF2E-4547-AE70-EDC5286DE08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7341A71-0BB7-47BD-A41D-38C957BBF2B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3FDECE1-E2D2-4407-9B7A-FD5F0E37F74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362980C8-1033-427A-8C7C-D11F36551B5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BF235B7-5750-48DE-B195-4F7FC4246FB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BA7AD3A-8FF6-4240-8AFD-37D0A566643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0FBE9E5-7BA3-4E6F-960A-30BF4C7CFED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4962A4F5-498E-4177-9EBB-EC0A5F3BA2F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FDF0F01-7ACB-4583-B0FF-00C7422F162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98E9376-0AC9-4BDA-89AA-B39E2BC6724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B09B05A-AB4D-4D6F-A869-5A154F8819E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76DB2A9-7E25-4C29-8F55-84EC1B17B5F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161CC07-9495-4C5A-B1D6-098027DAF65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C75E013A-08FE-416F-AD74-D3A152AD17E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51F2CEB4-8F82-4B2E-BC81-B09994A68A0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320735E-5FEA-443B-8875-9A76B91C6F0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7D9CDCE-A6BC-497C-927E-DC3383A7DC7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037E580F-408F-4A69-B7CF-5ACED2966BB9}"/>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5100F30-12DB-4B6B-8B44-F94AB139AF7E}"/>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59962272-1E67-4DA1-9BF9-72EBE5FBB217}"/>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D126AEAD-BCC0-4599-BF7D-972C8D093E9D}"/>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9BAB86FA-AD0A-4216-A226-A892E32E0ECC}"/>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AF6A96E2-1D75-4B23-A905-17099B890BB9}"/>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C92EE711-64E4-4209-B8CE-66795519257C}"/>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1771566-E4FA-462E-8191-DDEBA13438A7}"/>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92307048-EC7A-4284-B490-8A068A6F5CEE}"/>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AD3C5D9E-3EE4-47E8-9974-0A872D77C16C}"/>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DA78671E-DAC5-46F0-94F3-5D92B4D34836}"/>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C898ED7-35AE-4597-B3D3-422EDB790A6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8C59F66-F617-44A1-9028-FE326886A5B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2A71534-785C-48CC-A788-A4F07799C2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FBA814C-2CE9-408C-AA3B-375965B6E21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F5DCB1E-FABB-4921-BDB9-9DBA492D644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73297</xdr:rowOff>
    </xdr:from>
    <xdr:to>
      <xdr:col>24</xdr:col>
      <xdr:colOff>114300</xdr:colOff>
      <xdr:row>62</xdr:row>
      <xdr:rowOff>3447</xdr:rowOff>
    </xdr:to>
    <xdr:sp macro="" textlink="">
      <xdr:nvSpPr>
        <xdr:cNvPr id="191" name="楕円 190">
          <a:extLst>
            <a:ext uri="{FF2B5EF4-FFF2-40B4-BE49-F238E27FC236}">
              <a16:creationId xmlns:a16="http://schemas.microsoft.com/office/drawing/2014/main" id="{9692C56D-AC1F-4119-A7CB-671582F08990}"/>
            </a:ext>
          </a:extLst>
        </xdr:cNvPr>
        <xdr:cNvSpPr/>
      </xdr:nvSpPr>
      <xdr:spPr>
        <a:xfrm>
          <a:off x="45847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51724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C77288A-65F6-4B36-8446-82E8F97D0286}"/>
            </a:ext>
          </a:extLst>
        </xdr:cNvPr>
        <xdr:cNvSpPr txBox="1"/>
      </xdr:nvSpPr>
      <xdr:spPr>
        <a:xfrm>
          <a:off x="4673600"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48804</xdr:rowOff>
    </xdr:from>
    <xdr:to>
      <xdr:col>20</xdr:col>
      <xdr:colOff>38100</xdr:colOff>
      <xdr:row>61</xdr:row>
      <xdr:rowOff>150404</xdr:rowOff>
    </xdr:to>
    <xdr:sp macro="" textlink="">
      <xdr:nvSpPr>
        <xdr:cNvPr id="193" name="楕円 192">
          <a:extLst>
            <a:ext uri="{FF2B5EF4-FFF2-40B4-BE49-F238E27FC236}">
              <a16:creationId xmlns:a16="http://schemas.microsoft.com/office/drawing/2014/main" id="{71613BCF-B381-4D3D-B952-F2DAE1406458}"/>
            </a:ext>
          </a:extLst>
        </xdr:cNvPr>
        <xdr:cNvSpPr/>
      </xdr:nvSpPr>
      <xdr:spPr>
        <a:xfrm>
          <a:off x="3746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99604</xdr:rowOff>
    </xdr:from>
    <xdr:to>
      <xdr:col>24</xdr:col>
      <xdr:colOff>63500</xdr:colOff>
      <xdr:row>61</xdr:row>
      <xdr:rowOff>124097</xdr:rowOff>
    </xdr:to>
    <xdr:cxnSp macro="">
      <xdr:nvCxnSpPr>
        <xdr:cNvPr id="194" name="直線コネクタ 193">
          <a:extLst>
            <a:ext uri="{FF2B5EF4-FFF2-40B4-BE49-F238E27FC236}">
              <a16:creationId xmlns:a16="http://schemas.microsoft.com/office/drawing/2014/main" id="{E530E715-0925-41F6-90F0-116B8A857203}"/>
            </a:ext>
          </a:extLst>
        </xdr:cNvPr>
        <xdr:cNvCxnSpPr/>
      </xdr:nvCxnSpPr>
      <xdr:spPr>
        <a:xfrm>
          <a:off x="3797300" y="1055805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24312</xdr:rowOff>
    </xdr:from>
    <xdr:to>
      <xdr:col>15</xdr:col>
      <xdr:colOff>101600</xdr:colOff>
      <xdr:row>61</xdr:row>
      <xdr:rowOff>125912</xdr:rowOff>
    </xdr:to>
    <xdr:sp macro="" textlink="">
      <xdr:nvSpPr>
        <xdr:cNvPr id="195" name="楕円 194">
          <a:extLst>
            <a:ext uri="{FF2B5EF4-FFF2-40B4-BE49-F238E27FC236}">
              <a16:creationId xmlns:a16="http://schemas.microsoft.com/office/drawing/2014/main" id="{2F78F04D-B004-43A3-83A8-C9865A764341}"/>
            </a:ext>
          </a:extLst>
        </xdr:cNvPr>
        <xdr:cNvSpPr/>
      </xdr:nvSpPr>
      <xdr:spPr>
        <a:xfrm>
          <a:off x="2857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75112</xdr:rowOff>
    </xdr:from>
    <xdr:to>
      <xdr:col>19</xdr:col>
      <xdr:colOff>177800</xdr:colOff>
      <xdr:row>61</xdr:row>
      <xdr:rowOff>99604</xdr:rowOff>
    </xdr:to>
    <xdr:cxnSp macro="">
      <xdr:nvCxnSpPr>
        <xdr:cNvPr id="196" name="直線コネクタ 195">
          <a:extLst>
            <a:ext uri="{FF2B5EF4-FFF2-40B4-BE49-F238E27FC236}">
              <a16:creationId xmlns:a16="http://schemas.microsoft.com/office/drawing/2014/main" id="{EDB7E033-D2E9-41D6-9E45-8648CAD9F787}"/>
            </a:ext>
          </a:extLst>
        </xdr:cNvPr>
        <xdr:cNvCxnSpPr/>
      </xdr:nvCxnSpPr>
      <xdr:spPr>
        <a:xfrm>
          <a:off x="2908300" y="1053356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169635</xdr:rowOff>
    </xdr:from>
    <xdr:to>
      <xdr:col>10</xdr:col>
      <xdr:colOff>165100</xdr:colOff>
      <xdr:row>61</xdr:row>
      <xdr:rowOff>99785</xdr:rowOff>
    </xdr:to>
    <xdr:sp macro="" textlink="">
      <xdr:nvSpPr>
        <xdr:cNvPr id="197" name="楕円 196">
          <a:extLst>
            <a:ext uri="{FF2B5EF4-FFF2-40B4-BE49-F238E27FC236}">
              <a16:creationId xmlns:a16="http://schemas.microsoft.com/office/drawing/2014/main" id="{406E7AC3-E7D6-46DC-803C-1128055783CE}"/>
            </a:ext>
          </a:extLst>
        </xdr:cNvPr>
        <xdr:cNvSpPr/>
      </xdr:nvSpPr>
      <xdr:spPr>
        <a:xfrm>
          <a:off x="1968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48985</xdr:rowOff>
    </xdr:from>
    <xdr:to>
      <xdr:col>15</xdr:col>
      <xdr:colOff>50800</xdr:colOff>
      <xdr:row>61</xdr:row>
      <xdr:rowOff>75112</xdr:rowOff>
    </xdr:to>
    <xdr:cxnSp macro="">
      <xdr:nvCxnSpPr>
        <xdr:cNvPr id="198" name="直線コネクタ 197">
          <a:extLst>
            <a:ext uri="{FF2B5EF4-FFF2-40B4-BE49-F238E27FC236}">
              <a16:creationId xmlns:a16="http://schemas.microsoft.com/office/drawing/2014/main" id="{CDD2B110-C28C-4126-9FC1-CD8A9B0A7796}"/>
            </a:ext>
          </a:extLst>
        </xdr:cNvPr>
        <xdr:cNvCxnSpPr/>
      </xdr:nvCxnSpPr>
      <xdr:spPr>
        <a:xfrm>
          <a:off x="2019300" y="1050743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141877</xdr:rowOff>
    </xdr:from>
    <xdr:to>
      <xdr:col>6</xdr:col>
      <xdr:colOff>38100</xdr:colOff>
      <xdr:row>61</xdr:row>
      <xdr:rowOff>72027</xdr:rowOff>
    </xdr:to>
    <xdr:sp macro="" textlink="">
      <xdr:nvSpPr>
        <xdr:cNvPr id="199" name="楕円 198">
          <a:extLst>
            <a:ext uri="{FF2B5EF4-FFF2-40B4-BE49-F238E27FC236}">
              <a16:creationId xmlns:a16="http://schemas.microsoft.com/office/drawing/2014/main" id="{90415567-A2F4-4809-9876-2D48F499B7DF}"/>
            </a:ext>
          </a:extLst>
        </xdr:cNvPr>
        <xdr:cNvSpPr/>
      </xdr:nvSpPr>
      <xdr:spPr>
        <a:xfrm>
          <a:off x="1079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21227</xdr:rowOff>
    </xdr:from>
    <xdr:to>
      <xdr:col>10</xdr:col>
      <xdr:colOff>114300</xdr:colOff>
      <xdr:row>61</xdr:row>
      <xdr:rowOff>48985</xdr:rowOff>
    </xdr:to>
    <xdr:cxnSp macro="">
      <xdr:nvCxnSpPr>
        <xdr:cNvPr id="200" name="直線コネクタ 199">
          <a:extLst>
            <a:ext uri="{FF2B5EF4-FFF2-40B4-BE49-F238E27FC236}">
              <a16:creationId xmlns:a16="http://schemas.microsoft.com/office/drawing/2014/main" id="{298CF11F-653F-46CA-862C-8DC30810F676}"/>
            </a:ext>
          </a:extLst>
        </xdr:cNvPr>
        <xdr:cNvCxnSpPr/>
      </xdr:nvCxnSpPr>
      <xdr:spPr>
        <a:xfrm>
          <a:off x="1130300" y="1047967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70C8768-559C-4FCA-8E5B-CD10EA3DAEB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1774F2A-C43C-4F4F-9244-4E25B6B345B3}"/>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59A7E279-107B-4A90-A47F-07307704C377}"/>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27A34E02-A2FA-49AC-8AE7-813A01032302}"/>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141531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9B47A05D-AA11-4FFD-AD32-6736056E24CE}"/>
            </a:ext>
          </a:extLst>
        </xdr:cNvPr>
        <xdr:cNvSpPr txBox="1"/>
      </xdr:nvSpPr>
      <xdr:spPr>
        <a:xfrm>
          <a:off x="35820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117039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459FDDA-C9DE-4F58-88E1-467EDA9B03EF}"/>
            </a:ext>
          </a:extLst>
        </xdr:cNvPr>
        <xdr:cNvSpPr txBox="1"/>
      </xdr:nvSpPr>
      <xdr:spPr>
        <a:xfrm>
          <a:off x="27057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90912</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6FE875B-60FD-4A65-A2EF-1011D4ACA6EA}"/>
            </a:ext>
          </a:extLst>
        </xdr:cNvPr>
        <xdr:cNvSpPr txBox="1"/>
      </xdr:nvSpPr>
      <xdr:spPr>
        <a:xfrm>
          <a:off x="1816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63154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60DFC1A-37B4-49BC-AE7F-148A1D9C723A}"/>
            </a:ext>
          </a:extLst>
        </xdr:cNvPr>
        <xdr:cNvSpPr txBox="1"/>
      </xdr:nvSpPr>
      <xdr:spPr>
        <a:xfrm>
          <a:off x="927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5A84732D-3034-4499-ADB3-1AADA5E698E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55CFA54-D32B-4753-B729-59C11A761B2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FD2267E-27E8-4C24-B3D2-30A3FAB707C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FCD9E16-6A4C-465D-BD1A-35A9E0B82F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9C60900-2AED-4E27-909D-C8B471AD25B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ECE211D-5EF2-4FC2-A4D9-66046772D18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0400E32-60BD-4E71-B125-0636F5A95B6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DC8C4F3-0530-4BA0-8D35-5D56768CBE0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F442DE7-0C16-41E5-A9C9-17CBAA4B8E5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2EAF620-76AC-4E2F-8256-93B6B5CDCC9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FDE3BFF-3CA2-4A39-A200-865C6F98375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FADA92B-D764-4922-97F5-0E9B483318C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056E4CF-CA05-4E93-AD5C-F2386A3FE07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2B00BB21-8E08-42A1-9F03-46865F1DAD1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665F97A-D0E0-4099-A9F1-48C64C980AB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5772D4A6-FC71-4996-AE85-2605BC1BB7E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E542D361-7684-46C9-AE7D-F4C7BD50AC8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446D0E12-902E-4CB2-9346-2ED7CB9BBE9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7AC5278F-4DB5-4892-B61D-E1CD3D8A24C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A96AB29-9FCF-480C-BD4C-03601ECCE5F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380ACC8-FC8D-4040-9231-D2402FA0CBD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9071448F-DE6E-4263-8EC7-484AE53C3B5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7CDD907-2773-41C5-A554-1D17812FF9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090F276A-D4F9-46D0-B74B-95EF78A97344}"/>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7F8D4DC7-5EE1-4165-AE55-ADA09E572213}"/>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FAE74998-DFD5-4C6E-8373-3AAD4F35E3A5}"/>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CCF2580-1B41-4913-BC61-650A238B97F3}"/>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BE554F23-F4C8-46DF-AFD2-93316F20EA63}"/>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C447F87-3400-4FB1-B3B3-23B0C841B6AB}"/>
            </a:ext>
          </a:extLst>
        </xdr:cNvPr>
        <xdr:cNvSpPr txBox="1"/>
      </xdr:nvSpPr>
      <xdr:spPr>
        <a:xfrm>
          <a:off x="10515600" y="1073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4007D272-6AED-4485-A840-708EC8CFA529}"/>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FFCDD8C5-7AA7-48BB-AA54-B62C52CAE9FF}"/>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E6E11848-C86C-4F78-8985-39848F812E63}"/>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B03AF3A2-ED21-427C-AB6F-B20F005CF09E}"/>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65E3180E-561B-47B9-B4A5-3EAE18D1CDFB}"/>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D1776B1-9D24-4466-BBDA-9B5C81C14B5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E919553-B8E1-4156-9EE6-C03F40153D5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895BC4C-C430-4437-868C-4E68FA9D6EE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1FB9E61-12D1-48BD-8D73-48CACAEDB5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2C9A937-0B97-401B-ABDA-2554519F89A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104056</xdr:rowOff>
    </xdr:from>
    <xdr:to>
      <xdr:col>55</xdr:col>
      <xdr:colOff>50800</xdr:colOff>
      <xdr:row>60</xdr:row>
      <xdr:rowOff>34206</xdr:rowOff>
    </xdr:to>
    <xdr:sp macro="" textlink="">
      <xdr:nvSpPr>
        <xdr:cNvPr id="248" name="楕円 247">
          <a:extLst>
            <a:ext uri="{FF2B5EF4-FFF2-40B4-BE49-F238E27FC236}">
              <a16:creationId xmlns:a16="http://schemas.microsoft.com/office/drawing/2014/main" id="{F7C1510A-C9B1-4B99-948B-3C9069F046D3}"/>
            </a:ext>
          </a:extLst>
        </xdr:cNvPr>
        <xdr:cNvSpPr/>
      </xdr:nvSpPr>
      <xdr:spPr>
        <a:xfrm>
          <a:off x="10426700" y="1021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126933</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78CA7BFE-9B52-48C2-815B-3391F00D3F03}"/>
            </a:ext>
          </a:extLst>
        </xdr:cNvPr>
        <xdr:cNvSpPr txBox="1"/>
      </xdr:nvSpPr>
      <xdr:spPr>
        <a:xfrm>
          <a:off x="10515600" y="100710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120520</xdr:rowOff>
    </xdr:from>
    <xdr:to>
      <xdr:col>50</xdr:col>
      <xdr:colOff>165100</xdr:colOff>
      <xdr:row>60</xdr:row>
      <xdr:rowOff>50670</xdr:rowOff>
    </xdr:to>
    <xdr:sp macro="" textlink="">
      <xdr:nvSpPr>
        <xdr:cNvPr id="250" name="楕円 249">
          <a:extLst>
            <a:ext uri="{FF2B5EF4-FFF2-40B4-BE49-F238E27FC236}">
              <a16:creationId xmlns:a16="http://schemas.microsoft.com/office/drawing/2014/main" id="{D0016A3B-CE4B-49EC-BFE1-E94CC8F97F0E}"/>
            </a:ext>
          </a:extLst>
        </xdr:cNvPr>
        <xdr:cNvSpPr/>
      </xdr:nvSpPr>
      <xdr:spPr>
        <a:xfrm>
          <a:off x="9588500" y="1023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154856</xdr:rowOff>
    </xdr:from>
    <xdr:to>
      <xdr:col>55</xdr:col>
      <xdr:colOff>0</xdr:colOff>
      <xdr:row>59</xdr:row>
      <xdr:rowOff>171320</xdr:rowOff>
    </xdr:to>
    <xdr:cxnSp macro="">
      <xdr:nvCxnSpPr>
        <xdr:cNvPr id="251" name="直線コネクタ 250">
          <a:extLst>
            <a:ext uri="{FF2B5EF4-FFF2-40B4-BE49-F238E27FC236}">
              <a16:creationId xmlns:a16="http://schemas.microsoft.com/office/drawing/2014/main" id="{9A6A08E5-ECB6-4D1F-9422-F98B9EA9F05F}"/>
            </a:ext>
          </a:extLst>
        </xdr:cNvPr>
        <xdr:cNvCxnSpPr/>
      </xdr:nvCxnSpPr>
      <xdr:spPr>
        <a:xfrm flipV="1">
          <a:off x="9639300" y="10270406"/>
          <a:ext cx="838200" cy="1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135395</xdr:rowOff>
    </xdr:from>
    <xdr:to>
      <xdr:col>46</xdr:col>
      <xdr:colOff>38100</xdr:colOff>
      <xdr:row>60</xdr:row>
      <xdr:rowOff>65545</xdr:rowOff>
    </xdr:to>
    <xdr:sp macro="" textlink="">
      <xdr:nvSpPr>
        <xdr:cNvPr id="252" name="楕円 251">
          <a:extLst>
            <a:ext uri="{FF2B5EF4-FFF2-40B4-BE49-F238E27FC236}">
              <a16:creationId xmlns:a16="http://schemas.microsoft.com/office/drawing/2014/main" id="{F1CA8C32-3497-4A3C-A78D-FE5BF0ECB90B}"/>
            </a:ext>
          </a:extLst>
        </xdr:cNvPr>
        <xdr:cNvSpPr/>
      </xdr:nvSpPr>
      <xdr:spPr>
        <a:xfrm>
          <a:off x="8699500" y="1025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171320</xdr:rowOff>
    </xdr:from>
    <xdr:to>
      <xdr:col>50</xdr:col>
      <xdr:colOff>114300</xdr:colOff>
      <xdr:row>60</xdr:row>
      <xdr:rowOff>14745</xdr:rowOff>
    </xdr:to>
    <xdr:cxnSp macro="">
      <xdr:nvCxnSpPr>
        <xdr:cNvPr id="253" name="直線コネクタ 252">
          <a:extLst>
            <a:ext uri="{FF2B5EF4-FFF2-40B4-BE49-F238E27FC236}">
              <a16:creationId xmlns:a16="http://schemas.microsoft.com/office/drawing/2014/main" id="{9906F759-FADA-44BF-A0E8-669676FA8282}"/>
            </a:ext>
          </a:extLst>
        </xdr:cNvPr>
        <xdr:cNvCxnSpPr/>
      </xdr:nvCxnSpPr>
      <xdr:spPr>
        <a:xfrm flipV="1">
          <a:off x="8750300" y="10286870"/>
          <a:ext cx="889000" cy="1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153839</xdr:rowOff>
    </xdr:from>
    <xdr:to>
      <xdr:col>41</xdr:col>
      <xdr:colOff>101600</xdr:colOff>
      <xdr:row>60</xdr:row>
      <xdr:rowOff>83989</xdr:rowOff>
    </xdr:to>
    <xdr:sp macro="" textlink="">
      <xdr:nvSpPr>
        <xdr:cNvPr id="254" name="楕円 253">
          <a:extLst>
            <a:ext uri="{FF2B5EF4-FFF2-40B4-BE49-F238E27FC236}">
              <a16:creationId xmlns:a16="http://schemas.microsoft.com/office/drawing/2014/main" id="{6144AFA0-22C0-4A53-AA75-68D7E74BD32C}"/>
            </a:ext>
          </a:extLst>
        </xdr:cNvPr>
        <xdr:cNvSpPr/>
      </xdr:nvSpPr>
      <xdr:spPr>
        <a:xfrm>
          <a:off x="7810500" y="1026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14745</xdr:rowOff>
    </xdr:from>
    <xdr:to>
      <xdr:col>45</xdr:col>
      <xdr:colOff>177800</xdr:colOff>
      <xdr:row>60</xdr:row>
      <xdr:rowOff>33189</xdr:rowOff>
    </xdr:to>
    <xdr:cxnSp macro="">
      <xdr:nvCxnSpPr>
        <xdr:cNvPr id="255" name="直線コネクタ 254">
          <a:extLst>
            <a:ext uri="{FF2B5EF4-FFF2-40B4-BE49-F238E27FC236}">
              <a16:creationId xmlns:a16="http://schemas.microsoft.com/office/drawing/2014/main" id="{C3EBC15D-29C8-4ACC-9E30-759317205FC9}"/>
            </a:ext>
          </a:extLst>
        </xdr:cNvPr>
        <xdr:cNvCxnSpPr/>
      </xdr:nvCxnSpPr>
      <xdr:spPr>
        <a:xfrm flipV="1">
          <a:off x="7861300" y="10301745"/>
          <a:ext cx="889000" cy="1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853</xdr:rowOff>
    </xdr:from>
    <xdr:to>
      <xdr:col>36</xdr:col>
      <xdr:colOff>165100</xdr:colOff>
      <xdr:row>60</xdr:row>
      <xdr:rowOff>102453</xdr:rowOff>
    </xdr:to>
    <xdr:sp macro="" textlink="">
      <xdr:nvSpPr>
        <xdr:cNvPr id="256" name="楕円 255">
          <a:extLst>
            <a:ext uri="{FF2B5EF4-FFF2-40B4-BE49-F238E27FC236}">
              <a16:creationId xmlns:a16="http://schemas.microsoft.com/office/drawing/2014/main" id="{29A596C5-E571-4BF8-971C-C0BBDDC73DD1}"/>
            </a:ext>
          </a:extLst>
        </xdr:cNvPr>
        <xdr:cNvSpPr/>
      </xdr:nvSpPr>
      <xdr:spPr>
        <a:xfrm>
          <a:off x="6921500" y="102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33189</xdr:rowOff>
    </xdr:from>
    <xdr:to>
      <xdr:col>41</xdr:col>
      <xdr:colOff>50800</xdr:colOff>
      <xdr:row>60</xdr:row>
      <xdr:rowOff>51653</xdr:rowOff>
    </xdr:to>
    <xdr:cxnSp macro="">
      <xdr:nvCxnSpPr>
        <xdr:cNvPr id="257" name="直線コネクタ 256">
          <a:extLst>
            <a:ext uri="{FF2B5EF4-FFF2-40B4-BE49-F238E27FC236}">
              <a16:creationId xmlns:a16="http://schemas.microsoft.com/office/drawing/2014/main" id="{D0A53B35-3509-4CCE-873C-316445183BD4}"/>
            </a:ext>
          </a:extLst>
        </xdr:cNvPr>
        <xdr:cNvCxnSpPr/>
      </xdr:nvCxnSpPr>
      <xdr:spPr>
        <a:xfrm flipV="1">
          <a:off x="6972300" y="10320189"/>
          <a:ext cx="889000" cy="1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DACD549-F703-47F0-919A-508C09F50695}"/>
            </a:ext>
          </a:extLst>
        </xdr:cNvPr>
        <xdr:cNvSpPr txBox="1"/>
      </xdr:nvSpPr>
      <xdr:spPr>
        <a:xfrm>
          <a:off x="9327095" y="1085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9B5E976-6183-4BC5-8CA1-1D9387121D25}"/>
            </a:ext>
          </a:extLst>
        </xdr:cNvPr>
        <xdr:cNvSpPr txBox="1"/>
      </xdr:nvSpPr>
      <xdr:spPr>
        <a:xfrm>
          <a:off x="8450795" y="1086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AD4251C-0D6B-42BE-BEE9-E726A298A76C}"/>
            </a:ext>
          </a:extLst>
        </xdr:cNvPr>
        <xdr:cNvSpPr txBox="1"/>
      </xdr:nvSpPr>
      <xdr:spPr>
        <a:xfrm>
          <a:off x="7561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C5A063C-E639-4727-8E91-470C8B8E0412}"/>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67197</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08D5EF9A-F50F-4281-9C59-23CDD05B5A9E}"/>
            </a:ext>
          </a:extLst>
        </xdr:cNvPr>
        <xdr:cNvSpPr txBox="1"/>
      </xdr:nvSpPr>
      <xdr:spPr>
        <a:xfrm>
          <a:off x="9281505" y="100112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58</xdr:row>
      <xdr:rowOff>82072</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84AB91E4-AD92-443F-83D5-16B4F3AE9B67}"/>
            </a:ext>
          </a:extLst>
        </xdr:cNvPr>
        <xdr:cNvSpPr txBox="1"/>
      </xdr:nvSpPr>
      <xdr:spPr>
        <a:xfrm>
          <a:off x="8405205" y="100261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58</xdr:row>
      <xdr:rowOff>100516</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DC9322CE-46D8-44F1-BCE9-22573FC8620B}"/>
            </a:ext>
          </a:extLst>
        </xdr:cNvPr>
        <xdr:cNvSpPr txBox="1"/>
      </xdr:nvSpPr>
      <xdr:spPr>
        <a:xfrm>
          <a:off x="7516205" y="100446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58</xdr:row>
      <xdr:rowOff>118980</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740AA1BC-FC08-4F24-A645-8F26DB55D6AD}"/>
            </a:ext>
          </a:extLst>
        </xdr:cNvPr>
        <xdr:cNvSpPr txBox="1"/>
      </xdr:nvSpPr>
      <xdr:spPr>
        <a:xfrm>
          <a:off x="6627205" y="100630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E68694A-B133-4950-AAFE-3118A7036C9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20C1B9F-535C-422E-B2FE-FC830FBBFA6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5B99154-A65A-4FBD-954B-AAECC89CB5E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E66CC09-4F21-42C1-8F87-2B016EBAA73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CFAEA34-6A86-4340-9CE8-30F6B0FF5D2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D74EA6A-01B7-4A7E-A9FC-724D8B9124C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7FDE087-3B58-4206-A20E-70778CA5D0C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0969ABD-3110-429B-9CDA-AF50F4FEC9D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3C9C42C-A7F2-433F-8055-3571CC6C34C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BE26360-6D5D-45BE-A63A-9578DD16745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BC07ACA-8743-4D92-9407-2E03872CA7C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7173D87-A720-4B95-A12A-445EFAA4ACE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8867799-6CEA-4936-B36E-1A0FFD4D237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F4E537E6-59E6-430F-974A-067FCB760A8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7C5B4113-F403-4A2D-9FA6-3CB267E6DBC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9A60FAC-D911-40AF-8486-18965D13128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6381D547-8F85-4AED-81B6-32ADAE98714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48BC1B6-0028-4C21-8EFE-E2C7B9E2A11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D546173-836A-4313-A435-E91BB7BED5E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7797A702-33BE-461E-9639-5A8C8FF2BCB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EEB49A4-A19B-4016-B099-4A06CF94B3E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F7577F3-61E9-4D86-81AC-64ECE3D88DD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C6E676E-7905-4F04-BA39-C397B207411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AB8C7354-1F73-4603-AC51-11B8D739D33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36D7FB1-A1BF-486F-B742-6F424AB63B39}"/>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45424D36-9022-449F-B8E5-4F7A77C4E13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7BDCF23F-2ADA-486E-8721-6BD953EC865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82FA056F-4593-42D2-852D-F8DA572CAC88}"/>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93B63DAF-C275-45BD-91DD-5E29DD6B55D8}"/>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CF5C244-A537-458E-AD15-036C98BA0984}"/>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80A2EF5E-3B5A-47A9-9111-BA1F69289159}"/>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1B0C9892-EC5B-4989-BC5D-0B72DDFAE58F}"/>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FF234B5D-3919-407E-A40A-702260E0C43F}"/>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6DB23D74-3787-4917-A0EA-82A44C375802}"/>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8598927A-322E-4B50-83C4-ACD3190C180C}"/>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B92FCED-5C8C-425A-A5BE-EC3DB5BCA9D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86BAE58-1384-4E80-8798-87AFDFCD811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3A4C743-6AA1-48F7-AB3D-EC64F8B5001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0542932-B43E-46FB-A022-6B6C6495D3E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6805AC8-77FE-4965-9870-7082560677E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105411</xdr:rowOff>
    </xdr:from>
    <xdr:to>
      <xdr:col>24</xdr:col>
      <xdr:colOff>114300</xdr:colOff>
      <xdr:row>84</xdr:row>
      <xdr:rowOff>35561</xdr:rowOff>
    </xdr:to>
    <xdr:sp macro="" textlink="">
      <xdr:nvSpPr>
        <xdr:cNvPr id="306" name="楕円 305">
          <a:extLst>
            <a:ext uri="{FF2B5EF4-FFF2-40B4-BE49-F238E27FC236}">
              <a16:creationId xmlns:a16="http://schemas.microsoft.com/office/drawing/2014/main" id="{52DB3D3A-2E99-479B-B488-77CA12813229}"/>
            </a:ext>
          </a:extLst>
        </xdr:cNvPr>
        <xdr:cNvSpPr/>
      </xdr:nvSpPr>
      <xdr:spPr>
        <a:xfrm>
          <a:off x="45847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83838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98FC018-BD45-4089-B3A1-8BDF9156E9A0}"/>
            </a:ext>
          </a:extLst>
        </xdr:cNvPr>
        <xdr:cNvSpPr txBox="1"/>
      </xdr:nvSpPr>
      <xdr:spPr>
        <a:xfrm>
          <a:off x="4673600"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50164</xdr:rowOff>
    </xdr:from>
    <xdr:to>
      <xdr:col>20</xdr:col>
      <xdr:colOff>38100</xdr:colOff>
      <xdr:row>83</xdr:row>
      <xdr:rowOff>151764</xdr:rowOff>
    </xdr:to>
    <xdr:sp macro="" textlink="">
      <xdr:nvSpPr>
        <xdr:cNvPr id="308" name="楕円 307">
          <a:extLst>
            <a:ext uri="{FF2B5EF4-FFF2-40B4-BE49-F238E27FC236}">
              <a16:creationId xmlns:a16="http://schemas.microsoft.com/office/drawing/2014/main" id="{77540A56-9287-41D3-9778-57AC9B409CB6}"/>
            </a:ext>
          </a:extLst>
        </xdr:cNvPr>
        <xdr:cNvSpPr/>
      </xdr:nvSpPr>
      <xdr:spPr>
        <a:xfrm>
          <a:off x="3746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100964</xdr:rowOff>
    </xdr:from>
    <xdr:to>
      <xdr:col>24</xdr:col>
      <xdr:colOff>63500</xdr:colOff>
      <xdr:row>83</xdr:row>
      <xdr:rowOff>156211</xdr:rowOff>
    </xdr:to>
    <xdr:cxnSp macro="">
      <xdr:nvCxnSpPr>
        <xdr:cNvPr id="309" name="直線コネクタ 308">
          <a:extLst>
            <a:ext uri="{FF2B5EF4-FFF2-40B4-BE49-F238E27FC236}">
              <a16:creationId xmlns:a16="http://schemas.microsoft.com/office/drawing/2014/main" id="{67CC0F5E-D844-4093-BCF7-5FC321A0C85B}"/>
            </a:ext>
          </a:extLst>
        </xdr:cNvPr>
        <xdr:cNvCxnSpPr/>
      </xdr:nvCxnSpPr>
      <xdr:spPr>
        <a:xfrm>
          <a:off x="3797300" y="14331314"/>
          <a:ext cx="8382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149225</xdr:rowOff>
    </xdr:from>
    <xdr:to>
      <xdr:col>15</xdr:col>
      <xdr:colOff>101600</xdr:colOff>
      <xdr:row>83</xdr:row>
      <xdr:rowOff>79375</xdr:rowOff>
    </xdr:to>
    <xdr:sp macro="" textlink="">
      <xdr:nvSpPr>
        <xdr:cNvPr id="310" name="楕円 309">
          <a:extLst>
            <a:ext uri="{FF2B5EF4-FFF2-40B4-BE49-F238E27FC236}">
              <a16:creationId xmlns:a16="http://schemas.microsoft.com/office/drawing/2014/main" id="{22FB861B-5A02-4128-BDA1-5E723BC29EA1}"/>
            </a:ext>
          </a:extLst>
        </xdr:cNvPr>
        <xdr:cNvSpPr/>
      </xdr:nvSpPr>
      <xdr:spPr>
        <a:xfrm>
          <a:off x="28575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28575</xdr:rowOff>
    </xdr:from>
    <xdr:to>
      <xdr:col>19</xdr:col>
      <xdr:colOff>177800</xdr:colOff>
      <xdr:row>83</xdr:row>
      <xdr:rowOff>100964</xdr:rowOff>
    </xdr:to>
    <xdr:cxnSp macro="">
      <xdr:nvCxnSpPr>
        <xdr:cNvPr id="311" name="直線コネクタ 310">
          <a:extLst>
            <a:ext uri="{FF2B5EF4-FFF2-40B4-BE49-F238E27FC236}">
              <a16:creationId xmlns:a16="http://schemas.microsoft.com/office/drawing/2014/main" id="{0EADCAAD-B554-4DB7-B7DA-956FCF4E9EEC}"/>
            </a:ext>
          </a:extLst>
        </xdr:cNvPr>
        <xdr:cNvCxnSpPr/>
      </xdr:nvCxnSpPr>
      <xdr:spPr>
        <a:xfrm>
          <a:off x="2908300" y="14258925"/>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73025</xdr:rowOff>
    </xdr:from>
    <xdr:to>
      <xdr:col>10</xdr:col>
      <xdr:colOff>165100</xdr:colOff>
      <xdr:row>83</xdr:row>
      <xdr:rowOff>3175</xdr:rowOff>
    </xdr:to>
    <xdr:sp macro="" textlink="">
      <xdr:nvSpPr>
        <xdr:cNvPr id="312" name="楕円 311">
          <a:extLst>
            <a:ext uri="{FF2B5EF4-FFF2-40B4-BE49-F238E27FC236}">
              <a16:creationId xmlns:a16="http://schemas.microsoft.com/office/drawing/2014/main" id="{A8BDEA05-321D-4610-A0B8-676A295BE52F}"/>
            </a:ext>
          </a:extLst>
        </xdr:cNvPr>
        <xdr:cNvSpPr/>
      </xdr:nvSpPr>
      <xdr:spPr>
        <a:xfrm>
          <a:off x="1968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123825</xdr:rowOff>
    </xdr:from>
    <xdr:to>
      <xdr:col>15</xdr:col>
      <xdr:colOff>50800</xdr:colOff>
      <xdr:row>83</xdr:row>
      <xdr:rowOff>28575</xdr:rowOff>
    </xdr:to>
    <xdr:cxnSp macro="">
      <xdr:nvCxnSpPr>
        <xdr:cNvPr id="313" name="直線コネクタ 312">
          <a:extLst>
            <a:ext uri="{FF2B5EF4-FFF2-40B4-BE49-F238E27FC236}">
              <a16:creationId xmlns:a16="http://schemas.microsoft.com/office/drawing/2014/main" id="{2FC8EE19-2A7C-4035-9065-817ABA624FF8}"/>
            </a:ext>
          </a:extLst>
        </xdr:cNvPr>
        <xdr:cNvCxnSpPr/>
      </xdr:nvCxnSpPr>
      <xdr:spPr>
        <a:xfrm>
          <a:off x="2019300" y="141827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166370</xdr:rowOff>
    </xdr:from>
    <xdr:to>
      <xdr:col>6</xdr:col>
      <xdr:colOff>38100</xdr:colOff>
      <xdr:row>82</xdr:row>
      <xdr:rowOff>96520</xdr:rowOff>
    </xdr:to>
    <xdr:sp macro="" textlink="">
      <xdr:nvSpPr>
        <xdr:cNvPr id="314" name="楕円 313">
          <a:extLst>
            <a:ext uri="{FF2B5EF4-FFF2-40B4-BE49-F238E27FC236}">
              <a16:creationId xmlns:a16="http://schemas.microsoft.com/office/drawing/2014/main" id="{C4705D1F-357B-4BEC-9AAF-23AB67290875}"/>
            </a:ext>
          </a:extLst>
        </xdr:cNvPr>
        <xdr:cNvSpPr/>
      </xdr:nvSpPr>
      <xdr:spPr>
        <a:xfrm>
          <a:off x="1079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45720</xdr:rowOff>
    </xdr:from>
    <xdr:to>
      <xdr:col>10</xdr:col>
      <xdr:colOff>114300</xdr:colOff>
      <xdr:row>82</xdr:row>
      <xdr:rowOff>123825</xdr:rowOff>
    </xdr:to>
    <xdr:cxnSp macro="">
      <xdr:nvCxnSpPr>
        <xdr:cNvPr id="315" name="直線コネクタ 314">
          <a:extLst>
            <a:ext uri="{FF2B5EF4-FFF2-40B4-BE49-F238E27FC236}">
              <a16:creationId xmlns:a16="http://schemas.microsoft.com/office/drawing/2014/main" id="{D6E626B9-5D2B-4319-BE52-407BBA7A0E0F}"/>
            </a:ext>
          </a:extLst>
        </xdr:cNvPr>
        <xdr:cNvCxnSpPr/>
      </xdr:nvCxnSpPr>
      <xdr:spPr>
        <a:xfrm>
          <a:off x="1130300" y="1410462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062FE742-1B42-4C53-B3D2-8BBDA31DBA53}"/>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9A003CC7-C713-4BE9-9BE4-D5E9DCF90F5A}"/>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EA99032B-000A-48E9-8397-6604548B0C26}"/>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1A42B585-C94C-4481-8C28-D61CA851036F}"/>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142891</xdr:rowOff>
    </xdr:from>
    <xdr:ext cx="405111" cy="259045"/>
    <xdr:sp macro="" textlink="">
      <xdr:nvSpPr>
        <xdr:cNvPr id="320" name="n_1mainValue【公営住宅】&#10;有形固定資産減価償却率">
          <a:extLst>
            <a:ext uri="{FF2B5EF4-FFF2-40B4-BE49-F238E27FC236}">
              <a16:creationId xmlns:a16="http://schemas.microsoft.com/office/drawing/2014/main" id="{862B5281-D3CB-4FE9-A9FE-E63912E29AE5}"/>
            </a:ext>
          </a:extLst>
        </xdr:cNvPr>
        <xdr:cNvSpPr txBox="1"/>
      </xdr:nvSpPr>
      <xdr:spPr>
        <a:xfrm>
          <a:off x="35820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70502</xdr:rowOff>
    </xdr:from>
    <xdr:ext cx="405111" cy="259045"/>
    <xdr:sp macro="" textlink="">
      <xdr:nvSpPr>
        <xdr:cNvPr id="321" name="n_2mainValue【公営住宅】&#10;有形固定資産減価償却率">
          <a:extLst>
            <a:ext uri="{FF2B5EF4-FFF2-40B4-BE49-F238E27FC236}">
              <a16:creationId xmlns:a16="http://schemas.microsoft.com/office/drawing/2014/main" id="{7F3AA2AC-541C-4DCC-BF66-52847D0DA98C}"/>
            </a:ext>
          </a:extLst>
        </xdr:cNvPr>
        <xdr:cNvSpPr txBox="1"/>
      </xdr:nvSpPr>
      <xdr:spPr>
        <a:xfrm>
          <a:off x="2705744" y="1430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19702</xdr:rowOff>
    </xdr:from>
    <xdr:ext cx="405111" cy="259045"/>
    <xdr:sp macro="" textlink="">
      <xdr:nvSpPr>
        <xdr:cNvPr id="322" name="n_3mainValue【公営住宅】&#10;有形固定資産減価償却率">
          <a:extLst>
            <a:ext uri="{FF2B5EF4-FFF2-40B4-BE49-F238E27FC236}">
              <a16:creationId xmlns:a16="http://schemas.microsoft.com/office/drawing/2014/main" id="{E0EC88A4-DF46-4BC4-9207-3FA2F0590281}"/>
            </a:ext>
          </a:extLst>
        </xdr:cNvPr>
        <xdr:cNvSpPr txBox="1"/>
      </xdr:nvSpPr>
      <xdr:spPr>
        <a:xfrm>
          <a:off x="1816744" y="1390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113047</xdr:rowOff>
    </xdr:from>
    <xdr:ext cx="405111" cy="259045"/>
    <xdr:sp macro="" textlink="">
      <xdr:nvSpPr>
        <xdr:cNvPr id="323" name="n_4mainValue【公営住宅】&#10;有形固定資産減価償却率">
          <a:extLst>
            <a:ext uri="{FF2B5EF4-FFF2-40B4-BE49-F238E27FC236}">
              <a16:creationId xmlns:a16="http://schemas.microsoft.com/office/drawing/2014/main" id="{B7B5A479-53DB-4456-BAE4-12F3CFBF2618}"/>
            </a:ext>
          </a:extLst>
        </xdr:cNvPr>
        <xdr:cNvSpPr txBox="1"/>
      </xdr:nvSpPr>
      <xdr:spPr>
        <a:xfrm>
          <a:off x="927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09FC54C-6921-42B2-845E-CBE7B107945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BA9BE96-B27E-4148-996C-6D953C28CEE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793447B-EBA5-4A66-8A58-F27885E3854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AFF46748-61C1-4E26-83A4-457B99556DF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411596C-085D-4854-A4A2-1D2A979474B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DB7E7349-33D8-48F6-96FE-61A327BB133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1A11690-71C9-4247-A942-E4B6C093E3C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415FF2B5-6B38-4A40-A701-BB95DB29A28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CA7A06E-E2AF-407A-9CF7-5523E1D8623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A4FEDD5-1326-4609-9C2F-872E5DCEBB0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AFF1079-8B78-4A5E-8482-2480DF0C714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680AF2F2-E8B3-4F4F-BAA8-14887AD6399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6419B581-A235-41A5-BAFA-E75244B6C3C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BCC0FCAB-431C-4918-AA62-A288A594563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D7CC6FF9-78BD-4958-AFA4-F0528D55B19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AF69C594-35EE-4AE7-8FA6-174B39AD3B0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E6A82732-1BD4-4946-85BC-F9CC2E83CAC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338F13AC-8037-4B73-BFA9-DA71B0D6A55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4CFD174C-DA90-4D0A-B196-E3FAD91B957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6BC06A4C-1086-403F-87BD-A7CA6911A288}"/>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38DBE180-D571-4D31-969F-A1FDA28523F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42E0CFA-388B-488A-8BCD-9F36801C8A88}"/>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B559AFA-044A-4CA8-9137-58952F05A62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B522A181-BA27-441F-9C57-6067D25E37E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31751548-C27D-43C5-962A-5AD30C03761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1319D608-227B-4A23-A616-4AE094E6092C}"/>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FBA75B9B-B774-487B-BBD5-989EDC13E81C}"/>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F1684905-5F46-4C90-A59A-EAF9EEC6604C}"/>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E7A5816C-F7DA-405A-B643-58D34DF816F2}"/>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176BEE08-4B06-4142-BEC0-6EA6F53B6D92}"/>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18D7DE08-D14B-4906-B425-EF1B4C820201}"/>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C3CCAC6B-D823-4A55-936A-E874D993A6E2}"/>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DEFA9C1-AE2B-48FE-9B65-C6058A363F84}"/>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CA578212-E916-40A1-95D6-2920A9C18026}"/>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B946E45C-90B1-4C75-A97E-6E508D5E141B}"/>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9D6C44AB-5908-4A96-947A-957D2918C0CA}"/>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8BAC22B-E45E-461D-993E-4ED6E73FEAA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6ADF4EA-6495-4613-A93A-6AF842C48E8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5FA10E0-D81B-42BF-9D74-42E279F8AF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F0D6A872-8A11-4287-941E-847511117C8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E7B3FA1C-4A57-44D6-A9A2-6CC075057EA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78522</xdr:rowOff>
    </xdr:from>
    <xdr:to>
      <xdr:col>55</xdr:col>
      <xdr:colOff>50800</xdr:colOff>
      <xdr:row>87</xdr:row>
      <xdr:rowOff>8672</xdr:rowOff>
    </xdr:to>
    <xdr:sp macro="" textlink="">
      <xdr:nvSpPr>
        <xdr:cNvPr id="365" name="楕円 364">
          <a:extLst>
            <a:ext uri="{FF2B5EF4-FFF2-40B4-BE49-F238E27FC236}">
              <a16:creationId xmlns:a16="http://schemas.microsoft.com/office/drawing/2014/main" id="{9E21E4BC-245D-4174-8ACA-98986BF077CE}"/>
            </a:ext>
          </a:extLst>
        </xdr:cNvPr>
        <xdr:cNvSpPr/>
      </xdr:nvSpPr>
      <xdr:spPr>
        <a:xfrm>
          <a:off x="10426700" y="1482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164899</xdr:rowOff>
    </xdr:from>
    <xdr:ext cx="469744" cy="259045"/>
    <xdr:sp macro="" textlink="">
      <xdr:nvSpPr>
        <xdr:cNvPr id="366" name="【公営住宅】&#10;一人当たり面積該当値テキスト">
          <a:extLst>
            <a:ext uri="{FF2B5EF4-FFF2-40B4-BE49-F238E27FC236}">
              <a16:creationId xmlns:a16="http://schemas.microsoft.com/office/drawing/2014/main" id="{1B86A730-6BA1-4FAC-B95C-0038C7724E86}"/>
            </a:ext>
          </a:extLst>
        </xdr:cNvPr>
        <xdr:cNvSpPr txBox="1"/>
      </xdr:nvSpPr>
      <xdr:spPr>
        <a:xfrm>
          <a:off x="10515600" y="14738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79719</xdr:rowOff>
    </xdr:from>
    <xdr:to>
      <xdr:col>50</xdr:col>
      <xdr:colOff>165100</xdr:colOff>
      <xdr:row>87</xdr:row>
      <xdr:rowOff>9869</xdr:rowOff>
    </xdr:to>
    <xdr:sp macro="" textlink="">
      <xdr:nvSpPr>
        <xdr:cNvPr id="367" name="楕円 366">
          <a:extLst>
            <a:ext uri="{FF2B5EF4-FFF2-40B4-BE49-F238E27FC236}">
              <a16:creationId xmlns:a16="http://schemas.microsoft.com/office/drawing/2014/main" id="{852D383D-516D-4E43-A8C1-AFCB7CEFE4E9}"/>
            </a:ext>
          </a:extLst>
        </xdr:cNvPr>
        <xdr:cNvSpPr/>
      </xdr:nvSpPr>
      <xdr:spPr>
        <a:xfrm>
          <a:off x="9588500" y="1482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129322</xdr:rowOff>
    </xdr:from>
    <xdr:to>
      <xdr:col>55</xdr:col>
      <xdr:colOff>0</xdr:colOff>
      <xdr:row>86</xdr:row>
      <xdr:rowOff>130519</xdr:rowOff>
    </xdr:to>
    <xdr:cxnSp macro="">
      <xdr:nvCxnSpPr>
        <xdr:cNvPr id="368" name="直線コネクタ 367">
          <a:extLst>
            <a:ext uri="{FF2B5EF4-FFF2-40B4-BE49-F238E27FC236}">
              <a16:creationId xmlns:a16="http://schemas.microsoft.com/office/drawing/2014/main" id="{CB78D7E8-3CCA-494D-9E3C-75A705BECB04}"/>
            </a:ext>
          </a:extLst>
        </xdr:cNvPr>
        <xdr:cNvCxnSpPr/>
      </xdr:nvCxnSpPr>
      <xdr:spPr>
        <a:xfrm flipV="1">
          <a:off x="9639300" y="14874022"/>
          <a:ext cx="8382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80482</xdr:rowOff>
    </xdr:from>
    <xdr:to>
      <xdr:col>46</xdr:col>
      <xdr:colOff>38100</xdr:colOff>
      <xdr:row>87</xdr:row>
      <xdr:rowOff>10632</xdr:rowOff>
    </xdr:to>
    <xdr:sp macro="" textlink="">
      <xdr:nvSpPr>
        <xdr:cNvPr id="369" name="楕円 368">
          <a:extLst>
            <a:ext uri="{FF2B5EF4-FFF2-40B4-BE49-F238E27FC236}">
              <a16:creationId xmlns:a16="http://schemas.microsoft.com/office/drawing/2014/main" id="{C1906E7D-818C-4447-9383-CFC6AED73213}"/>
            </a:ext>
          </a:extLst>
        </xdr:cNvPr>
        <xdr:cNvSpPr/>
      </xdr:nvSpPr>
      <xdr:spPr>
        <a:xfrm>
          <a:off x="8699500" y="1482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130519</xdr:rowOff>
    </xdr:from>
    <xdr:to>
      <xdr:col>50</xdr:col>
      <xdr:colOff>114300</xdr:colOff>
      <xdr:row>86</xdr:row>
      <xdr:rowOff>131282</xdr:rowOff>
    </xdr:to>
    <xdr:cxnSp macro="">
      <xdr:nvCxnSpPr>
        <xdr:cNvPr id="370" name="直線コネクタ 369">
          <a:extLst>
            <a:ext uri="{FF2B5EF4-FFF2-40B4-BE49-F238E27FC236}">
              <a16:creationId xmlns:a16="http://schemas.microsoft.com/office/drawing/2014/main" id="{D85D461D-1B93-4A8E-9377-291CEE88973C}"/>
            </a:ext>
          </a:extLst>
        </xdr:cNvPr>
        <xdr:cNvCxnSpPr/>
      </xdr:nvCxnSpPr>
      <xdr:spPr>
        <a:xfrm flipV="1">
          <a:off x="8750300" y="1487521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81353</xdr:rowOff>
    </xdr:from>
    <xdr:to>
      <xdr:col>41</xdr:col>
      <xdr:colOff>101600</xdr:colOff>
      <xdr:row>87</xdr:row>
      <xdr:rowOff>11503</xdr:rowOff>
    </xdr:to>
    <xdr:sp macro="" textlink="">
      <xdr:nvSpPr>
        <xdr:cNvPr id="371" name="楕円 370">
          <a:extLst>
            <a:ext uri="{FF2B5EF4-FFF2-40B4-BE49-F238E27FC236}">
              <a16:creationId xmlns:a16="http://schemas.microsoft.com/office/drawing/2014/main" id="{49EB722C-6754-4A79-B18C-FD60D967FABF}"/>
            </a:ext>
          </a:extLst>
        </xdr:cNvPr>
        <xdr:cNvSpPr/>
      </xdr:nvSpPr>
      <xdr:spPr>
        <a:xfrm>
          <a:off x="7810500" y="1482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131282</xdr:rowOff>
    </xdr:from>
    <xdr:to>
      <xdr:col>45</xdr:col>
      <xdr:colOff>177800</xdr:colOff>
      <xdr:row>86</xdr:row>
      <xdr:rowOff>132153</xdr:rowOff>
    </xdr:to>
    <xdr:cxnSp macro="">
      <xdr:nvCxnSpPr>
        <xdr:cNvPr id="372" name="直線コネクタ 371">
          <a:extLst>
            <a:ext uri="{FF2B5EF4-FFF2-40B4-BE49-F238E27FC236}">
              <a16:creationId xmlns:a16="http://schemas.microsoft.com/office/drawing/2014/main" id="{54E88D89-3B8F-4AED-BBDD-20843703E7CC}"/>
            </a:ext>
          </a:extLst>
        </xdr:cNvPr>
        <xdr:cNvCxnSpPr/>
      </xdr:nvCxnSpPr>
      <xdr:spPr>
        <a:xfrm flipV="1">
          <a:off x="7861300" y="14875982"/>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82333</xdr:rowOff>
    </xdr:from>
    <xdr:to>
      <xdr:col>36</xdr:col>
      <xdr:colOff>165100</xdr:colOff>
      <xdr:row>87</xdr:row>
      <xdr:rowOff>12483</xdr:rowOff>
    </xdr:to>
    <xdr:sp macro="" textlink="">
      <xdr:nvSpPr>
        <xdr:cNvPr id="373" name="楕円 372">
          <a:extLst>
            <a:ext uri="{FF2B5EF4-FFF2-40B4-BE49-F238E27FC236}">
              <a16:creationId xmlns:a16="http://schemas.microsoft.com/office/drawing/2014/main" id="{90663A03-8279-41F3-ACE5-BE7FCB7EDB13}"/>
            </a:ext>
          </a:extLst>
        </xdr:cNvPr>
        <xdr:cNvSpPr/>
      </xdr:nvSpPr>
      <xdr:spPr>
        <a:xfrm>
          <a:off x="6921500" y="1482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132153</xdr:rowOff>
    </xdr:from>
    <xdr:to>
      <xdr:col>41</xdr:col>
      <xdr:colOff>50800</xdr:colOff>
      <xdr:row>86</xdr:row>
      <xdr:rowOff>133133</xdr:rowOff>
    </xdr:to>
    <xdr:cxnSp macro="">
      <xdr:nvCxnSpPr>
        <xdr:cNvPr id="374" name="直線コネクタ 373">
          <a:extLst>
            <a:ext uri="{FF2B5EF4-FFF2-40B4-BE49-F238E27FC236}">
              <a16:creationId xmlns:a16="http://schemas.microsoft.com/office/drawing/2014/main" id="{7E640686-639F-40FC-AB3E-46E9537B3867}"/>
            </a:ext>
          </a:extLst>
        </xdr:cNvPr>
        <xdr:cNvCxnSpPr/>
      </xdr:nvCxnSpPr>
      <xdr:spPr>
        <a:xfrm flipV="1">
          <a:off x="6972300" y="1487685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8F266464-ACB4-4802-ADC0-E637FC99C6DD}"/>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AC6C93BC-3404-40E5-B568-A020A4FE8F91}"/>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6D5011C1-D347-4E81-90D5-C7914064046A}"/>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C2AFA078-2D22-4894-9DD5-BC668C8703D2}"/>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996</xdr:rowOff>
    </xdr:from>
    <xdr:ext cx="469744" cy="259045"/>
    <xdr:sp macro="" textlink="">
      <xdr:nvSpPr>
        <xdr:cNvPr id="379" name="n_1mainValue【公営住宅】&#10;一人当たり面積">
          <a:extLst>
            <a:ext uri="{FF2B5EF4-FFF2-40B4-BE49-F238E27FC236}">
              <a16:creationId xmlns:a16="http://schemas.microsoft.com/office/drawing/2014/main" id="{84DC9A31-829D-4032-9495-B6E91FC5D6AA}"/>
            </a:ext>
          </a:extLst>
        </xdr:cNvPr>
        <xdr:cNvSpPr txBox="1"/>
      </xdr:nvSpPr>
      <xdr:spPr>
        <a:xfrm>
          <a:off x="9391727" y="1491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1759</xdr:rowOff>
    </xdr:from>
    <xdr:ext cx="469744" cy="259045"/>
    <xdr:sp macro="" textlink="">
      <xdr:nvSpPr>
        <xdr:cNvPr id="380" name="n_2mainValue【公営住宅】&#10;一人当たり面積">
          <a:extLst>
            <a:ext uri="{FF2B5EF4-FFF2-40B4-BE49-F238E27FC236}">
              <a16:creationId xmlns:a16="http://schemas.microsoft.com/office/drawing/2014/main" id="{383316E7-93A7-458C-AEB7-D7CF3203587B}"/>
            </a:ext>
          </a:extLst>
        </xdr:cNvPr>
        <xdr:cNvSpPr txBox="1"/>
      </xdr:nvSpPr>
      <xdr:spPr>
        <a:xfrm>
          <a:off x="8515427" y="1491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2630</xdr:rowOff>
    </xdr:from>
    <xdr:ext cx="469744" cy="259045"/>
    <xdr:sp macro="" textlink="">
      <xdr:nvSpPr>
        <xdr:cNvPr id="381" name="n_3mainValue【公営住宅】&#10;一人当たり面積">
          <a:extLst>
            <a:ext uri="{FF2B5EF4-FFF2-40B4-BE49-F238E27FC236}">
              <a16:creationId xmlns:a16="http://schemas.microsoft.com/office/drawing/2014/main" id="{C46BF25F-DA58-464C-9A20-3A9DBF430753}"/>
            </a:ext>
          </a:extLst>
        </xdr:cNvPr>
        <xdr:cNvSpPr txBox="1"/>
      </xdr:nvSpPr>
      <xdr:spPr>
        <a:xfrm>
          <a:off x="7626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3610</xdr:rowOff>
    </xdr:from>
    <xdr:ext cx="469744" cy="259045"/>
    <xdr:sp macro="" textlink="">
      <xdr:nvSpPr>
        <xdr:cNvPr id="382" name="n_4mainValue【公営住宅】&#10;一人当たり面積">
          <a:extLst>
            <a:ext uri="{FF2B5EF4-FFF2-40B4-BE49-F238E27FC236}">
              <a16:creationId xmlns:a16="http://schemas.microsoft.com/office/drawing/2014/main" id="{615AB61A-630C-4023-9ABC-32BDE665C49D}"/>
            </a:ext>
          </a:extLst>
        </xdr:cNvPr>
        <xdr:cNvSpPr txBox="1"/>
      </xdr:nvSpPr>
      <xdr:spPr>
        <a:xfrm>
          <a:off x="6737427" y="14919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D656431C-5BA5-4D43-9516-8C924F837C3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514E6F9-0B58-4139-B715-A283E056E93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BC644555-8BC5-477F-B6C0-35A365B48C1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5C648F92-8DAA-4EB7-867C-63B7477855D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B999D075-74F5-46AE-B1DD-52CCE92D240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2A47702C-8309-4FE3-9404-FB339AFF622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E2FD82BC-8C39-467D-A44D-A7CE2350050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C63451FA-05A4-40DB-85BF-B5D67F9C6AC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D108A2B7-FA99-4120-9601-17F87F85CD7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68DBDFBE-5DC3-4EE1-9415-8657BE232C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5992E04F-0B3A-48F8-A16F-FBC9FA1BE2B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1CA07446-494A-4421-A295-CBC7CC5FCEC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EC4EF143-F776-4593-BBDE-1D1625497A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BDF7D8AF-102E-46E4-9559-E157F7C2EF9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E931D428-9CBF-42C8-B344-CBC3ED03B08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3BD30678-4981-40B7-8ED5-137660512A0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74E8AC53-2DE4-458C-89E5-1660D1B7662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EEB37A95-F6EA-444C-AE67-8A4828E88DC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13D9E25-81F7-4028-B2A9-4140A2C3FB3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8B2CDAF4-C912-4F06-87EB-B50F51F50B1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C3D1A812-148D-4D41-BEEB-6D7C751526E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60917A18-8CB8-4812-A445-99F5B748F0E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7F68F766-48D4-49D0-8E61-2DB46E162C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94E114A3-A350-430A-96B0-7269854CEE0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A173FCD2-5888-4D8A-88B6-FC748181741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BF992968-9EC9-4539-A84B-B2558029EFF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2793124E-67B1-4D05-9C63-91CCCA97A45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E9E45C39-0E16-4E7B-B818-15BB5F0356B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61AAC816-FA71-4677-8669-ACE59CA2746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81892C3D-2FB7-4AD8-B01D-A93EF1C3396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15EA0632-D34C-4333-88AB-C9DD92B927C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AC977045-BDCC-4CDA-AC08-735A37FC579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CDB534B2-8929-4449-861E-316B06FBE5E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1F17A630-62E2-4227-A4A5-9B9FB952985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1F60939-5E86-4F3D-939F-846CE2FE9A6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EEDF73AE-17B4-4B95-BEFE-71F8589BC8F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CC83FB73-027B-4F9F-8835-B6DA1DB1935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E619970F-131A-4959-8E6E-C3CEF510A78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D48D664D-2C1E-426D-A4B3-44552EA6BA9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C494E24B-1EA0-4FD7-ACD6-57FE97DE425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344129F5-CB3A-49A8-AB37-21DF4196793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AC1E119C-3B35-4108-8331-4C4DEADDF9B5}"/>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C1F5DDC-EE90-4D76-82F9-989C981BEB4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A72C7394-DF57-4738-B4FE-9A5C1F16F11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58239850-8D9C-44F1-9092-98B7D2313DC6}"/>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4462976A-3BB2-438A-ABBE-519641209143}"/>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BDE4B47-B808-4854-B687-1244B5766CFF}"/>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D2D714DA-76E9-4447-8E21-68E942FBC85A}"/>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6CD4EAA0-3473-4ACD-97A9-5C1E52E5D37F}"/>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B89C9054-A081-4039-A091-F61A6DFC679F}"/>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9E07B6A3-3364-4FEE-9CD2-38FCE935721D}"/>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DA0BF7B3-9A82-47C9-B118-76D015DF28F7}"/>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A7A4A35-6BC3-4FC6-BAC3-23B60464736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CE9BEE6-7977-47C7-ADAB-E90542FFAF0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67F084E-314A-4246-A0A3-27A53FD1389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4523B41E-DB97-402C-83D7-EA248EBDFB6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26DEABC9-4213-4A3E-BCBD-29B9A366191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440" name="楕円 439">
          <a:extLst>
            <a:ext uri="{FF2B5EF4-FFF2-40B4-BE49-F238E27FC236}">
              <a16:creationId xmlns:a16="http://schemas.microsoft.com/office/drawing/2014/main" id="{06A93998-B21B-4E87-B73C-1D8D79617888}"/>
            </a:ext>
          </a:extLst>
        </xdr:cNvPr>
        <xdr:cNvSpPr/>
      </xdr:nvSpPr>
      <xdr:spPr>
        <a:xfrm>
          <a:off x="16268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F4EFBFD6-016A-4ACA-8F37-8A22878468BE}"/>
            </a:ext>
          </a:extLst>
        </xdr:cNvPr>
        <xdr:cNvSpPr txBox="1"/>
      </xdr:nvSpPr>
      <xdr:spPr>
        <a:xfrm>
          <a:off x="16357600"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80917</xdr:rowOff>
    </xdr:from>
    <xdr:to>
      <xdr:col>81</xdr:col>
      <xdr:colOff>101600</xdr:colOff>
      <xdr:row>40</xdr:row>
      <xdr:rowOff>11067</xdr:rowOff>
    </xdr:to>
    <xdr:sp macro="" textlink="">
      <xdr:nvSpPr>
        <xdr:cNvPr id="442" name="楕円 441">
          <a:extLst>
            <a:ext uri="{FF2B5EF4-FFF2-40B4-BE49-F238E27FC236}">
              <a16:creationId xmlns:a16="http://schemas.microsoft.com/office/drawing/2014/main" id="{52157A59-1F39-410D-B1ED-87729941B645}"/>
            </a:ext>
          </a:extLst>
        </xdr:cNvPr>
        <xdr:cNvSpPr/>
      </xdr:nvSpPr>
      <xdr:spPr>
        <a:xfrm>
          <a:off x="154305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131717</xdr:rowOff>
    </xdr:from>
    <xdr:to>
      <xdr:col>85</xdr:col>
      <xdr:colOff>127000</xdr:colOff>
      <xdr:row>39</xdr:row>
      <xdr:rowOff>167640</xdr:rowOff>
    </xdr:to>
    <xdr:cxnSp macro="">
      <xdr:nvCxnSpPr>
        <xdr:cNvPr id="443" name="直線コネクタ 442">
          <a:extLst>
            <a:ext uri="{FF2B5EF4-FFF2-40B4-BE49-F238E27FC236}">
              <a16:creationId xmlns:a16="http://schemas.microsoft.com/office/drawing/2014/main" id="{95A589AA-EF91-41F9-825A-9FF86746B257}"/>
            </a:ext>
          </a:extLst>
        </xdr:cNvPr>
        <xdr:cNvCxnSpPr/>
      </xdr:nvCxnSpPr>
      <xdr:spPr>
        <a:xfrm>
          <a:off x="15481300" y="681826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31931</xdr:rowOff>
    </xdr:from>
    <xdr:to>
      <xdr:col>76</xdr:col>
      <xdr:colOff>165100</xdr:colOff>
      <xdr:row>39</xdr:row>
      <xdr:rowOff>133531</xdr:rowOff>
    </xdr:to>
    <xdr:sp macro="" textlink="">
      <xdr:nvSpPr>
        <xdr:cNvPr id="444" name="楕円 443">
          <a:extLst>
            <a:ext uri="{FF2B5EF4-FFF2-40B4-BE49-F238E27FC236}">
              <a16:creationId xmlns:a16="http://schemas.microsoft.com/office/drawing/2014/main" id="{602B837F-0525-4C71-9443-81F3ECF34B25}"/>
            </a:ext>
          </a:extLst>
        </xdr:cNvPr>
        <xdr:cNvSpPr/>
      </xdr:nvSpPr>
      <xdr:spPr>
        <a:xfrm>
          <a:off x="14541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82731</xdr:rowOff>
    </xdr:from>
    <xdr:to>
      <xdr:col>81</xdr:col>
      <xdr:colOff>50800</xdr:colOff>
      <xdr:row>39</xdr:row>
      <xdr:rowOff>131717</xdr:rowOff>
    </xdr:to>
    <xdr:cxnSp macro="">
      <xdr:nvCxnSpPr>
        <xdr:cNvPr id="445" name="直線コネクタ 444">
          <a:extLst>
            <a:ext uri="{FF2B5EF4-FFF2-40B4-BE49-F238E27FC236}">
              <a16:creationId xmlns:a16="http://schemas.microsoft.com/office/drawing/2014/main" id="{34E3546B-5750-4A2A-96B8-9E6ECA524250}"/>
            </a:ext>
          </a:extLst>
        </xdr:cNvPr>
        <xdr:cNvCxnSpPr/>
      </xdr:nvCxnSpPr>
      <xdr:spPr>
        <a:xfrm>
          <a:off x="14592300" y="6769281"/>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146231</xdr:rowOff>
    </xdr:from>
    <xdr:to>
      <xdr:col>72</xdr:col>
      <xdr:colOff>38100</xdr:colOff>
      <xdr:row>39</xdr:row>
      <xdr:rowOff>76381</xdr:rowOff>
    </xdr:to>
    <xdr:sp macro="" textlink="">
      <xdr:nvSpPr>
        <xdr:cNvPr id="446" name="楕円 445">
          <a:extLst>
            <a:ext uri="{FF2B5EF4-FFF2-40B4-BE49-F238E27FC236}">
              <a16:creationId xmlns:a16="http://schemas.microsoft.com/office/drawing/2014/main" id="{F2C03022-0D87-4DDC-99F3-CE26418858A0}"/>
            </a:ext>
          </a:extLst>
        </xdr:cNvPr>
        <xdr:cNvSpPr/>
      </xdr:nvSpPr>
      <xdr:spPr>
        <a:xfrm>
          <a:off x="13652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25581</xdr:rowOff>
    </xdr:from>
    <xdr:to>
      <xdr:col>76</xdr:col>
      <xdr:colOff>114300</xdr:colOff>
      <xdr:row>39</xdr:row>
      <xdr:rowOff>82731</xdr:rowOff>
    </xdr:to>
    <xdr:cxnSp macro="">
      <xdr:nvCxnSpPr>
        <xdr:cNvPr id="447" name="直線コネクタ 446">
          <a:extLst>
            <a:ext uri="{FF2B5EF4-FFF2-40B4-BE49-F238E27FC236}">
              <a16:creationId xmlns:a16="http://schemas.microsoft.com/office/drawing/2014/main" id="{572DB2AD-6A03-4DE9-B378-809B1193F4BD}"/>
            </a:ext>
          </a:extLst>
        </xdr:cNvPr>
        <xdr:cNvCxnSpPr/>
      </xdr:nvCxnSpPr>
      <xdr:spPr>
        <a:xfrm>
          <a:off x="13703300" y="671213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93980</xdr:rowOff>
    </xdr:from>
    <xdr:to>
      <xdr:col>67</xdr:col>
      <xdr:colOff>101600</xdr:colOff>
      <xdr:row>39</xdr:row>
      <xdr:rowOff>24130</xdr:rowOff>
    </xdr:to>
    <xdr:sp macro="" textlink="">
      <xdr:nvSpPr>
        <xdr:cNvPr id="448" name="楕円 447">
          <a:extLst>
            <a:ext uri="{FF2B5EF4-FFF2-40B4-BE49-F238E27FC236}">
              <a16:creationId xmlns:a16="http://schemas.microsoft.com/office/drawing/2014/main" id="{D9406F1E-3FDE-4D9F-B3CD-A169CC042E04}"/>
            </a:ext>
          </a:extLst>
        </xdr:cNvPr>
        <xdr:cNvSpPr/>
      </xdr:nvSpPr>
      <xdr:spPr>
        <a:xfrm>
          <a:off x="12763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144780</xdr:rowOff>
    </xdr:from>
    <xdr:to>
      <xdr:col>71</xdr:col>
      <xdr:colOff>177800</xdr:colOff>
      <xdr:row>39</xdr:row>
      <xdr:rowOff>25581</xdr:rowOff>
    </xdr:to>
    <xdr:cxnSp macro="">
      <xdr:nvCxnSpPr>
        <xdr:cNvPr id="449" name="直線コネクタ 448">
          <a:extLst>
            <a:ext uri="{FF2B5EF4-FFF2-40B4-BE49-F238E27FC236}">
              <a16:creationId xmlns:a16="http://schemas.microsoft.com/office/drawing/2014/main" id="{CE62FE87-ECDD-4C61-A188-681B5524FD7F}"/>
            </a:ext>
          </a:extLst>
        </xdr:cNvPr>
        <xdr:cNvCxnSpPr/>
      </xdr:nvCxnSpPr>
      <xdr:spPr>
        <a:xfrm>
          <a:off x="12814300" y="665988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CE174DD0-13EE-4336-8C25-D01C650D130F}"/>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1ECF5B02-05FD-4C01-9499-FDBA944C6FFC}"/>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76D8130D-8CBD-4EDD-96E7-1916CFC3D753}"/>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8A28000D-ADB9-4ACB-98FF-8B4FB6750436}"/>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2194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9A410F7B-9EE0-4EB0-9419-DC7AD9CB6ABD}"/>
            </a:ext>
          </a:extLst>
        </xdr:cNvPr>
        <xdr:cNvSpPr txBox="1"/>
      </xdr:nvSpPr>
      <xdr:spPr>
        <a:xfrm>
          <a:off x="15266044"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124658</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BDE09A0C-1578-4E2E-9D10-7A2D9418560B}"/>
            </a:ext>
          </a:extLst>
        </xdr:cNvPr>
        <xdr:cNvSpPr txBox="1"/>
      </xdr:nvSpPr>
      <xdr:spPr>
        <a:xfrm>
          <a:off x="143897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67508</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F955441F-2F3D-4BD7-B78F-423CF3D88FC7}"/>
            </a:ext>
          </a:extLst>
        </xdr:cNvPr>
        <xdr:cNvSpPr txBox="1"/>
      </xdr:nvSpPr>
      <xdr:spPr>
        <a:xfrm>
          <a:off x="13500744"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15257</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E21D3B4C-913E-4D7B-9E25-DDE026597A90}"/>
            </a:ext>
          </a:extLst>
        </xdr:cNvPr>
        <xdr:cNvSpPr txBox="1"/>
      </xdr:nvSpPr>
      <xdr:spPr>
        <a:xfrm>
          <a:off x="12611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287646C-6749-43BA-8E92-5A49C2C2A0A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EF55EA7D-F3F0-41DA-AA32-310EA63803C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F046A332-117A-45E8-B9ED-E7926123D28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1FB871F0-264A-4B97-91E6-9D68589D118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6D5D0152-AB57-41AD-98BC-434294566D2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74AAA52F-893C-4C53-85B4-196F1AA6202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CF916BC7-883E-459E-85EB-8C525540213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5417496F-52A5-466F-8BB7-BB7D024A6E3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1BF795D-8660-47D4-9678-D56054466D3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2CE4DB96-0D4B-4DF3-A7FF-2D3F41C349E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FA2C1BC7-4E72-4C47-A7F4-EBC9F5FB4B67}"/>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7B793238-86C7-4F45-B134-3031EB714752}"/>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4BB18B87-10B9-43BF-8722-95B3E7090395}"/>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B3FB80B5-5224-4B0D-A468-1A1C0897FF8A}"/>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506F8AF6-5C83-4639-8545-ACB103B04C49}"/>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69D308C3-C0CB-4F35-863F-A51F1760C526}"/>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0C088DF1-868B-4FB2-861F-BF130CC57AC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C976CBE-C2E5-4CD2-B294-6CB167EA04F6}"/>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53C1FD39-CE04-4774-BFBE-0CB506F9834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A21F7EDC-2CA5-4619-ACF6-2BA9BBC3E914}"/>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7D1869AC-224C-40F7-BA95-959D8205297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9FEA5BAB-18D5-4C8F-BDC8-FA0602CF5B4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B5D7B940-9EB2-4F1C-B1F6-4102A359824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933FA1B5-6355-46E2-94EC-2161ED0501F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9AF3295E-E486-4DDE-A193-95F5CEF47CD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D32420C2-97D2-43FF-B6D7-C20BD3171F13}"/>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A83C6B7C-C225-4B66-9377-0057E336E62A}"/>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580FC31F-E40F-4E23-A909-F9843AD66424}"/>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F1E0C63C-5099-408A-A5D6-72EC3580C4CE}"/>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C345B3E5-D269-4BE1-9A00-E07B6DA4BC44}"/>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113EAB5F-5C01-4950-B8F0-5857B65E3A1F}"/>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3BBDF737-9A2F-45E8-AB10-AA4DBF2325E7}"/>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FB22A204-7BE3-4108-9F24-64372C10D3C0}"/>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7AB8C0F7-6790-4417-97FC-2BB3598733FA}"/>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EBB0E4EC-5D60-48A3-A555-F4D6914D3E05}"/>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AF0DCF16-8B7C-4DAB-BA0F-B2CBA99054B2}"/>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18B93113-0918-4C2B-A9F1-9F3AAC90628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677EE051-61EC-4F4B-A216-72AE0ADAF61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6DBF7A52-51D0-4D6E-A83D-2476EFE32C7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31A5D72B-2820-44F0-A849-6B414A154C7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F66BF796-9BC8-43D7-9838-134D65C29A4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116840</xdr:rowOff>
    </xdr:from>
    <xdr:to>
      <xdr:col>116</xdr:col>
      <xdr:colOff>114300</xdr:colOff>
      <xdr:row>40</xdr:row>
      <xdr:rowOff>46990</xdr:rowOff>
    </xdr:to>
    <xdr:sp macro="" textlink="">
      <xdr:nvSpPr>
        <xdr:cNvPr id="499" name="楕円 498">
          <a:extLst>
            <a:ext uri="{FF2B5EF4-FFF2-40B4-BE49-F238E27FC236}">
              <a16:creationId xmlns:a16="http://schemas.microsoft.com/office/drawing/2014/main" id="{4622DFBB-5DF0-47CB-83C5-BBD6FCA710A4}"/>
            </a:ext>
          </a:extLst>
        </xdr:cNvPr>
        <xdr:cNvSpPr/>
      </xdr:nvSpPr>
      <xdr:spPr>
        <a:xfrm>
          <a:off x="22110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95267</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D827C8E1-CD6F-484B-9CA7-64CEC4515919}"/>
            </a:ext>
          </a:extLst>
        </xdr:cNvPr>
        <xdr:cNvSpPr txBox="1"/>
      </xdr:nvSpPr>
      <xdr:spPr>
        <a:xfrm>
          <a:off x="22199600"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129903</xdr:rowOff>
    </xdr:from>
    <xdr:to>
      <xdr:col>112</xdr:col>
      <xdr:colOff>38100</xdr:colOff>
      <xdr:row>40</xdr:row>
      <xdr:rowOff>60053</xdr:rowOff>
    </xdr:to>
    <xdr:sp macro="" textlink="">
      <xdr:nvSpPr>
        <xdr:cNvPr id="501" name="楕円 500">
          <a:extLst>
            <a:ext uri="{FF2B5EF4-FFF2-40B4-BE49-F238E27FC236}">
              <a16:creationId xmlns:a16="http://schemas.microsoft.com/office/drawing/2014/main" id="{268265F0-414F-42FD-A4C0-70BADA57B53E}"/>
            </a:ext>
          </a:extLst>
        </xdr:cNvPr>
        <xdr:cNvSpPr/>
      </xdr:nvSpPr>
      <xdr:spPr>
        <a:xfrm>
          <a:off x="21272500" y="681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167640</xdr:rowOff>
    </xdr:from>
    <xdr:to>
      <xdr:col>116</xdr:col>
      <xdr:colOff>63500</xdr:colOff>
      <xdr:row>40</xdr:row>
      <xdr:rowOff>9253</xdr:rowOff>
    </xdr:to>
    <xdr:cxnSp macro="">
      <xdr:nvCxnSpPr>
        <xdr:cNvPr id="502" name="直線コネクタ 501">
          <a:extLst>
            <a:ext uri="{FF2B5EF4-FFF2-40B4-BE49-F238E27FC236}">
              <a16:creationId xmlns:a16="http://schemas.microsoft.com/office/drawing/2014/main" id="{FF96B470-5035-4E12-A1B5-340C2998BB2F}"/>
            </a:ext>
          </a:extLst>
        </xdr:cNvPr>
        <xdr:cNvCxnSpPr/>
      </xdr:nvCxnSpPr>
      <xdr:spPr>
        <a:xfrm flipV="1">
          <a:off x="21323300" y="685419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138067</xdr:rowOff>
    </xdr:from>
    <xdr:to>
      <xdr:col>107</xdr:col>
      <xdr:colOff>101600</xdr:colOff>
      <xdr:row>40</xdr:row>
      <xdr:rowOff>68217</xdr:rowOff>
    </xdr:to>
    <xdr:sp macro="" textlink="">
      <xdr:nvSpPr>
        <xdr:cNvPr id="503" name="楕円 502">
          <a:extLst>
            <a:ext uri="{FF2B5EF4-FFF2-40B4-BE49-F238E27FC236}">
              <a16:creationId xmlns:a16="http://schemas.microsoft.com/office/drawing/2014/main" id="{E4D58E0F-2BC5-4077-AB0E-D628F83B2F2A}"/>
            </a:ext>
          </a:extLst>
        </xdr:cNvPr>
        <xdr:cNvSpPr/>
      </xdr:nvSpPr>
      <xdr:spPr>
        <a:xfrm>
          <a:off x="20383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9253</xdr:rowOff>
    </xdr:from>
    <xdr:to>
      <xdr:col>111</xdr:col>
      <xdr:colOff>177800</xdr:colOff>
      <xdr:row>40</xdr:row>
      <xdr:rowOff>17417</xdr:rowOff>
    </xdr:to>
    <xdr:cxnSp macro="">
      <xdr:nvCxnSpPr>
        <xdr:cNvPr id="504" name="直線コネクタ 503">
          <a:extLst>
            <a:ext uri="{FF2B5EF4-FFF2-40B4-BE49-F238E27FC236}">
              <a16:creationId xmlns:a16="http://schemas.microsoft.com/office/drawing/2014/main" id="{1017E1E6-77B3-4B96-8434-892C3FE10282}"/>
            </a:ext>
          </a:extLst>
        </xdr:cNvPr>
        <xdr:cNvCxnSpPr/>
      </xdr:nvCxnSpPr>
      <xdr:spPr>
        <a:xfrm flipV="1">
          <a:off x="20434300" y="686725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149497</xdr:rowOff>
    </xdr:from>
    <xdr:to>
      <xdr:col>102</xdr:col>
      <xdr:colOff>165100</xdr:colOff>
      <xdr:row>40</xdr:row>
      <xdr:rowOff>79647</xdr:rowOff>
    </xdr:to>
    <xdr:sp macro="" textlink="">
      <xdr:nvSpPr>
        <xdr:cNvPr id="505" name="楕円 504">
          <a:extLst>
            <a:ext uri="{FF2B5EF4-FFF2-40B4-BE49-F238E27FC236}">
              <a16:creationId xmlns:a16="http://schemas.microsoft.com/office/drawing/2014/main" id="{D5385A43-928F-4E24-81B5-9FA08060DE8C}"/>
            </a:ext>
          </a:extLst>
        </xdr:cNvPr>
        <xdr:cNvSpPr/>
      </xdr:nvSpPr>
      <xdr:spPr>
        <a:xfrm>
          <a:off x="194945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17417</xdr:rowOff>
    </xdr:from>
    <xdr:to>
      <xdr:col>107</xdr:col>
      <xdr:colOff>50800</xdr:colOff>
      <xdr:row>40</xdr:row>
      <xdr:rowOff>28847</xdr:rowOff>
    </xdr:to>
    <xdr:cxnSp macro="">
      <xdr:nvCxnSpPr>
        <xdr:cNvPr id="506" name="直線コネクタ 505">
          <a:extLst>
            <a:ext uri="{FF2B5EF4-FFF2-40B4-BE49-F238E27FC236}">
              <a16:creationId xmlns:a16="http://schemas.microsoft.com/office/drawing/2014/main" id="{AF5C1638-5D48-4926-B8D3-1AF22A8022D0}"/>
            </a:ext>
          </a:extLst>
        </xdr:cNvPr>
        <xdr:cNvCxnSpPr/>
      </xdr:nvCxnSpPr>
      <xdr:spPr>
        <a:xfrm flipV="1">
          <a:off x="19545300" y="687541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159294</xdr:rowOff>
    </xdr:from>
    <xdr:to>
      <xdr:col>98</xdr:col>
      <xdr:colOff>38100</xdr:colOff>
      <xdr:row>40</xdr:row>
      <xdr:rowOff>89444</xdr:rowOff>
    </xdr:to>
    <xdr:sp macro="" textlink="">
      <xdr:nvSpPr>
        <xdr:cNvPr id="507" name="楕円 506">
          <a:extLst>
            <a:ext uri="{FF2B5EF4-FFF2-40B4-BE49-F238E27FC236}">
              <a16:creationId xmlns:a16="http://schemas.microsoft.com/office/drawing/2014/main" id="{6FEDA057-E167-4CAA-BE77-D4F96F4611CB}"/>
            </a:ext>
          </a:extLst>
        </xdr:cNvPr>
        <xdr:cNvSpPr/>
      </xdr:nvSpPr>
      <xdr:spPr>
        <a:xfrm>
          <a:off x="18605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28847</xdr:rowOff>
    </xdr:from>
    <xdr:to>
      <xdr:col>102</xdr:col>
      <xdr:colOff>114300</xdr:colOff>
      <xdr:row>40</xdr:row>
      <xdr:rowOff>38644</xdr:rowOff>
    </xdr:to>
    <xdr:cxnSp macro="">
      <xdr:nvCxnSpPr>
        <xdr:cNvPr id="508" name="直線コネクタ 507">
          <a:extLst>
            <a:ext uri="{FF2B5EF4-FFF2-40B4-BE49-F238E27FC236}">
              <a16:creationId xmlns:a16="http://schemas.microsoft.com/office/drawing/2014/main" id="{C0022FA0-28B7-4E53-B116-42B3E8B548D2}"/>
            </a:ext>
          </a:extLst>
        </xdr:cNvPr>
        <xdr:cNvCxnSpPr/>
      </xdr:nvCxnSpPr>
      <xdr:spPr>
        <a:xfrm flipV="1">
          <a:off x="18656300" y="688684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F57C87F0-52D1-4257-86C9-8A83D2F6E441}"/>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00D16C46-8A49-4977-962C-872182E5639F}"/>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86FE0782-FAF1-430D-AD61-08567741F7C8}"/>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A0CA2124-41CD-4C84-B302-B12D96164147}"/>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51180</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37ACA075-8F38-4634-8CEF-48DC4DFB3613}"/>
            </a:ext>
          </a:extLst>
        </xdr:cNvPr>
        <xdr:cNvSpPr txBox="1"/>
      </xdr:nvSpPr>
      <xdr:spPr>
        <a:xfrm>
          <a:off x="21075727" y="690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59344</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2E4A381C-AAE5-4400-AF8E-FF63F969F48B}"/>
            </a:ext>
          </a:extLst>
        </xdr:cNvPr>
        <xdr:cNvSpPr txBox="1"/>
      </xdr:nvSpPr>
      <xdr:spPr>
        <a:xfrm>
          <a:off x="20199427" y="6917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70774</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96E419B1-F59D-49CF-948A-B3D2FD93C6A1}"/>
            </a:ext>
          </a:extLst>
        </xdr:cNvPr>
        <xdr:cNvSpPr txBox="1"/>
      </xdr:nvSpPr>
      <xdr:spPr>
        <a:xfrm>
          <a:off x="19310427" y="692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80571</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554AA9A1-CFB4-4B38-AA2D-967966F5D9EC}"/>
            </a:ext>
          </a:extLst>
        </xdr:cNvPr>
        <xdr:cNvSpPr txBox="1"/>
      </xdr:nvSpPr>
      <xdr:spPr>
        <a:xfrm>
          <a:off x="18421427" y="693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95B1A169-96F1-4C10-AE99-6583D51BD34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2616C1AC-1DD6-4BB9-BE2B-9C74E7C13C1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AF6E4478-C8D5-4507-B961-9686AEFAA50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2F898BCE-B767-4BD7-89D9-D433CDBA90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7ACDA224-3427-4F74-9380-517B4580F8A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952AB943-971F-4425-9D76-525A8DCD02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12732D8D-FA79-4A5B-AE85-01FECA3BB8D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4AF91EAE-007F-42F5-92B6-2AC63711ED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3CB0050B-712F-4065-A995-BEBB8232F00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9AE80694-F0F7-41EC-9482-F8E032C9345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2B65A39B-081D-4A79-A75A-52B48D529BF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37CAC3DA-EB02-4A35-A2CC-3381DCDEC38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D28D349A-448B-41E3-86BA-A982F4BEC8A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BD8A1C21-973A-4976-B505-17928D5B35F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1EBB6BE1-5AFE-47A9-9354-0B146922A80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22B9C942-1C13-49A6-8829-F685FEBC7E1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ACA5A966-6A8E-49E7-871F-F01D114F16B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563CD00-F942-484C-8725-F54033C27A2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89A0EAE6-0192-4DD8-ACC0-655A0830587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39F4B7BA-67CA-4ABF-AA82-E5C2CCD04AD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9EB8D39E-F423-4F20-84C4-CAF3717984C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02E83214-EA3A-45B8-A19A-1C93F84A319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787FD755-4D2E-486D-A7E0-8F6C9C84111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B3DAFED2-2DB0-4B08-AEC3-8068F0858FC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91290D3F-D5C4-4366-981D-0DB4F59466BF}"/>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1462E184-E191-4B8A-9415-55D637A27B8F}"/>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B4043C99-41F4-469A-9E94-CE839E5802E6}"/>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589337A3-A46C-4E6A-A860-558A627164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6E812E8B-22E1-4C4C-9E34-3B947776F553}"/>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2E5BF5E5-3BF4-4D1B-986E-88472DA77D4A}"/>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985E5F67-63B5-4205-BC00-B8C1E390E04E}"/>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BC158931-FF4D-4DA7-B6A6-DFEA1AD4BF3C}"/>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31CBD117-2298-4904-914E-D90CABE73123}"/>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50ED51E2-EE9C-4FFE-81D2-FE8BC15E0CA5}"/>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B35AF939-919F-4442-8381-471D83BB3E97}"/>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FC221CE-82A9-4F91-978C-D3D70578C3E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8CA85E9-9BE7-45EC-8CB6-AC7D45FA53F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918F18AA-8F14-4FD6-BD72-DB1093D3C91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D4CD139-D5C3-400F-BA78-B435480A92A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E6B30195-A86B-4778-A9A0-05BE9FDC660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113030</xdr:rowOff>
    </xdr:from>
    <xdr:to>
      <xdr:col>85</xdr:col>
      <xdr:colOff>177800</xdr:colOff>
      <xdr:row>62</xdr:row>
      <xdr:rowOff>43180</xdr:rowOff>
    </xdr:to>
    <xdr:sp macro="" textlink="">
      <xdr:nvSpPr>
        <xdr:cNvPr id="557" name="楕円 556">
          <a:extLst>
            <a:ext uri="{FF2B5EF4-FFF2-40B4-BE49-F238E27FC236}">
              <a16:creationId xmlns:a16="http://schemas.microsoft.com/office/drawing/2014/main" id="{AA548598-03FA-40AB-B281-2EE05AA5010C}"/>
            </a:ext>
          </a:extLst>
        </xdr:cNvPr>
        <xdr:cNvSpPr/>
      </xdr:nvSpPr>
      <xdr:spPr>
        <a:xfrm>
          <a:off x="16268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91457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3D275864-B1EA-4B1F-B7B2-BE99DF60CD62}"/>
            </a:ext>
          </a:extLst>
        </xdr:cNvPr>
        <xdr:cNvSpPr txBox="1"/>
      </xdr:nvSpPr>
      <xdr:spPr>
        <a:xfrm>
          <a:off x="16357600"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76835</xdr:rowOff>
    </xdr:from>
    <xdr:to>
      <xdr:col>81</xdr:col>
      <xdr:colOff>101600</xdr:colOff>
      <xdr:row>62</xdr:row>
      <xdr:rowOff>6985</xdr:rowOff>
    </xdr:to>
    <xdr:sp macro="" textlink="">
      <xdr:nvSpPr>
        <xdr:cNvPr id="559" name="楕円 558">
          <a:extLst>
            <a:ext uri="{FF2B5EF4-FFF2-40B4-BE49-F238E27FC236}">
              <a16:creationId xmlns:a16="http://schemas.microsoft.com/office/drawing/2014/main" id="{F049B6FE-9B49-48BA-B2F0-58BAA9597B6A}"/>
            </a:ext>
          </a:extLst>
        </xdr:cNvPr>
        <xdr:cNvSpPr/>
      </xdr:nvSpPr>
      <xdr:spPr>
        <a:xfrm>
          <a:off x="15430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127635</xdr:rowOff>
    </xdr:from>
    <xdr:to>
      <xdr:col>85</xdr:col>
      <xdr:colOff>127000</xdr:colOff>
      <xdr:row>61</xdr:row>
      <xdr:rowOff>163830</xdr:rowOff>
    </xdr:to>
    <xdr:cxnSp macro="">
      <xdr:nvCxnSpPr>
        <xdr:cNvPr id="560" name="直線コネクタ 559">
          <a:extLst>
            <a:ext uri="{FF2B5EF4-FFF2-40B4-BE49-F238E27FC236}">
              <a16:creationId xmlns:a16="http://schemas.microsoft.com/office/drawing/2014/main" id="{142B1D8D-B114-46C4-8590-3311D8CB1804}"/>
            </a:ext>
          </a:extLst>
        </xdr:cNvPr>
        <xdr:cNvCxnSpPr/>
      </xdr:nvCxnSpPr>
      <xdr:spPr>
        <a:xfrm>
          <a:off x="15481300" y="105860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42545</xdr:rowOff>
    </xdr:from>
    <xdr:to>
      <xdr:col>76</xdr:col>
      <xdr:colOff>165100</xdr:colOff>
      <xdr:row>61</xdr:row>
      <xdr:rowOff>144145</xdr:rowOff>
    </xdr:to>
    <xdr:sp macro="" textlink="">
      <xdr:nvSpPr>
        <xdr:cNvPr id="561" name="楕円 560">
          <a:extLst>
            <a:ext uri="{FF2B5EF4-FFF2-40B4-BE49-F238E27FC236}">
              <a16:creationId xmlns:a16="http://schemas.microsoft.com/office/drawing/2014/main" id="{420B0581-E1A3-411F-B5A8-AEAB1DB16B89}"/>
            </a:ext>
          </a:extLst>
        </xdr:cNvPr>
        <xdr:cNvSpPr/>
      </xdr:nvSpPr>
      <xdr:spPr>
        <a:xfrm>
          <a:off x="14541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93345</xdr:rowOff>
    </xdr:from>
    <xdr:to>
      <xdr:col>81</xdr:col>
      <xdr:colOff>50800</xdr:colOff>
      <xdr:row>61</xdr:row>
      <xdr:rowOff>127635</xdr:rowOff>
    </xdr:to>
    <xdr:cxnSp macro="">
      <xdr:nvCxnSpPr>
        <xdr:cNvPr id="562" name="直線コネクタ 561">
          <a:extLst>
            <a:ext uri="{FF2B5EF4-FFF2-40B4-BE49-F238E27FC236}">
              <a16:creationId xmlns:a16="http://schemas.microsoft.com/office/drawing/2014/main" id="{69313725-A7F6-4B4E-931E-F7D4D939863C}"/>
            </a:ext>
          </a:extLst>
        </xdr:cNvPr>
        <xdr:cNvCxnSpPr/>
      </xdr:nvCxnSpPr>
      <xdr:spPr>
        <a:xfrm>
          <a:off x="14592300" y="105517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563" name="楕円 562">
          <a:extLst>
            <a:ext uri="{FF2B5EF4-FFF2-40B4-BE49-F238E27FC236}">
              <a16:creationId xmlns:a16="http://schemas.microsoft.com/office/drawing/2014/main" id="{E104F285-6DEC-434C-87AC-6B1AC6456932}"/>
            </a:ext>
          </a:extLst>
        </xdr:cNvPr>
        <xdr:cNvSpPr/>
      </xdr:nvSpPr>
      <xdr:spPr>
        <a:xfrm>
          <a:off x="1365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93345</xdr:rowOff>
    </xdr:to>
    <xdr:cxnSp macro="">
      <xdr:nvCxnSpPr>
        <xdr:cNvPr id="564" name="直線コネクタ 563">
          <a:extLst>
            <a:ext uri="{FF2B5EF4-FFF2-40B4-BE49-F238E27FC236}">
              <a16:creationId xmlns:a16="http://schemas.microsoft.com/office/drawing/2014/main" id="{9E9B0F3E-ACD2-48EA-BB02-C42953913FDF}"/>
            </a:ext>
          </a:extLst>
        </xdr:cNvPr>
        <xdr:cNvCxnSpPr/>
      </xdr:nvCxnSpPr>
      <xdr:spPr>
        <a:xfrm>
          <a:off x="13703300" y="105156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147320</xdr:rowOff>
    </xdr:from>
    <xdr:to>
      <xdr:col>67</xdr:col>
      <xdr:colOff>101600</xdr:colOff>
      <xdr:row>61</xdr:row>
      <xdr:rowOff>77470</xdr:rowOff>
    </xdr:to>
    <xdr:sp macro="" textlink="">
      <xdr:nvSpPr>
        <xdr:cNvPr id="565" name="楕円 564">
          <a:extLst>
            <a:ext uri="{FF2B5EF4-FFF2-40B4-BE49-F238E27FC236}">
              <a16:creationId xmlns:a16="http://schemas.microsoft.com/office/drawing/2014/main" id="{B80DF6E8-11F1-406D-A960-10A2AFA6849B}"/>
            </a:ext>
          </a:extLst>
        </xdr:cNvPr>
        <xdr:cNvSpPr/>
      </xdr:nvSpPr>
      <xdr:spPr>
        <a:xfrm>
          <a:off x="12763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26670</xdr:rowOff>
    </xdr:from>
    <xdr:to>
      <xdr:col>71</xdr:col>
      <xdr:colOff>177800</xdr:colOff>
      <xdr:row>61</xdr:row>
      <xdr:rowOff>57150</xdr:rowOff>
    </xdr:to>
    <xdr:cxnSp macro="">
      <xdr:nvCxnSpPr>
        <xdr:cNvPr id="566" name="直線コネクタ 565">
          <a:extLst>
            <a:ext uri="{FF2B5EF4-FFF2-40B4-BE49-F238E27FC236}">
              <a16:creationId xmlns:a16="http://schemas.microsoft.com/office/drawing/2014/main" id="{560EDDEA-5436-4424-8AD9-9722A65743DD}"/>
            </a:ext>
          </a:extLst>
        </xdr:cNvPr>
        <xdr:cNvCxnSpPr/>
      </xdr:nvCxnSpPr>
      <xdr:spPr>
        <a:xfrm>
          <a:off x="12814300" y="10485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0E11DEDB-1AD1-4187-8287-E1060CECE76C}"/>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61402607-0B19-4472-AB17-EDFA5784164F}"/>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3395F9E9-AFBE-4AB1-A0DD-6968C779D60A}"/>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D0BB8098-DC4F-4D17-99C4-6A5F5BE86EE3}"/>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169562</xdr:rowOff>
    </xdr:from>
    <xdr:ext cx="405111" cy="259045"/>
    <xdr:sp macro="" textlink="">
      <xdr:nvSpPr>
        <xdr:cNvPr id="571" name="n_1mainValue【学校施設】&#10;有形固定資産減価償却率">
          <a:extLst>
            <a:ext uri="{FF2B5EF4-FFF2-40B4-BE49-F238E27FC236}">
              <a16:creationId xmlns:a16="http://schemas.microsoft.com/office/drawing/2014/main" id="{52A85E93-3D79-436F-A97E-BC2F85CF9678}"/>
            </a:ext>
          </a:extLst>
        </xdr:cNvPr>
        <xdr:cNvSpPr txBox="1"/>
      </xdr:nvSpPr>
      <xdr:spPr>
        <a:xfrm>
          <a:off x="152660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135272</xdr:rowOff>
    </xdr:from>
    <xdr:ext cx="405111" cy="259045"/>
    <xdr:sp macro="" textlink="">
      <xdr:nvSpPr>
        <xdr:cNvPr id="572" name="n_2mainValue【学校施設】&#10;有形固定資産減価償却率">
          <a:extLst>
            <a:ext uri="{FF2B5EF4-FFF2-40B4-BE49-F238E27FC236}">
              <a16:creationId xmlns:a16="http://schemas.microsoft.com/office/drawing/2014/main" id="{843AF031-0B48-4B52-8CB3-9AA51B748DE1}"/>
            </a:ext>
          </a:extLst>
        </xdr:cNvPr>
        <xdr:cNvSpPr txBox="1"/>
      </xdr:nvSpPr>
      <xdr:spPr>
        <a:xfrm>
          <a:off x="14389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573" name="n_3mainValue【学校施設】&#10;有形固定資産減価償却率">
          <a:extLst>
            <a:ext uri="{FF2B5EF4-FFF2-40B4-BE49-F238E27FC236}">
              <a16:creationId xmlns:a16="http://schemas.microsoft.com/office/drawing/2014/main" id="{CDA69B4A-0998-4789-8DBB-D361BC9DDC58}"/>
            </a:ext>
          </a:extLst>
        </xdr:cNvPr>
        <xdr:cNvSpPr txBox="1"/>
      </xdr:nvSpPr>
      <xdr:spPr>
        <a:xfrm>
          <a:off x="13500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68597</xdr:rowOff>
    </xdr:from>
    <xdr:ext cx="405111" cy="259045"/>
    <xdr:sp macro="" textlink="">
      <xdr:nvSpPr>
        <xdr:cNvPr id="574" name="n_4mainValue【学校施設】&#10;有形固定資産減価償却率">
          <a:extLst>
            <a:ext uri="{FF2B5EF4-FFF2-40B4-BE49-F238E27FC236}">
              <a16:creationId xmlns:a16="http://schemas.microsoft.com/office/drawing/2014/main" id="{30991EF2-CAED-4927-95A6-F5F11E0ED592}"/>
            </a:ext>
          </a:extLst>
        </xdr:cNvPr>
        <xdr:cNvSpPr txBox="1"/>
      </xdr:nvSpPr>
      <xdr:spPr>
        <a:xfrm>
          <a:off x="12611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7C8DDBFD-E777-42FC-9E28-F90D4BAEC3C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B15BD81B-51F2-44D1-8C9B-E2048B2C1CB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D0BB80D6-58ED-4D1C-AD13-E4BF9CA05E2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9354FB22-EAD7-45B2-9D08-2FA4C89D2A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0E54AF95-99F0-450F-A104-F5B7721754B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5E424FDA-664C-4539-818C-ABE7ABE5C33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4707FE8F-F5F4-4045-B6C5-99778A500F0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558BBA14-E243-4107-A2FD-C66B6C201C9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2A9E2D41-128F-4657-AD40-7CC5B8522D4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763B204F-A660-4090-A9C3-7DBA724E30C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5D778AAF-4AB5-4899-BF47-E609C13CF23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4701AA96-C030-488E-ADAC-483EA15336E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13CAA88F-27D1-456D-BF22-E42F2A0DE69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2C229CB4-D25E-495A-B346-FE342344C80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E5EE7924-97FB-496A-8EA7-8C609EABEF1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F522D780-4B2C-41E7-A244-FE4F8F90EFA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DAA0FA7C-76F8-4B60-9422-5DEA8A6D26C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2802EC02-FC13-49D7-B502-C0711FAFC37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5856FF52-A55A-400F-B13B-14804D5A68B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6C9EB718-78FD-43C8-B161-A397E696783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81413457-492F-4687-90F0-C9882BA94EB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DD25D46B-1014-4470-AD90-D082DF8702D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EBAF52F-FE10-4BF2-9FB6-34A1DE8751D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787BB423-6A75-47E5-8ED0-DAC9E972C964}"/>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5AD1A012-20E3-425D-AAAB-ECDE2D815094}"/>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F5FAF2A8-4418-45E9-8E67-1D157E1FCE52}"/>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98E0C39A-FE97-477B-B273-EB4868562E1B}"/>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F2D87E4B-871A-42EB-A51C-5887A7AA2EF7}"/>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09593E3C-D52D-4F5D-8A33-072F08D9BA10}"/>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277BC699-8B1C-4BDB-B214-4B3C7DCBD932}"/>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A7A036AE-2A0C-48EE-A374-257056B3481B}"/>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D340B63F-70AC-4A63-9F26-0C3DFF10AA59}"/>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C40917F6-CA0E-44A8-AFFB-AAC0C6C5BCA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6FCF3B3A-BCF5-43F1-A363-721E9AF8ED0C}"/>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F41617E4-FE96-4A37-A255-465EC8BF0FD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D553C9F4-68C4-45A0-9C3B-EF536364B0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44549A6-ACC6-4F16-86FE-14BED9F4CB2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92D94314-4684-4A00-90B3-4033558AD9E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ED0BC434-7DDC-4244-83E2-257BAC7DA9B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94361</xdr:rowOff>
    </xdr:from>
    <xdr:to>
      <xdr:col>116</xdr:col>
      <xdr:colOff>114300</xdr:colOff>
      <xdr:row>61</xdr:row>
      <xdr:rowOff>24511</xdr:rowOff>
    </xdr:to>
    <xdr:sp macro="" textlink="">
      <xdr:nvSpPr>
        <xdr:cNvPr id="614" name="楕円 613">
          <a:extLst>
            <a:ext uri="{FF2B5EF4-FFF2-40B4-BE49-F238E27FC236}">
              <a16:creationId xmlns:a16="http://schemas.microsoft.com/office/drawing/2014/main" id="{8DE44D87-0C8C-467C-9A02-62205ED5737D}"/>
            </a:ext>
          </a:extLst>
        </xdr:cNvPr>
        <xdr:cNvSpPr/>
      </xdr:nvSpPr>
      <xdr:spPr>
        <a:xfrm>
          <a:off x="22110700" y="1038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117238</xdr:rowOff>
    </xdr:from>
    <xdr:ext cx="469744" cy="259045"/>
    <xdr:sp macro="" textlink="">
      <xdr:nvSpPr>
        <xdr:cNvPr id="615" name="【学校施設】&#10;一人当たり面積該当値テキスト">
          <a:extLst>
            <a:ext uri="{FF2B5EF4-FFF2-40B4-BE49-F238E27FC236}">
              <a16:creationId xmlns:a16="http://schemas.microsoft.com/office/drawing/2014/main" id="{F430D26A-AC61-4367-83D4-65CFEC6E7C29}"/>
            </a:ext>
          </a:extLst>
        </xdr:cNvPr>
        <xdr:cNvSpPr txBox="1"/>
      </xdr:nvSpPr>
      <xdr:spPr>
        <a:xfrm>
          <a:off x="22199600" y="1023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113220</xdr:rowOff>
    </xdr:from>
    <xdr:to>
      <xdr:col>112</xdr:col>
      <xdr:colOff>38100</xdr:colOff>
      <xdr:row>61</xdr:row>
      <xdr:rowOff>43370</xdr:rowOff>
    </xdr:to>
    <xdr:sp macro="" textlink="">
      <xdr:nvSpPr>
        <xdr:cNvPr id="616" name="楕円 615">
          <a:extLst>
            <a:ext uri="{FF2B5EF4-FFF2-40B4-BE49-F238E27FC236}">
              <a16:creationId xmlns:a16="http://schemas.microsoft.com/office/drawing/2014/main" id="{918A72E5-9E95-442F-B114-86C184D2ABE9}"/>
            </a:ext>
          </a:extLst>
        </xdr:cNvPr>
        <xdr:cNvSpPr/>
      </xdr:nvSpPr>
      <xdr:spPr>
        <a:xfrm>
          <a:off x="21272500" y="1040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145161</xdr:rowOff>
    </xdr:from>
    <xdr:to>
      <xdr:col>116</xdr:col>
      <xdr:colOff>63500</xdr:colOff>
      <xdr:row>60</xdr:row>
      <xdr:rowOff>164020</xdr:rowOff>
    </xdr:to>
    <xdr:cxnSp macro="">
      <xdr:nvCxnSpPr>
        <xdr:cNvPr id="617" name="直線コネクタ 616">
          <a:extLst>
            <a:ext uri="{FF2B5EF4-FFF2-40B4-BE49-F238E27FC236}">
              <a16:creationId xmlns:a16="http://schemas.microsoft.com/office/drawing/2014/main" id="{D449532B-E4EF-4D21-9BF4-04A3F461E659}"/>
            </a:ext>
          </a:extLst>
        </xdr:cNvPr>
        <xdr:cNvCxnSpPr/>
      </xdr:nvCxnSpPr>
      <xdr:spPr>
        <a:xfrm flipV="1">
          <a:off x="21323300" y="10432161"/>
          <a:ext cx="8382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124841</xdr:rowOff>
    </xdr:from>
    <xdr:to>
      <xdr:col>107</xdr:col>
      <xdr:colOff>101600</xdr:colOff>
      <xdr:row>61</xdr:row>
      <xdr:rowOff>54991</xdr:rowOff>
    </xdr:to>
    <xdr:sp macro="" textlink="">
      <xdr:nvSpPr>
        <xdr:cNvPr id="618" name="楕円 617">
          <a:extLst>
            <a:ext uri="{FF2B5EF4-FFF2-40B4-BE49-F238E27FC236}">
              <a16:creationId xmlns:a16="http://schemas.microsoft.com/office/drawing/2014/main" id="{F198730D-39B2-43A5-A79A-CFBE16C471F5}"/>
            </a:ext>
          </a:extLst>
        </xdr:cNvPr>
        <xdr:cNvSpPr/>
      </xdr:nvSpPr>
      <xdr:spPr>
        <a:xfrm>
          <a:off x="20383500" y="1041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164020</xdr:rowOff>
    </xdr:from>
    <xdr:to>
      <xdr:col>111</xdr:col>
      <xdr:colOff>177800</xdr:colOff>
      <xdr:row>61</xdr:row>
      <xdr:rowOff>4191</xdr:rowOff>
    </xdr:to>
    <xdr:cxnSp macro="">
      <xdr:nvCxnSpPr>
        <xdr:cNvPr id="619" name="直線コネクタ 618">
          <a:extLst>
            <a:ext uri="{FF2B5EF4-FFF2-40B4-BE49-F238E27FC236}">
              <a16:creationId xmlns:a16="http://schemas.microsoft.com/office/drawing/2014/main" id="{002BA21A-ED7A-400C-854D-BF184EAA19C5}"/>
            </a:ext>
          </a:extLst>
        </xdr:cNvPr>
        <xdr:cNvCxnSpPr/>
      </xdr:nvCxnSpPr>
      <xdr:spPr>
        <a:xfrm flipV="1">
          <a:off x="20434300" y="10451020"/>
          <a:ext cx="8890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139319</xdr:rowOff>
    </xdr:from>
    <xdr:to>
      <xdr:col>102</xdr:col>
      <xdr:colOff>165100</xdr:colOff>
      <xdr:row>61</xdr:row>
      <xdr:rowOff>69469</xdr:rowOff>
    </xdr:to>
    <xdr:sp macro="" textlink="">
      <xdr:nvSpPr>
        <xdr:cNvPr id="620" name="楕円 619">
          <a:extLst>
            <a:ext uri="{FF2B5EF4-FFF2-40B4-BE49-F238E27FC236}">
              <a16:creationId xmlns:a16="http://schemas.microsoft.com/office/drawing/2014/main" id="{86D82258-9CD4-4006-B9E5-608715117100}"/>
            </a:ext>
          </a:extLst>
        </xdr:cNvPr>
        <xdr:cNvSpPr/>
      </xdr:nvSpPr>
      <xdr:spPr>
        <a:xfrm>
          <a:off x="19494500" y="1042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4191</xdr:rowOff>
    </xdr:from>
    <xdr:to>
      <xdr:col>107</xdr:col>
      <xdr:colOff>50800</xdr:colOff>
      <xdr:row>61</xdr:row>
      <xdr:rowOff>18669</xdr:rowOff>
    </xdr:to>
    <xdr:cxnSp macro="">
      <xdr:nvCxnSpPr>
        <xdr:cNvPr id="621" name="直線コネクタ 620">
          <a:extLst>
            <a:ext uri="{FF2B5EF4-FFF2-40B4-BE49-F238E27FC236}">
              <a16:creationId xmlns:a16="http://schemas.microsoft.com/office/drawing/2014/main" id="{C0C66623-6956-4B7B-BBE1-47FD01790234}"/>
            </a:ext>
          </a:extLst>
        </xdr:cNvPr>
        <xdr:cNvCxnSpPr/>
      </xdr:nvCxnSpPr>
      <xdr:spPr>
        <a:xfrm flipV="1">
          <a:off x="19545300" y="10462641"/>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153797</xdr:rowOff>
    </xdr:from>
    <xdr:to>
      <xdr:col>98</xdr:col>
      <xdr:colOff>38100</xdr:colOff>
      <xdr:row>61</xdr:row>
      <xdr:rowOff>83947</xdr:rowOff>
    </xdr:to>
    <xdr:sp macro="" textlink="">
      <xdr:nvSpPr>
        <xdr:cNvPr id="622" name="楕円 621">
          <a:extLst>
            <a:ext uri="{FF2B5EF4-FFF2-40B4-BE49-F238E27FC236}">
              <a16:creationId xmlns:a16="http://schemas.microsoft.com/office/drawing/2014/main" id="{A10EBA3C-F5DD-4788-AD39-50A2F7324E97}"/>
            </a:ext>
          </a:extLst>
        </xdr:cNvPr>
        <xdr:cNvSpPr/>
      </xdr:nvSpPr>
      <xdr:spPr>
        <a:xfrm>
          <a:off x="18605500" y="104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18669</xdr:rowOff>
    </xdr:from>
    <xdr:to>
      <xdr:col>102</xdr:col>
      <xdr:colOff>114300</xdr:colOff>
      <xdr:row>61</xdr:row>
      <xdr:rowOff>33147</xdr:rowOff>
    </xdr:to>
    <xdr:cxnSp macro="">
      <xdr:nvCxnSpPr>
        <xdr:cNvPr id="623" name="直線コネクタ 622">
          <a:extLst>
            <a:ext uri="{FF2B5EF4-FFF2-40B4-BE49-F238E27FC236}">
              <a16:creationId xmlns:a16="http://schemas.microsoft.com/office/drawing/2014/main" id="{209AA24F-4C49-4A53-9A62-8CCB4114AE86}"/>
            </a:ext>
          </a:extLst>
        </xdr:cNvPr>
        <xdr:cNvCxnSpPr/>
      </xdr:nvCxnSpPr>
      <xdr:spPr>
        <a:xfrm flipV="1">
          <a:off x="18656300" y="10477119"/>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B4316399-11E6-4F0D-B7D7-4B7A1C8474E8}"/>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F4139173-E15A-4F5A-8719-EF9D23237BCF}"/>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D2E770ED-306B-4A85-A645-FE48E5B6A293}"/>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336503CF-65C1-4994-AEB3-1A8863A27882}"/>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59897</xdr:rowOff>
    </xdr:from>
    <xdr:ext cx="469744" cy="259045"/>
    <xdr:sp macro="" textlink="">
      <xdr:nvSpPr>
        <xdr:cNvPr id="628" name="n_1mainValue【学校施設】&#10;一人当たり面積">
          <a:extLst>
            <a:ext uri="{FF2B5EF4-FFF2-40B4-BE49-F238E27FC236}">
              <a16:creationId xmlns:a16="http://schemas.microsoft.com/office/drawing/2014/main" id="{16A5D1D3-DA9D-4FAF-BB78-D7A0EB78D1C9}"/>
            </a:ext>
          </a:extLst>
        </xdr:cNvPr>
        <xdr:cNvSpPr txBox="1"/>
      </xdr:nvSpPr>
      <xdr:spPr>
        <a:xfrm>
          <a:off x="21075727" y="1017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71518</xdr:rowOff>
    </xdr:from>
    <xdr:ext cx="469744" cy="259045"/>
    <xdr:sp macro="" textlink="">
      <xdr:nvSpPr>
        <xdr:cNvPr id="629" name="n_2mainValue【学校施設】&#10;一人当たり面積">
          <a:extLst>
            <a:ext uri="{FF2B5EF4-FFF2-40B4-BE49-F238E27FC236}">
              <a16:creationId xmlns:a16="http://schemas.microsoft.com/office/drawing/2014/main" id="{5891135E-2324-42D7-BD95-014F6F54B3DB}"/>
            </a:ext>
          </a:extLst>
        </xdr:cNvPr>
        <xdr:cNvSpPr txBox="1"/>
      </xdr:nvSpPr>
      <xdr:spPr>
        <a:xfrm>
          <a:off x="20199427" y="1018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85996</xdr:rowOff>
    </xdr:from>
    <xdr:ext cx="469744" cy="259045"/>
    <xdr:sp macro="" textlink="">
      <xdr:nvSpPr>
        <xdr:cNvPr id="630" name="n_3mainValue【学校施設】&#10;一人当たり面積">
          <a:extLst>
            <a:ext uri="{FF2B5EF4-FFF2-40B4-BE49-F238E27FC236}">
              <a16:creationId xmlns:a16="http://schemas.microsoft.com/office/drawing/2014/main" id="{DA86B7E1-F2C0-4339-9825-B7E68F71D004}"/>
            </a:ext>
          </a:extLst>
        </xdr:cNvPr>
        <xdr:cNvSpPr txBox="1"/>
      </xdr:nvSpPr>
      <xdr:spPr>
        <a:xfrm>
          <a:off x="19310427" y="10201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100474</xdr:rowOff>
    </xdr:from>
    <xdr:ext cx="469744" cy="259045"/>
    <xdr:sp macro="" textlink="">
      <xdr:nvSpPr>
        <xdr:cNvPr id="631" name="n_4mainValue【学校施設】&#10;一人当たり面積">
          <a:extLst>
            <a:ext uri="{FF2B5EF4-FFF2-40B4-BE49-F238E27FC236}">
              <a16:creationId xmlns:a16="http://schemas.microsoft.com/office/drawing/2014/main" id="{3A7E8F4B-5BE7-4F33-B045-BA9BE33E3377}"/>
            </a:ext>
          </a:extLst>
        </xdr:cNvPr>
        <xdr:cNvSpPr txBox="1"/>
      </xdr:nvSpPr>
      <xdr:spPr>
        <a:xfrm>
          <a:off x="18421427" y="1021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DEEA0781-E6A0-44B7-8156-C8B1F0B9C4A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CBFB341B-4222-49F7-8EF1-C788EA3C1DF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B691A0A1-4F4E-4C00-8BE5-A1443D09191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DDE5618F-A13B-44D7-9C40-6E85046F2AF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3374286B-A7BA-4013-856E-D128D726FE9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E2D9EA38-BE87-47C0-AAEE-5F7A12CB5DD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C8CAEE8C-B090-424E-AD29-4D4D7029EA4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4FAE483B-7E67-4BA1-9B11-D6B2E0DE1A9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157C4E61-788D-43C9-B2C7-D7CBE678519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50AF219B-E7EC-4E3D-8C8C-048510249A4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92DCF1B3-75AA-42F6-ADBE-1F422B5D54C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C3ADA399-2DC4-474E-A9A5-04C20263A13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FD0A162E-A491-48F2-8414-180001C7024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BE1CA8B3-86EB-49BB-B796-D4D9FD2B578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D647FDCF-0424-4D89-AFE0-C7AB5088378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F562B493-8D19-4733-83F8-466767FA878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D6B55A2D-995F-43BD-886E-2ED42EF2C39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41EC3C70-30FC-4731-9B41-FEEB18A1FCD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3B8BFB5E-F1DB-4859-9CA6-52FD623A659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8F8DA297-DFFA-4935-B955-C41B5F42B3E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72B5782D-D8E3-4D4E-8A30-72E82AAAB2C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C2D74906-CB35-4DDF-B4EB-C21FA196FE8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E81E5D10-B385-4B8F-868D-9E087503EA5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4567F793-C57F-474F-B099-BF5569FCA55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1AF70055-3FA6-410F-B761-1DC71D51246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35E7F667-7CAF-402A-9B31-214FEDE897B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174BDBEA-7C79-4B6D-8BF5-99674EBA653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C64E7395-03B7-4F85-989D-098EDC744CD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6B04BB52-5C42-43EE-B077-85E43461779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A972F5DA-14F6-4ADA-9A43-87FCE1274B5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6130D697-05F2-447F-9CB2-B9B8855C79D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F26684B7-2FF2-478A-90D5-A7EE4C44A39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BF88925F-C482-41C3-AB03-EDABCB257E0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4A539B7C-5D8B-441B-8EE2-7BB39303516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8459C289-F1F7-4EF5-A406-1306683A3D4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2DFFDA0C-5738-4B52-99FD-57745E8596D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A115830D-70AB-4084-80BB-9B02579B601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F5D8827E-B9B7-4A79-AA92-D21B1D83B48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F30D6F52-0F1B-4B5D-9EBC-CD0A1C7D5EA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9C9407B0-E276-4395-ACE9-B4C710C9B7D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A2B1D306-DE50-4ABA-8819-9BD8F932915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87507467-177B-42BC-A1D8-715C99713166}"/>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98D72676-F220-4FBA-B9C1-60155C5DD8F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C2533AF1-7D6B-4E0C-AA4D-45307F98D36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0EA1A81C-5F9A-4C2D-85C7-D857E3B4DCDC}"/>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618D07E6-214D-4FC1-850F-6957C673C945}"/>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411C3081-4D66-4388-8FFC-0439E2A85E62}"/>
            </a:ext>
          </a:extLst>
        </xdr:cNvPr>
        <xdr:cNvSpPr txBox="1"/>
      </xdr:nvSpPr>
      <xdr:spPr>
        <a:xfrm>
          <a:off x="16357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F6960FF6-041B-4B82-A7F1-7C3C7667C71C}"/>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74ADD341-B618-46F3-8A41-B7DABB8DE6D6}"/>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8C3939B8-6BB4-4D4B-977E-D6DCA43BF80A}"/>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8D3A53A9-79DE-4A42-8D7C-A95A77121D2C}"/>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395993EA-E651-455A-8F3F-D3D456694F5E}"/>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E658D06-D9DE-47D0-8995-BE3FA8A3FB6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7243AC91-01C2-46FB-BAA7-DEF90BC9CA7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1564BF07-9AE8-4711-BD7A-EAFC54D3BE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14683E68-FA1F-42AA-BFE1-A2B55D6F55D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AB605A3B-227C-4AAE-92F1-8254AB8E2CB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107043</xdr:rowOff>
    </xdr:from>
    <xdr:to>
      <xdr:col>85</xdr:col>
      <xdr:colOff>177800</xdr:colOff>
      <xdr:row>103</xdr:row>
      <xdr:rowOff>37193</xdr:rowOff>
    </xdr:to>
    <xdr:sp macro="" textlink="">
      <xdr:nvSpPr>
        <xdr:cNvPr id="689" name="楕円 688">
          <a:extLst>
            <a:ext uri="{FF2B5EF4-FFF2-40B4-BE49-F238E27FC236}">
              <a16:creationId xmlns:a16="http://schemas.microsoft.com/office/drawing/2014/main" id="{43F42AA2-F820-47D4-B908-2F2383F43737}"/>
            </a:ext>
          </a:extLst>
        </xdr:cNvPr>
        <xdr:cNvSpPr/>
      </xdr:nvSpPr>
      <xdr:spPr>
        <a:xfrm>
          <a:off x="162687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129920</xdr:rowOff>
    </xdr:from>
    <xdr:ext cx="405111" cy="259045"/>
    <xdr:sp macro="" textlink="">
      <xdr:nvSpPr>
        <xdr:cNvPr id="690" name="【公民館】&#10;有形固定資産減価償却率該当値テキスト">
          <a:extLst>
            <a:ext uri="{FF2B5EF4-FFF2-40B4-BE49-F238E27FC236}">
              <a16:creationId xmlns:a16="http://schemas.microsoft.com/office/drawing/2014/main" id="{2B21B79D-46D1-4B18-ABCF-47562D7AAD6B}"/>
            </a:ext>
          </a:extLst>
        </xdr:cNvPr>
        <xdr:cNvSpPr txBox="1"/>
      </xdr:nvSpPr>
      <xdr:spPr>
        <a:xfrm>
          <a:off x="16357600" y="1744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46627</xdr:rowOff>
    </xdr:from>
    <xdr:to>
      <xdr:col>81</xdr:col>
      <xdr:colOff>101600</xdr:colOff>
      <xdr:row>102</xdr:row>
      <xdr:rowOff>148227</xdr:rowOff>
    </xdr:to>
    <xdr:sp macro="" textlink="">
      <xdr:nvSpPr>
        <xdr:cNvPr id="691" name="楕円 690">
          <a:extLst>
            <a:ext uri="{FF2B5EF4-FFF2-40B4-BE49-F238E27FC236}">
              <a16:creationId xmlns:a16="http://schemas.microsoft.com/office/drawing/2014/main" id="{0DDCC60C-2113-4510-B020-86DECA32DF78}"/>
            </a:ext>
          </a:extLst>
        </xdr:cNvPr>
        <xdr:cNvSpPr/>
      </xdr:nvSpPr>
      <xdr:spPr>
        <a:xfrm>
          <a:off x="15430500" y="1753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97427</xdr:rowOff>
    </xdr:from>
    <xdr:to>
      <xdr:col>85</xdr:col>
      <xdr:colOff>127000</xdr:colOff>
      <xdr:row>102</xdr:row>
      <xdr:rowOff>157843</xdr:rowOff>
    </xdr:to>
    <xdr:cxnSp macro="">
      <xdr:nvCxnSpPr>
        <xdr:cNvPr id="692" name="直線コネクタ 691">
          <a:extLst>
            <a:ext uri="{FF2B5EF4-FFF2-40B4-BE49-F238E27FC236}">
              <a16:creationId xmlns:a16="http://schemas.microsoft.com/office/drawing/2014/main" id="{70B231ED-E70F-45E1-B505-8EB976B28EAF}"/>
            </a:ext>
          </a:extLst>
        </xdr:cNvPr>
        <xdr:cNvCxnSpPr/>
      </xdr:nvCxnSpPr>
      <xdr:spPr>
        <a:xfrm>
          <a:off x="15481300" y="17585327"/>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157662</xdr:rowOff>
    </xdr:from>
    <xdr:to>
      <xdr:col>76</xdr:col>
      <xdr:colOff>165100</xdr:colOff>
      <xdr:row>102</xdr:row>
      <xdr:rowOff>87812</xdr:rowOff>
    </xdr:to>
    <xdr:sp macro="" textlink="">
      <xdr:nvSpPr>
        <xdr:cNvPr id="693" name="楕円 692">
          <a:extLst>
            <a:ext uri="{FF2B5EF4-FFF2-40B4-BE49-F238E27FC236}">
              <a16:creationId xmlns:a16="http://schemas.microsoft.com/office/drawing/2014/main" id="{19445007-9E9A-4345-BDBB-5605477AD67F}"/>
            </a:ext>
          </a:extLst>
        </xdr:cNvPr>
        <xdr:cNvSpPr/>
      </xdr:nvSpPr>
      <xdr:spPr>
        <a:xfrm>
          <a:off x="1454150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37012</xdr:rowOff>
    </xdr:from>
    <xdr:to>
      <xdr:col>81</xdr:col>
      <xdr:colOff>50800</xdr:colOff>
      <xdr:row>102</xdr:row>
      <xdr:rowOff>97427</xdr:rowOff>
    </xdr:to>
    <xdr:cxnSp macro="">
      <xdr:nvCxnSpPr>
        <xdr:cNvPr id="694" name="直線コネクタ 693">
          <a:extLst>
            <a:ext uri="{FF2B5EF4-FFF2-40B4-BE49-F238E27FC236}">
              <a16:creationId xmlns:a16="http://schemas.microsoft.com/office/drawing/2014/main" id="{C1328E02-64B9-496D-BA2A-EFC81D77201A}"/>
            </a:ext>
          </a:extLst>
        </xdr:cNvPr>
        <xdr:cNvCxnSpPr/>
      </xdr:nvCxnSpPr>
      <xdr:spPr>
        <a:xfrm>
          <a:off x="14592300" y="17524912"/>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98879</xdr:rowOff>
    </xdr:from>
    <xdr:to>
      <xdr:col>72</xdr:col>
      <xdr:colOff>38100</xdr:colOff>
      <xdr:row>102</xdr:row>
      <xdr:rowOff>29029</xdr:rowOff>
    </xdr:to>
    <xdr:sp macro="" textlink="">
      <xdr:nvSpPr>
        <xdr:cNvPr id="695" name="楕円 694">
          <a:extLst>
            <a:ext uri="{FF2B5EF4-FFF2-40B4-BE49-F238E27FC236}">
              <a16:creationId xmlns:a16="http://schemas.microsoft.com/office/drawing/2014/main" id="{4B390EB0-4912-42AA-A1FF-D4D117C65218}"/>
            </a:ext>
          </a:extLst>
        </xdr:cNvPr>
        <xdr:cNvSpPr/>
      </xdr:nvSpPr>
      <xdr:spPr>
        <a:xfrm>
          <a:off x="13652500" y="174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149679</xdr:rowOff>
    </xdr:from>
    <xdr:to>
      <xdr:col>76</xdr:col>
      <xdr:colOff>114300</xdr:colOff>
      <xdr:row>102</xdr:row>
      <xdr:rowOff>37012</xdr:rowOff>
    </xdr:to>
    <xdr:cxnSp macro="">
      <xdr:nvCxnSpPr>
        <xdr:cNvPr id="696" name="直線コネクタ 695">
          <a:extLst>
            <a:ext uri="{FF2B5EF4-FFF2-40B4-BE49-F238E27FC236}">
              <a16:creationId xmlns:a16="http://schemas.microsoft.com/office/drawing/2014/main" id="{1919D3DA-C4A5-49D0-AEFF-A21A5C853E2E}"/>
            </a:ext>
          </a:extLst>
        </xdr:cNvPr>
        <xdr:cNvCxnSpPr/>
      </xdr:nvCxnSpPr>
      <xdr:spPr>
        <a:xfrm>
          <a:off x="13703300" y="17466129"/>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40095</xdr:rowOff>
    </xdr:from>
    <xdr:to>
      <xdr:col>67</xdr:col>
      <xdr:colOff>101600</xdr:colOff>
      <xdr:row>101</xdr:row>
      <xdr:rowOff>141695</xdr:rowOff>
    </xdr:to>
    <xdr:sp macro="" textlink="">
      <xdr:nvSpPr>
        <xdr:cNvPr id="697" name="楕円 696">
          <a:extLst>
            <a:ext uri="{FF2B5EF4-FFF2-40B4-BE49-F238E27FC236}">
              <a16:creationId xmlns:a16="http://schemas.microsoft.com/office/drawing/2014/main" id="{4F3BC0C8-0FC5-4877-A132-BF17D611799D}"/>
            </a:ext>
          </a:extLst>
        </xdr:cNvPr>
        <xdr:cNvSpPr/>
      </xdr:nvSpPr>
      <xdr:spPr>
        <a:xfrm>
          <a:off x="12763500" y="1735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90895</xdr:rowOff>
    </xdr:from>
    <xdr:to>
      <xdr:col>71</xdr:col>
      <xdr:colOff>177800</xdr:colOff>
      <xdr:row>101</xdr:row>
      <xdr:rowOff>149679</xdr:rowOff>
    </xdr:to>
    <xdr:cxnSp macro="">
      <xdr:nvCxnSpPr>
        <xdr:cNvPr id="698" name="直線コネクタ 697">
          <a:extLst>
            <a:ext uri="{FF2B5EF4-FFF2-40B4-BE49-F238E27FC236}">
              <a16:creationId xmlns:a16="http://schemas.microsoft.com/office/drawing/2014/main" id="{6B3055CC-05AE-4F2E-8665-8CEFBE01A0D6}"/>
            </a:ext>
          </a:extLst>
        </xdr:cNvPr>
        <xdr:cNvCxnSpPr/>
      </xdr:nvCxnSpPr>
      <xdr:spPr>
        <a:xfrm>
          <a:off x="12814300" y="17407345"/>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699" name="n_1aveValue【公民館】&#10;有形固定資産減価償却率">
          <a:extLst>
            <a:ext uri="{FF2B5EF4-FFF2-40B4-BE49-F238E27FC236}">
              <a16:creationId xmlns:a16="http://schemas.microsoft.com/office/drawing/2014/main" id="{E7955BEB-1792-4650-97AB-EED6B0B38726}"/>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00" name="n_2aveValue【公民館】&#10;有形固定資産減価償却率">
          <a:extLst>
            <a:ext uri="{FF2B5EF4-FFF2-40B4-BE49-F238E27FC236}">
              <a16:creationId xmlns:a16="http://schemas.microsoft.com/office/drawing/2014/main" id="{5839721F-7806-4457-ADF1-10C727736FCF}"/>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01" name="n_3aveValue【公民館】&#10;有形固定資産減価償却率">
          <a:extLst>
            <a:ext uri="{FF2B5EF4-FFF2-40B4-BE49-F238E27FC236}">
              <a16:creationId xmlns:a16="http://schemas.microsoft.com/office/drawing/2014/main" id="{ADF849BB-BCFB-4182-BD2D-794E0F8E2E67}"/>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02" name="n_4aveValue【公民館】&#10;有形固定資産減価償却率">
          <a:extLst>
            <a:ext uri="{FF2B5EF4-FFF2-40B4-BE49-F238E27FC236}">
              <a16:creationId xmlns:a16="http://schemas.microsoft.com/office/drawing/2014/main" id="{446B2413-B7BB-45E5-B505-648C5597F8EF}"/>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164754</xdr:rowOff>
    </xdr:from>
    <xdr:ext cx="405111" cy="259045"/>
    <xdr:sp macro="" textlink="">
      <xdr:nvSpPr>
        <xdr:cNvPr id="703" name="n_1mainValue【公民館】&#10;有形固定資産減価償却率">
          <a:extLst>
            <a:ext uri="{FF2B5EF4-FFF2-40B4-BE49-F238E27FC236}">
              <a16:creationId xmlns:a16="http://schemas.microsoft.com/office/drawing/2014/main" id="{41FF4EFD-5F6C-4E31-AE80-248E1D55708D}"/>
            </a:ext>
          </a:extLst>
        </xdr:cNvPr>
        <xdr:cNvSpPr txBox="1"/>
      </xdr:nvSpPr>
      <xdr:spPr>
        <a:xfrm>
          <a:off x="15266044" y="1730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104339</xdr:rowOff>
    </xdr:from>
    <xdr:ext cx="405111" cy="259045"/>
    <xdr:sp macro="" textlink="">
      <xdr:nvSpPr>
        <xdr:cNvPr id="704" name="n_2mainValue【公民館】&#10;有形固定資産減価償却率">
          <a:extLst>
            <a:ext uri="{FF2B5EF4-FFF2-40B4-BE49-F238E27FC236}">
              <a16:creationId xmlns:a16="http://schemas.microsoft.com/office/drawing/2014/main" id="{5AD5C118-1DE6-43D7-944E-6282CD7915D0}"/>
            </a:ext>
          </a:extLst>
        </xdr:cNvPr>
        <xdr:cNvSpPr txBox="1"/>
      </xdr:nvSpPr>
      <xdr:spPr>
        <a:xfrm>
          <a:off x="14389744" y="1724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45556</xdr:rowOff>
    </xdr:from>
    <xdr:ext cx="405111" cy="259045"/>
    <xdr:sp macro="" textlink="">
      <xdr:nvSpPr>
        <xdr:cNvPr id="705" name="n_3mainValue【公民館】&#10;有形固定資産減価償却率">
          <a:extLst>
            <a:ext uri="{FF2B5EF4-FFF2-40B4-BE49-F238E27FC236}">
              <a16:creationId xmlns:a16="http://schemas.microsoft.com/office/drawing/2014/main" id="{17163FDE-FEF4-4993-8ADB-37E524685AB2}"/>
            </a:ext>
          </a:extLst>
        </xdr:cNvPr>
        <xdr:cNvSpPr txBox="1"/>
      </xdr:nvSpPr>
      <xdr:spPr>
        <a:xfrm>
          <a:off x="13500744" y="171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158222</xdr:rowOff>
    </xdr:from>
    <xdr:ext cx="405111" cy="259045"/>
    <xdr:sp macro="" textlink="">
      <xdr:nvSpPr>
        <xdr:cNvPr id="706" name="n_4mainValue【公民館】&#10;有形固定資産減価償却率">
          <a:extLst>
            <a:ext uri="{FF2B5EF4-FFF2-40B4-BE49-F238E27FC236}">
              <a16:creationId xmlns:a16="http://schemas.microsoft.com/office/drawing/2014/main" id="{E3E90DAA-4A22-4DDE-B934-2402A3EF4134}"/>
            </a:ext>
          </a:extLst>
        </xdr:cNvPr>
        <xdr:cNvSpPr txBox="1"/>
      </xdr:nvSpPr>
      <xdr:spPr>
        <a:xfrm>
          <a:off x="12611744" y="171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22E2C968-5569-4266-88A9-BAE851F3062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F086EA42-E93F-4164-B360-D2C1680593D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131DC4D6-C063-4B5F-9405-0FF413D479A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76A85DD1-64D0-405D-B6B4-B5F6A3DBDF2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3018A6F3-256A-4B21-B52C-2BD76D37EAD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B52FE881-3B4E-42B3-B339-3ADD8985CD4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3076FDCF-0AFF-4FD9-B057-91EC6C1168E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D71475B2-6C04-4B75-89E3-FB073AA80BD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6CE97264-9742-4BD0-B847-ECF3F1FEA1C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44F5DCAF-59E2-4C90-8605-68751BAAADF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5FF0CCB2-8F46-4133-BCD7-85473B7F785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A8CF1833-2072-45B9-A0F6-BF68D2259E8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27296CB0-E442-411A-AF46-46D3959133F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9204634D-599E-4F25-901F-A6A2841E1B2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B11B497D-3A35-4E44-AA5D-047F3682343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D5B306ED-5814-46D0-841F-B8CC897908A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39031046-24C9-4033-BC14-E9DF4C502AB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7E2CBBBB-019E-4FE7-8194-0355DF1BAE6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6DF5276-ECC2-41D3-BDB4-30F6EF6EEC7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9A9B3569-65B6-424E-B672-2A10890A7F0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52EA71F5-C8DA-4A45-8DAD-D4F2BFEC54E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55AF2402-DF46-4291-8D90-6030CEF2780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49D269F6-5AA6-46F0-8E3C-580F33046F1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E4D6DA01-1E99-491E-A8E4-F0BCF96696E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92AAB964-8199-4D01-AF5F-A9D4465EB9E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5D447935-87BF-42F0-8987-D83CEA6B830C}"/>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C2E30757-875A-4F8E-A980-0EA0E1E814D6}"/>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AD1E94D6-11F8-4AEF-B27F-0455EB696AAD}"/>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435421BE-2BA3-4828-99B1-4ADB72EF92AE}"/>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97ECDCA3-6796-44FF-AD5C-508FC197C574}"/>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EFBA6175-10C4-440B-8B1D-659C5C4F6968}"/>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209AE672-0009-44F6-8332-5CAF7CFA245F}"/>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5A70BBC1-288F-4CB5-B90B-C1774380B9B5}"/>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DCE5E4FE-CC36-4B49-9029-6C38F753DB76}"/>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5A56BD0C-34C9-4E74-A6B8-191898BE1C49}"/>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09F3B76C-DB80-4B0E-91B0-9FEF2F1EE357}"/>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72EFA4E0-AAB7-4667-9C8D-EE8C215CE1D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47D2A583-F20A-4E92-9692-469FC08F986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ECAE1B52-E2B9-4CD7-A09A-83B4F2C8164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1B11E68E-917C-42F6-B044-7086DF541F8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1B44F70B-FA58-4BEC-9360-10D89B106E1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46301</xdr:rowOff>
    </xdr:from>
    <xdr:to>
      <xdr:col>116</xdr:col>
      <xdr:colOff>114300</xdr:colOff>
      <xdr:row>108</xdr:row>
      <xdr:rowOff>147901</xdr:rowOff>
    </xdr:to>
    <xdr:sp macro="" textlink="">
      <xdr:nvSpPr>
        <xdr:cNvPr id="748" name="楕円 747">
          <a:extLst>
            <a:ext uri="{FF2B5EF4-FFF2-40B4-BE49-F238E27FC236}">
              <a16:creationId xmlns:a16="http://schemas.microsoft.com/office/drawing/2014/main" id="{39EF243B-9EB8-4404-A664-3128458E6B1A}"/>
            </a:ext>
          </a:extLst>
        </xdr:cNvPr>
        <xdr:cNvSpPr/>
      </xdr:nvSpPr>
      <xdr:spPr>
        <a:xfrm>
          <a:off x="22110700" y="1856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137722</xdr:rowOff>
    </xdr:from>
    <xdr:ext cx="469744" cy="259045"/>
    <xdr:sp macro="" textlink="">
      <xdr:nvSpPr>
        <xdr:cNvPr id="749" name="【公民館】&#10;一人当たり面積該当値テキスト">
          <a:extLst>
            <a:ext uri="{FF2B5EF4-FFF2-40B4-BE49-F238E27FC236}">
              <a16:creationId xmlns:a16="http://schemas.microsoft.com/office/drawing/2014/main" id="{A0646E4B-172E-41EA-8362-B1BB6FEC2435}"/>
            </a:ext>
          </a:extLst>
        </xdr:cNvPr>
        <xdr:cNvSpPr txBox="1"/>
      </xdr:nvSpPr>
      <xdr:spPr>
        <a:xfrm>
          <a:off x="22199600" y="1848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49566</xdr:rowOff>
    </xdr:from>
    <xdr:to>
      <xdr:col>112</xdr:col>
      <xdr:colOff>38100</xdr:colOff>
      <xdr:row>108</xdr:row>
      <xdr:rowOff>151166</xdr:rowOff>
    </xdr:to>
    <xdr:sp macro="" textlink="">
      <xdr:nvSpPr>
        <xdr:cNvPr id="750" name="楕円 749">
          <a:extLst>
            <a:ext uri="{FF2B5EF4-FFF2-40B4-BE49-F238E27FC236}">
              <a16:creationId xmlns:a16="http://schemas.microsoft.com/office/drawing/2014/main" id="{289B1605-77F0-40F9-A337-676B47ECB949}"/>
            </a:ext>
          </a:extLst>
        </xdr:cNvPr>
        <xdr:cNvSpPr/>
      </xdr:nvSpPr>
      <xdr:spPr>
        <a:xfrm>
          <a:off x="21272500" y="1856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97101</xdr:rowOff>
    </xdr:from>
    <xdr:to>
      <xdr:col>116</xdr:col>
      <xdr:colOff>63500</xdr:colOff>
      <xdr:row>108</xdr:row>
      <xdr:rowOff>100366</xdr:rowOff>
    </xdr:to>
    <xdr:cxnSp macro="">
      <xdr:nvCxnSpPr>
        <xdr:cNvPr id="751" name="直線コネクタ 750">
          <a:extLst>
            <a:ext uri="{FF2B5EF4-FFF2-40B4-BE49-F238E27FC236}">
              <a16:creationId xmlns:a16="http://schemas.microsoft.com/office/drawing/2014/main" id="{F176C8C4-B455-4926-8FC5-4F781E77AF81}"/>
            </a:ext>
          </a:extLst>
        </xdr:cNvPr>
        <xdr:cNvCxnSpPr/>
      </xdr:nvCxnSpPr>
      <xdr:spPr>
        <a:xfrm flipV="1">
          <a:off x="21323300" y="18613701"/>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51526</xdr:rowOff>
    </xdr:from>
    <xdr:to>
      <xdr:col>107</xdr:col>
      <xdr:colOff>101600</xdr:colOff>
      <xdr:row>108</xdr:row>
      <xdr:rowOff>153126</xdr:rowOff>
    </xdr:to>
    <xdr:sp macro="" textlink="">
      <xdr:nvSpPr>
        <xdr:cNvPr id="752" name="楕円 751">
          <a:extLst>
            <a:ext uri="{FF2B5EF4-FFF2-40B4-BE49-F238E27FC236}">
              <a16:creationId xmlns:a16="http://schemas.microsoft.com/office/drawing/2014/main" id="{1D58C7AF-84BB-4CC0-A276-2A7C021C4E07}"/>
            </a:ext>
          </a:extLst>
        </xdr:cNvPr>
        <xdr:cNvSpPr/>
      </xdr:nvSpPr>
      <xdr:spPr>
        <a:xfrm>
          <a:off x="203835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100366</xdr:rowOff>
    </xdr:from>
    <xdr:to>
      <xdr:col>111</xdr:col>
      <xdr:colOff>177800</xdr:colOff>
      <xdr:row>108</xdr:row>
      <xdr:rowOff>102326</xdr:rowOff>
    </xdr:to>
    <xdr:cxnSp macro="">
      <xdr:nvCxnSpPr>
        <xdr:cNvPr id="753" name="直線コネクタ 752">
          <a:extLst>
            <a:ext uri="{FF2B5EF4-FFF2-40B4-BE49-F238E27FC236}">
              <a16:creationId xmlns:a16="http://schemas.microsoft.com/office/drawing/2014/main" id="{F0C796BE-2E43-4C0A-8900-BFAC0DB5E2BD}"/>
            </a:ext>
          </a:extLst>
        </xdr:cNvPr>
        <xdr:cNvCxnSpPr/>
      </xdr:nvCxnSpPr>
      <xdr:spPr>
        <a:xfrm flipV="1">
          <a:off x="20434300" y="18616966"/>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54138</xdr:rowOff>
    </xdr:from>
    <xdr:to>
      <xdr:col>102</xdr:col>
      <xdr:colOff>165100</xdr:colOff>
      <xdr:row>108</xdr:row>
      <xdr:rowOff>155738</xdr:rowOff>
    </xdr:to>
    <xdr:sp macro="" textlink="">
      <xdr:nvSpPr>
        <xdr:cNvPr id="754" name="楕円 753">
          <a:extLst>
            <a:ext uri="{FF2B5EF4-FFF2-40B4-BE49-F238E27FC236}">
              <a16:creationId xmlns:a16="http://schemas.microsoft.com/office/drawing/2014/main" id="{B259E715-50B0-49A2-92AB-9A6ECC6F090C}"/>
            </a:ext>
          </a:extLst>
        </xdr:cNvPr>
        <xdr:cNvSpPr/>
      </xdr:nvSpPr>
      <xdr:spPr>
        <a:xfrm>
          <a:off x="19494500" y="1857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102326</xdr:rowOff>
    </xdr:from>
    <xdr:to>
      <xdr:col>107</xdr:col>
      <xdr:colOff>50800</xdr:colOff>
      <xdr:row>108</xdr:row>
      <xdr:rowOff>104938</xdr:rowOff>
    </xdr:to>
    <xdr:cxnSp macro="">
      <xdr:nvCxnSpPr>
        <xdr:cNvPr id="755" name="直線コネクタ 754">
          <a:extLst>
            <a:ext uri="{FF2B5EF4-FFF2-40B4-BE49-F238E27FC236}">
              <a16:creationId xmlns:a16="http://schemas.microsoft.com/office/drawing/2014/main" id="{B1FAA5FF-D43D-4B8F-A320-2985D8A6784F}"/>
            </a:ext>
          </a:extLst>
        </xdr:cNvPr>
        <xdr:cNvCxnSpPr/>
      </xdr:nvCxnSpPr>
      <xdr:spPr>
        <a:xfrm flipV="1">
          <a:off x="19545300" y="18618926"/>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56752</xdr:rowOff>
    </xdr:from>
    <xdr:to>
      <xdr:col>98</xdr:col>
      <xdr:colOff>38100</xdr:colOff>
      <xdr:row>108</xdr:row>
      <xdr:rowOff>158352</xdr:rowOff>
    </xdr:to>
    <xdr:sp macro="" textlink="">
      <xdr:nvSpPr>
        <xdr:cNvPr id="756" name="楕円 755">
          <a:extLst>
            <a:ext uri="{FF2B5EF4-FFF2-40B4-BE49-F238E27FC236}">
              <a16:creationId xmlns:a16="http://schemas.microsoft.com/office/drawing/2014/main" id="{075A479E-A367-4218-B137-DF5E4440FBEB}"/>
            </a:ext>
          </a:extLst>
        </xdr:cNvPr>
        <xdr:cNvSpPr/>
      </xdr:nvSpPr>
      <xdr:spPr>
        <a:xfrm>
          <a:off x="18605500" y="1857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104938</xdr:rowOff>
    </xdr:from>
    <xdr:to>
      <xdr:col>102</xdr:col>
      <xdr:colOff>114300</xdr:colOff>
      <xdr:row>108</xdr:row>
      <xdr:rowOff>107552</xdr:rowOff>
    </xdr:to>
    <xdr:cxnSp macro="">
      <xdr:nvCxnSpPr>
        <xdr:cNvPr id="757" name="直線コネクタ 756">
          <a:extLst>
            <a:ext uri="{FF2B5EF4-FFF2-40B4-BE49-F238E27FC236}">
              <a16:creationId xmlns:a16="http://schemas.microsoft.com/office/drawing/2014/main" id="{AFF94E16-1423-4D12-BA5C-6D11F3E9E629}"/>
            </a:ext>
          </a:extLst>
        </xdr:cNvPr>
        <xdr:cNvCxnSpPr/>
      </xdr:nvCxnSpPr>
      <xdr:spPr>
        <a:xfrm flipV="1">
          <a:off x="18656300" y="18621538"/>
          <a:ext cx="8890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AF115062-CB5D-416B-B77E-93A0529B6458}"/>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729F2FBE-96BA-4AE7-B1E7-E0E69DF84D1C}"/>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6DB17E09-CCFD-49D0-A15D-775A81A254C4}"/>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4B2CCA1B-00F8-407D-842C-B14E31177E8B}"/>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142293</xdr:rowOff>
    </xdr:from>
    <xdr:ext cx="469744" cy="259045"/>
    <xdr:sp macro="" textlink="">
      <xdr:nvSpPr>
        <xdr:cNvPr id="762" name="n_1mainValue【公民館】&#10;一人当たり面積">
          <a:extLst>
            <a:ext uri="{FF2B5EF4-FFF2-40B4-BE49-F238E27FC236}">
              <a16:creationId xmlns:a16="http://schemas.microsoft.com/office/drawing/2014/main" id="{186ADDEC-6CFD-4B2C-A3ED-3FBADFE0F1CB}"/>
            </a:ext>
          </a:extLst>
        </xdr:cNvPr>
        <xdr:cNvSpPr txBox="1"/>
      </xdr:nvSpPr>
      <xdr:spPr>
        <a:xfrm>
          <a:off x="21075727" y="1865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144253</xdr:rowOff>
    </xdr:from>
    <xdr:ext cx="469744" cy="259045"/>
    <xdr:sp macro="" textlink="">
      <xdr:nvSpPr>
        <xdr:cNvPr id="763" name="n_2mainValue【公民館】&#10;一人当たり面積">
          <a:extLst>
            <a:ext uri="{FF2B5EF4-FFF2-40B4-BE49-F238E27FC236}">
              <a16:creationId xmlns:a16="http://schemas.microsoft.com/office/drawing/2014/main" id="{FE2A037C-BA68-478B-9807-01761B1DA6E8}"/>
            </a:ext>
          </a:extLst>
        </xdr:cNvPr>
        <xdr:cNvSpPr txBox="1"/>
      </xdr:nvSpPr>
      <xdr:spPr>
        <a:xfrm>
          <a:off x="20199427" y="1866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146865</xdr:rowOff>
    </xdr:from>
    <xdr:ext cx="469744" cy="259045"/>
    <xdr:sp macro="" textlink="">
      <xdr:nvSpPr>
        <xdr:cNvPr id="764" name="n_3mainValue【公民館】&#10;一人当たり面積">
          <a:extLst>
            <a:ext uri="{FF2B5EF4-FFF2-40B4-BE49-F238E27FC236}">
              <a16:creationId xmlns:a16="http://schemas.microsoft.com/office/drawing/2014/main" id="{46B45BDA-2FA0-4350-A97B-B3FE5D688BCB}"/>
            </a:ext>
          </a:extLst>
        </xdr:cNvPr>
        <xdr:cNvSpPr txBox="1"/>
      </xdr:nvSpPr>
      <xdr:spPr>
        <a:xfrm>
          <a:off x="19310427" y="1866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149479</xdr:rowOff>
    </xdr:from>
    <xdr:ext cx="469744" cy="259045"/>
    <xdr:sp macro="" textlink="">
      <xdr:nvSpPr>
        <xdr:cNvPr id="765" name="n_4mainValue【公民館】&#10;一人当たり面積">
          <a:extLst>
            <a:ext uri="{FF2B5EF4-FFF2-40B4-BE49-F238E27FC236}">
              <a16:creationId xmlns:a16="http://schemas.microsoft.com/office/drawing/2014/main" id="{512E9595-3CA4-4E47-9F16-15EF5F3832E8}"/>
            </a:ext>
          </a:extLst>
        </xdr:cNvPr>
        <xdr:cNvSpPr txBox="1"/>
      </xdr:nvSpPr>
      <xdr:spPr>
        <a:xfrm>
          <a:off x="18421427" y="1866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498A234F-5593-44CD-88AE-180FEB3FC8C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A6E3487B-B6B2-4150-8A82-D18594FA952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9BFCD807-9458-4D15-B7ED-BDA4F3CB0CE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道路」・「認定こども園・幼稚園・保育所」・「橋りょう・トンネル」・「学校施設」・「公営住宅」であり、低くなっている施設は、「公民館」である。</a:t>
          </a:r>
        </a:p>
        <a:p>
          <a:r>
            <a:rPr kumimoji="1" lang="ja-JP" altLang="en-US" sz="1300">
              <a:latin typeface="ＭＳ Ｐゴシック" panose="020B0600070205080204" pitchFamily="50" charset="-128"/>
              <a:ea typeface="ＭＳ Ｐゴシック" panose="020B0600070205080204" pitchFamily="50" charset="-128"/>
            </a:rPr>
            <a:t>「公民館」については、平成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年度に中央公民館を新築したことから、類似団体内においても低い順位となっている。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年度に統合保育所として大規模な整備事業を実施したことに伴い、同年度は大幅に良化し類似団体と比較し低くなったものの、平成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年度より減価償却が開始したことにより再び高くなる傾向にある。</a:t>
          </a:r>
        </a:p>
        <a:p>
          <a:r>
            <a:rPr kumimoji="1" lang="ja-JP" altLang="en-US" sz="1300">
              <a:latin typeface="ＭＳ Ｐゴシック" panose="020B0600070205080204" pitchFamily="50" charset="-128"/>
              <a:ea typeface="ＭＳ Ｐゴシック" panose="020B0600070205080204" pitchFamily="50" charset="-128"/>
            </a:rPr>
            <a:t>「学校施設」については、昨年までに引き続き類似団体内平均値を上回っている。特に建築より</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年以上が経過し老朽化が進んでいる施設もあり、個別施設計画や学校長寿命化計画等を踏まえ、優先順位を付けた修繕改修による長寿命化対策に取り組み、併せて再整備についても検討していく。</a:t>
          </a:r>
        </a:p>
        <a:p>
          <a:r>
            <a:rPr kumimoji="1" lang="ja-JP" altLang="en-US" sz="1300">
              <a:latin typeface="ＭＳ Ｐゴシック" panose="020B0600070205080204" pitchFamily="50" charset="-128"/>
              <a:ea typeface="ＭＳ Ｐゴシック" panose="020B0600070205080204" pitchFamily="50" charset="-128"/>
            </a:rPr>
            <a:t>「公営住宅」については、令和元年度に新築しているが、他の公営住宅の老朽化に伴い、償却率は年々高くなっており、類似団体と比較してわずかに高くなっている状況であるため、今後も財政事情を踏まえ、適切に維持管理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4C5718-8D33-4952-8A45-B455E721E48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6B22E21-42B3-4E51-914C-DCA5257207F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F81E93-1AC7-4FF8-82DE-789482CD59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E922FCB-98AD-4554-8508-887964CE044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10DB2E-C3B7-4D99-B1F4-0F7CFE905FB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9B0376-70DC-43D8-9AEE-B8D554CB7FC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444B9B-0403-4742-9283-9C7E77D83D9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186F18A-4A1F-47CE-8083-84C5E6D00B7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1218B02-613F-4454-A434-0189D6BCBD1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26C1A53-49F3-4466-B74B-59BF2E2A402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7,062
6,933
154.08
7,213,111
6,797,445
259,960
3,620,514
5,647,685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72BA61-88AE-438E-A90D-E71415593CD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5964ECA-B506-45D6-9682-41EA5674030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1FB1953-73BA-4D23-8F6C-8A15E3ACFB9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244E4DB-F42A-4028-987C-89F64CDA64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8DADD9-713D-4F1F-8F02-E1BB92A1CD2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5881E58-CB8E-48AA-A6BD-9DC4182226B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0B440CF-A3BE-4BE8-BA26-9D247A50F00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84BF0B-6EA8-4DC3-9946-BE941EC2C80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8B5075-02BE-4957-84CA-7C9EFFD371A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E9D675D-93C0-4C6F-B86F-9FA7BEF6F94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90A3676-1613-4D1A-88E6-2C61D01C3F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961A7B0-81D7-4C26-B5D5-51F590A16FE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C799BB9-7364-4F15-9436-0401FBEB3E6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BEAE1ED-077F-43DE-9E4C-19BB56730AF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E58C01D-9E3E-4F94-A45E-6C8498F7DED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75F9011-8DAA-4C01-BBBE-1929256762E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01EBB0-D140-49CE-8347-38C26B2C42A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5ECF5A-0007-4FD3-B1FE-8BF9E8FB01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DC319C1-BA28-49D6-AE63-18EB1DE8059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7E8108-AA6C-4209-9AA7-CBAEDA10E2C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102769-7179-4DFA-8613-28C350083E2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EC4A2B0-4CAA-4F3E-9595-2095E6D032B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1E29321-B529-4FE9-B73F-947E47869D4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A64A4D-7D7C-4E17-9FBB-E2BD5F143B4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931DBEF-7130-4171-866F-8B3284E806C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CEFD07-2D3D-4A54-BACA-6CBB2CAC5A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1856254-EABE-425F-9F69-330B1AA9557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E5164BF-D63B-4EA3-B36F-D75FEEC69FA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A3D25C9-942A-4223-8980-B4341F5B189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EA74D0F-7E53-4EC7-A4C0-8F1551BAB27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EF02FD2-1660-4505-B54C-DBB3DBA5FBC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A1AB5C-7901-43F2-8738-45EE5A41225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23B775B-374F-4664-86A5-C0BF93F8ABF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AEEDDEB-6A1D-4046-977A-3B4AFC603CE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90FD241-2E4A-496B-A1E0-1613C519F62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909F4A7-7A92-4222-86E6-1CB3ECC39D9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232026C-975E-4FC1-A1D8-B10B0F3346F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3283D5F-6764-44DE-8E02-95B0670D58A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09C4657-DBD0-4DDA-ABC3-77944F19988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4F171DB-58CD-4637-A105-6A870C5909A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E4D7500-5A7D-4A37-B5B6-550F0C964F8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9E0F416-C54F-4363-BF02-E2D8E0FF9E3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8F1C389-8557-465C-BB99-FEF586E47D8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02538C0-70BE-4F70-89D1-7C5C6F35326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EDFBC5B-947B-403C-90D9-384896027E5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F89B717-6705-49D2-AEBE-EAEC16FB46C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7CC082E-E548-4048-8FBA-6FD3965E8D58}"/>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BB3F7928-358B-4C7A-8E53-ED7B4CFA28D1}"/>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1ADC941-7F92-4A83-8D66-59AA32280728}"/>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F064FC0F-F709-4045-9065-4EEBF2D19FA1}"/>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8FB657AC-5EEE-47EA-ADD7-5A6A98BC648D}"/>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F3888D21-EB93-4754-ABCE-E28776AC6E42}"/>
            </a:ext>
          </a:extLst>
        </xdr:cNvPr>
        <xdr:cNvSpPr txBox="1"/>
      </xdr:nvSpPr>
      <xdr:spPr>
        <a:xfrm>
          <a:off x="4673600" y="6352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B22D52FF-F704-4FD8-9923-15D9EA6BA5A4}"/>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A6EAAF38-208A-404B-A746-1CD1F57FCEB7}"/>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F0380D66-8DC7-46A1-8258-368932098800}"/>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F7910633-7BB7-4E07-824D-EDFBE5F3062E}"/>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B28FE8A9-9FF0-4F99-99BC-39E4D38143AD}"/>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8B76C94-AB3D-4136-93D8-97D24AA49A0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3915971-8E6F-43EC-98F1-A0659386A38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F771601-5F5B-4FED-8E38-BE7394E4232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8A1E30A-44F6-42A7-965E-C25D82C964B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AAC9378-8074-4422-B47C-EF5372549DD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98878</xdr:rowOff>
    </xdr:from>
    <xdr:to>
      <xdr:col>24</xdr:col>
      <xdr:colOff>114300</xdr:colOff>
      <xdr:row>36</xdr:row>
      <xdr:rowOff>29028</xdr:rowOff>
    </xdr:to>
    <xdr:sp macro="" textlink="">
      <xdr:nvSpPr>
        <xdr:cNvPr id="74" name="楕円 73">
          <a:extLst>
            <a:ext uri="{FF2B5EF4-FFF2-40B4-BE49-F238E27FC236}">
              <a16:creationId xmlns:a16="http://schemas.microsoft.com/office/drawing/2014/main" id="{728A0DF0-D0D5-48B6-B260-0348E5F5712C}"/>
            </a:ext>
          </a:extLst>
        </xdr:cNvPr>
        <xdr:cNvSpPr/>
      </xdr:nvSpPr>
      <xdr:spPr>
        <a:xfrm>
          <a:off x="45847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121755</xdr:rowOff>
    </xdr:from>
    <xdr:ext cx="405111" cy="259045"/>
    <xdr:sp macro="" textlink="">
      <xdr:nvSpPr>
        <xdr:cNvPr id="75" name="【図書館】&#10;有形固定資産減価償却率該当値テキスト">
          <a:extLst>
            <a:ext uri="{FF2B5EF4-FFF2-40B4-BE49-F238E27FC236}">
              <a16:creationId xmlns:a16="http://schemas.microsoft.com/office/drawing/2014/main" id="{7A796109-5111-48CE-98B6-8708469CBBEE}"/>
            </a:ext>
          </a:extLst>
        </xdr:cNvPr>
        <xdr:cNvSpPr txBox="1"/>
      </xdr:nvSpPr>
      <xdr:spPr>
        <a:xfrm>
          <a:off x="4673600"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38463</xdr:rowOff>
    </xdr:from>
    <xdr:to>
      <xdr:col>20</xdr:col>
      <xdr:colOff>38100</xdr:colOff>
      <xdr:row>35</xdr:row>
      <xdr:rowOff>140063</xdr:rowOff>
    </xdr:to>
    <xdr:sp macro="" textlink="">
      <xdr:nvSpPr>
        <xdr:cNvPr id="76" name="楕円 75">
          <a:extLst>
            <a:ext uri="{FF2B5EF4-FFF2-40B4-BE49-F238E27FC236}">
              <a16:creationId xmlns:a16="http://schemas.microsoft.com/office/drawing/2014/main" id="{CAE047DC-94CB-47CC-AEC5-2E037B98A25D}"/>
            </a:ext>
          </a:extLst>
        </xdr:cNvPr>
        <xdr:cNvSpPr/>
      </xdr:nvSpPr>
      <xdr:spPr>
        <a:xfrm>
          <a:off x="3746500" y="603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89263</xdr:rowOff>
    </xdr:from>
    <xdr:to>
      <xdr:col>24</xdr:col>
      <xdr:colOff>63500</xdr:colOff>
      <xdr:row>35</xdr:row>
      <xdr:rowOff>149678</xdr:rowOff>
    </xdr:to>
    <xdr:cxnSp macro="">
      <xdr:nvCxnSpPr>
        <xdr:cNvPr id="77" name="直線コネクタ 76">
          <a:extLst>
            <a:ext uri="{FF2B5EF4-FFF2-40B4-BE49-F238E27FC236}">
              <a16:creationId xmlns:a16="http://schemas.microsoft.com/office/drawing/2014/main" id="{DFE98A04-6747-412E-94A2-99888D99817C}"/>
            </a:ext>
          </a:extLst>
        </xdr:cNvPr>
        <xdr:cNvCxnSpPr/>
      </xdr:nvCxnSpPr>
      <xdr:spPr>
        <a:xfrm>
          <a:off x="3797300" y="6090013"/>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147864</xdr:rowOff>
    </xdr:from>
    <xdr:to>
      <xdr:col>15</xdr:col>
      <xdr:colOff>101600</xdr:colOff>
      <xdr:row>35</xdr:row>
      <xdr:rowOff>78014</xdr:rowOff>
    </xdr:to>
    <xdr:sp macro="" textlink="">
      <xdr:nvSpPr>
        <xdr:cNvPr id="78" name="楕円 77">
          <a:extLst>
            <a:ext uri="{FF2B5EF4-FFF2-40B4-BE49-F238E27FC236}">
              <a16:creationId xmlns:a16="http://schemas.microsoft.com/office/drawing/2014/main" id="{1407F1B4-D7F6-47F6-B218-CDF1EF602C31}"/>
            </a:ext>
          </a:extLst>
        </xdr:cNvPr>
        <xdr:cNvSpPr/>
      </xdr:nvSpPr>
      <xdr:spPr>
        <a:xfrm>
          <a:off x="2857500" y="597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27214</xdr:rowOff>
    </xdr:from>
    <xdr:to>
      <xdr:col>19</xdr:col>
      <xdr:colOff>177800</xdr:colOff>
      <xdr:row>35</xdr:row>
      <xdr:rowOff>89263</xdr:rowOff>
    </xdr:to>
    <xdr:cxnSp macro="">
      <xdr:nvCxnSpPr>
        <xdr:cNvPr id="79" name="直線コネクタ 78">
          <a:extLst>
            <a:ext uri="{FF2B5EF4-FFF2-40B4-BE49-F238E27FC236}">
              <a16:creationId xmlns:a16="http://schemas.microsoft.com/office/drawing/2014/main" id="{DE68A759-2229-47C5-BC0C-6E177CCB3B1D}"/>
            </a:ext>
          </a:extLst>
        </xdr:cNvPr>
        <xdr:cNvCxnSpPr/>
      </xdr:nvCxnSpPr>
      <xdr:spPr>
        <a:xfrm>
          <a:off x="2908300" y="602796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87449</xdr:rowOff>
    </xdr:from>
    <xdr:to>
      <xdr:col>10</xdr:col>
      <xdr:colOff>165100</xdr:colOff>
      <xdr:row>35</xdr:row>
      <xdr:rowOff>17599</xdr:rowOff>
    </xdr:to>
    <xdr:sp macro="" textlink="">
      <xdr:nvSpPr>
        <xdr:cNvPr id="80" name="楕円 79">
          <a:extLst>
            <a:ext uri="{FF2B5EF4-FFF2-40B4-BE49-F238E27FC236}">
              <a16:creationId xmlns:a16="http://schemas.microsoft.com/office/drawing/2014/main" id="{F226C3B0-2B8C-4119-BB4E-5C34511C9886}"/>
            </a:ext>
          </a:extLst>
        </xdr:cNvPr>
        <xdr:cNvSpPr/>
      </xdr:nvSpPr>
      <xdr:spPr>
        <a:xfrm>
          <a:off x="1968500" y="591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138249</xdr:rowOff>
    </xdr:from>
    <xdr:to>
      <xdr:col>15</xdr:col>
      <xdr:colOff>50800</xdr:colOff>
      <xdr:row>35</xdr:row>
      <xdr:rowOff>27214</xdr:rowOff>
    </xdr:to>
    <xdr:cxnSp macro="">
      <xdr:nvCxnSpPr>
        <xdr:cNvPr id="81" name="直線コネクタ 80">
          <a:extLst>
            <a:ext uri="{FF2B5EF4-FFF2-40B4-BE49-F238E27FC236}">
              <a16:creationId xmlns:a16="http://schemas.microsoft.com/office/drawing/2014/main" id="{2E14756F-BD76-4B53-8157-DC32A15B4C28}"/>
            </a:ext>
          </a:extLst>
        </xdr:cNvPr>
        <xdr:cNvCxnSpPr/>
      </xdr:nvCxnSpPr>
      <xdr:spPr>
        <a:xfrm>
          <a:off x="2019300" y="5967549"/>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27033</xdr:rowOff>
    </xdr:from>
    <xdr:to>
      <xdr:col>6</xdr:col>
      <xdr:colOff>38100</xdr:colOff>
      <xdr:row>34</xdr:row>
      <xdr:rowOff>128633</xdr:rowOff>
    </xdr:to>
    <xdr:sp macro="" textlink="">
      <xdr:nvSpPr>
        <xdr:cNvPr id="82" name="楕円 81">
          <a:extLst>
            <a:ext uri="{FF2B5EF4-FFF2-40B4-BE49-F238E27FC236}">
              <a16:creationId xmlns:a16="http://schemas.microsoft.com/office/drawing/2014/main" id="{7306F91A-DC20-43AF-B3E1-4CE88C82C279}"/>
            </a:ext>
          </a:extLst>
        </xdr:cNvPr>
        <xdr:cNvSpPr/>
      </xdr:nvSpPr>
      <xdr:spPr>
        <a:xfrm>
          <a:off x="1079500" y="585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77833</xdr:rowOff>
    </xdr:from>
    <xdr:to>
      <xdr:col>10</xdr:col>
      <xdr:colOff>114300</xdr:colOff>
      <xdr:row>34</xdr:row>
      <xdr:rowOff>138249</xdr:rowOff>
    </xdr:to>
    <xdr:cxnSp macro="">
      <xdr:nvCxnSpPr>
        <xdr:cNvPr id="83" name="直線コネクタ 82">
          <a:extLst>
            <a:ext uri="{FF2B5EF4-FFF2-40B4-BE49-F238E27FC236}">
              <a16:creationId xmlns:a16="http://schemas.microsoft.com/office/drawing/2014/main" id="{348D7B9F-A605-44D7-99BD-F83976C55D1E}"/>
            </a:ext>
          </a:extLst>
        </xdr:cNvPr>
        <xdr:cNvCxnSpPr/>
      </xdr:nvCxnSpPr>
      <xdr:spPr>
        <a:xfrm>
          <a:off x="1130300" y="5907133"/>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105064</xdr:rowOff>
    </xdr:from>
    <xdr:ext cx="405111" cy="259045"/>
    <xdr:sp macro="" textlink="">
      <xdr:nvSpPr>
        <xdr:cNvPr id="84" name="n_1aveValue【図書館】&#10;有形固定資産減価償却率">
          <a:extLst>
            <a:ext uri="{FF2B5EF4-FFF2-40B4-BE49-F238E27FC236}">
              <a16:creationId xmlns:a16="http://schemas.microsoft.com/office/drawing/2014/main" id="{3FAABE99-6B32-4DD3-B002-044B8C877122}"/>
            </a:ext>
          </a:extLst>
        </xdr:cNvPr>
        <xdr:cNvSpPr txBox="1"/>
      </xdr:nvSpPr>
      <xdr:spPr>
        <a:xfrm>
          <a:off x="35820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85" name="n_2aveValue【図書館】&#10;有形固定資産減価償却率">
          <a:extLst>
            <a:ext uri="{FF2B5EF4-FFF2-40B4-BE49-F238E27FC236}">
              <a16:creationId xmlns:a16="http://schemas.microsoft.com/office/drawing/2014/main" id="{DF2CB3DB-CEF0-42F2-B98A-DF09F109249E}"/>
            </a:ext>
          </a:extLst>
        </xdr:cNvPr>
        <xdr:cNvSpPr txBox="1"/>
      </xdr:nvSpPr>
      <xdr:spPr>
        <a:xfrm>
          <a:off x="2705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106697</xdr:rowOff>
    </xdr:from>
    <xdr:ext cx="405111" cy="259045"/>
    <xdr:sp macro="" textlink="">
      <xdr:nvSpPr>
        <xdr:cNvPr id="86" name="n_3aveValue【図書館】&#10;有形固定資産減価償却率">
          <a:extLst>
            <a:ext uri="{FF2B5EF4-FFF2-40B4-BE49-F238E27FC236}">
              <a16:creationId xmlns:a16="http://schemas.microsoft.com/office/drawing/2014/main" id="{2350ABB9-B7F3-4A26-A80B-25CAE345104A}"/>
            </a:ext>
          </a:extLst>
        </xdr:cNvPr>
        <xdr:cNvSpPr txBox="1"/>
      </xdr:nvSpPr>
      <xdr:spPr>
        <a:xfrm>
          <a:off x="1816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7CF23497-0F8A-4DE8-B6C6-7D7EB3B3FCC6}"/>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156590</xdr:rowOff>
    </xdr:from>
    <xdr:ext cx="405111" cy="259045"/>
    <xdr:sp macro="" textlink="">
      <xdr:nvSpPr>
        <xdr:cNvPr id="88" name="n_1mainValue【図書館】&#10;有形固定資産減価償却率">
          <a:extLst>
            <a:ext uri="{FF2B5EF4-FFF2-40B4-BE49-F238E27FC236}">
              <a16:creationId xmlns:a16="http://schemas.microsoft.com/office/drawing/2014/main" id="{3BEF2979-6EEF-4B27-B2A8-7D8F9D9DB1E0}"/>
            </a:ext>
          </a:extLst>
        </xdr:cNvPr>
        <xdr:cNvSpPr txBox="1"/>
      </xdr:nvSpPr>
      <xdr:spPr>
        <a:xfrm>
          <a:off x="3582044" y="581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94541</xdr:rowOff>
    </xdr:from>
    <xdr:ext cx="405111" cy="259045"/>
    <xdr:sp macro="" textlink="">
      <xdr:nvSpPr>
        <xdr:cNvPr id="89" name="n_2mainValue【図書館】&#10;有形固定資産減価償却率">
          <a:extLst>
            <a:ext uri="{FF2B5EF4-FFF2-40B4-BE49-F238E27FC236}">
              <a16:creationId xmlns:a16="http://schemas.microsoft.com/office/drawing/2014/main" id="{DF64479C-D811-4904-92C5-D6C9AE0F3147}"/>
            </a:ext>
          </a:extLst>
        </xdr:cNvPr>
        <xdr:cNvSpPr txBox="1"/>
      </xdr:nvSpPr>
      <xdr:spPr>
        <a:xfrm>
          <a:off x="2705744" y="575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34126</xdr:rowOff>
    </xdr:from>
    <xdr:ext cx="405111" cy="259045"/>
    <xdr:sp macro="" textlink="">
      <xdr:nvSpPr>
        <xdr:cNvPr id="90" name="n_3mainValue【図書館】&#10;有形固定資産減価償却率">
          <a:extLst>
            <a:ext uri="{FF2B5EF4-FFF2-40B4-BE49-F238E27FC236}">
              <a16:creationId xmlns:a16="http://schemas.microsoft.com/office/drawing/2014/main" id="{1244BB19-BA2F-4316-A25B-D50FC4052635}"/>
            </a:ext>
          </a:extLst>
        </xdr:cNvPr>
        <xdr:cNvSpPr txBox="1"/>
      </xdr:nvSpPr>
      <xdr:spPr>
        <a:xfrm>
          <a:off x="1816744" y="569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145160</xdr:rowOff>
    </xdr:from>
    <xdr:ext cx="405111" cy="259045"/>
    <xdr:sp macro="" textlink="">
      <xdr:nvSpPr>
        <xdr:cNvPr id="91" name="n_4mainValue【図書館】&#10;有形固定資産減価償却率">
          <a:extLst>
            <a:ext uri="{FF2B5EF4-FFF2-40B4-BE49-F238E27FC236}">
              <a16:creationId xmlns:a16="http://schemas.microsoft.com/office/drawing/2014/main" id="{3F5342F2-056C-45AA-856A-B5D31F31058E}"/>
            </a:ext>
          </a:extLst>
        </xdr:cNvPr>
        <xdr:cNvSpPr txBox="1"/>
      </xdr:nvSpPr>
      <xdr:spPr>
        <a:xfrm>
          <a:off x="927744" y="5631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5540C82-A56F-4E2A-BFA2-FE4825128F1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70CAFF2-3C04-428F-82D1-EB619F367BE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142D656-CAD4-4BE0-8769-04C31BC3A0B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76FDD77-853A-4ED5-A2C6-6CFF51580A0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B03FDC3-B4EB-4DCD-893E-006274E9EC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4DE349B-4212-4961-AD2C-C312D8F36AC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F3C0E47-40C8-4416-B422-BD0EBC312C4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FD4A953-FEEB-4A1A-BACB-B1FED8C6810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C566830-AE7B-4068-B3DB-15F9FABB3B0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5E0438B-1E29-4286-A581-6B03BE00BF8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3A0F90C-CAA8-4DDD-AC44-51E2AA9EA604}"/>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CE57397-1769-40CD-A4B5-92331416408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6DFF004-0780-438E-B1C6-DFF8514E633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A5C20D6C-8751-41A2-A5FD-7CD35C595478}"/>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947A188E-6FFA-4162-A9EF-FDBD829D26E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62EA1FF-15FF-4F60-A04C-D18C23923696}"/>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271E02B5-B1D6-4AFB-A586-BE7898E9BA8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9016EAA-B3B0-4BB0-8190-C75F95EBF58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3BC866C-9535-4F4C-A1B5-D76CFAB1DB8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0FFC67E-5F14-4371-B12F-D94866B9DF5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7E7B3469-BC06-4D99-BD7B-9825F90F518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44A0AE7C-A714-4D9F-9455-D84843E5683A}"/>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23859D1F-E5D8-4601-B4EF-9BA2A0934B53}"/>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079EB336-94C6-4CC2-B4E6-32341D9F2307}"/>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102A4DA8-F8E6-4CDB-8DCB-A3B5D8DD691D}"/>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62A00FE7-5549-49AD-B727-95BEADFD9689}"/>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35F3694C-B72F-4742-A77E-CF9E36E60B0B}"/>
            </a:ext>
          </a:extLst>
        </xdr:cNvPr>
        <xdr:cNvSpPr txBox="1"/>
      </xdr:nvSpPr>
      <xdr:spPr>
        <a:xfrm>
          <a:off x="10515600" y="661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F494FC44-9EA3-4FC5-BBFA-DB089074C8D7}"/>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9298B5E1-CA9A-4EBE-A530-8D146FD3F990}"/>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1F57F780-E4D4-4C98-AD12-7245C4D320A5}"/>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0EA88EEE-C537-40E4-B689-F23E5610D318}"/>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B7567E97-6088-4E65-94E7-575026543B9B}"/>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FDE3EDC-1D32-4C2B-B0DF-090D33894E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E5303D8-293A-44D6-A88D-53054614395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174A75-98DD-4D1E-ADF5-94E02F7E654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5A4520B-AB3C-4EB6-BE73-A840F1D5DB3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5C5414C-B72A-4EF1-8F49-DF49B6044AF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29" name="楕円 128">
          <a:extLst>
            <a:ext uri="{FF2B5EF4-FFF2-40B4-BE49-F238E27FC236}">
              <a16:creationId xmlns:a16="http://schemas.microsoft.com/office/drawing/2014/main" id="{9373FA18-E585-4BDD-8643-715F2D647133}"/>
            </a:ext>
          </a:extLst>
        </xdr:cNvPr>
        <xdr:cNvSpPr/>
      </xdr:nvSpPr>
      <xdr:spPr>
        <a:xfrm>
          <a:off x="10426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31767</xdr:rowOff>
    </xdr:from>
    <xdr:ext cx="469744" cy="259045"/>
    <xdr:sp macro="" textlink="">
      <xdr:nvSpPr>
        <xdr:cNvPr id="130" name="【図書館】&#10;一人当たり面積該当値テキスト">
          <a:extLst>
            <a:ext uri="{FF2B5EF4-FFF2-40B4-BE49-F238E27FC236}">
              <a16:creationId xmlns:a16="http://schemas.microsoft.com/office/drawing/2014/main" id="{DB88B4F2-72C7-40C5-BD19-86520EEEAA84}"/>
            </a:ext>
          </a:extLst>
        </xdr:cNvPr>
        <xdr:cNvSpPr txBox="1"/>
      </xdr:nvSpPr>
      <xdr:spPr>
        <a:xfrm>
          <a:off x="10515600" y="68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119126</xdr:rowOff>
    </xdr:from>
    <xdr:to>
      <xdr:col>50</xdr:col>
      <xdr:colOff>165100</xdr:colOff>
      <xdr:row>41</xdr:row>
      <xdr:rowOff>49276</xdr:rowOff>
    </xdr:to>
    <xdr:sp macro="" textlink="">
      <xdr:nvSpPr>
        <xdr:cNvPr id="131" name="楕円 130">
          <a:extLst>
            <a:ext uri="{FF2B5EF4-FFF2-40B4-BE49-F238E27FC236}">
              <a16:creationId xmlns:a16="http://schemas.microsoft.com/office/drawing/2014/main" id="{14350EE5-FBA9-4E25-8DED-E97655EC766C}"/>
            </a:ext>
          </a:extLst>
        </xdr:cNvPr>
        <xdr:cNvSpPr/>
      </xdr:nvSpPr>
      <xdr:spPr>
        <a:xfrm>
          <a:off x="9588500" y="69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167640</xdr:rowOff>
    </xdr:from>
    <xdr:to>
      <xdr:col>55</xdr:col>
      <xdr:colOff>0</xdr:colOff>
      <xdr:row>40</xdr:row>
      <xdr:rowOff>169926</xdr:rowOff>
    </xdr:to>
    <xdr:cxnSp macro="">
      <xdr:nvCxnSpPr>
        <xdr:cNvPr id="132" name="直線コネクタ 131">
          <a:extLst>
            <a:ext uri="{FF2B5EF4-FFF2-40B4-BE49-F238E27FC236}">
              <a16:creationId xmlns:a16="http://schemas.microsoft.com/office/drawing/2014/main" id="{BEF4F65C-28E8-48D9-94A3-158BF7892C4F}"/>
            </a:ext>
          </a:extLst>
        </xdr:cNvPr>
        <xdr:cNvCxnSpPr/>
      </xdr:nvCxnSpPr>
      <xdr:spPr>
        <a:xfrm flipV="1">
          <a:off x="9639300" y="702564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123698</xdr:rowOff>
    </xdr:from>
    <xdr:to>
      <xdr:col>46</xdr:col>
      <xdr:colOff>38100</xdr:colOff>
      <xdr:row>41</xdr:row>
      <xdr:rowOff>53848</xdr:rowOff>
    </xdr:to>
    <xdr:sp macro="" textlink="">
      <xdr:nvSpPr>
        <xdr:cNvPr id="133" name="楕円 132">
          <a:extLst>
            <a:ext uri="{FF2B5EF4-FFF2-40B4-BE49-F238E27FC236}">
              <a16:creationId xmlns:a16="http://schemas.microsoft.com/office/drawing/2014/main" id="{10355379-D21A-4BC3-A9D9-182FD6EE9DB7}"/>
            </a:ext>
          </a:extLst>
        </xdr:cNvPr>
        <xdr:cNvSpPr/>
      </xdr:nvSpPr>
      <xdr:spPr>
        <a:xfrm>
          <a:off x="8699500" y="698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169926</xdr:rowOff>
    </xdr:from>
    <xdr:to>
      <xdr:col>50</xdr:col>
      <xdr:colOff>114300</xdr:colOff>
      <xdr:row>41</xdr:row>
      <xdr:rowOff>3048</xdr:rowOff>
    </xdr:to>
    <xdr:cxnSp macro="">
      <xdr:nvCxnSpPr>
        <xdr:cNvPr id="134" name="直線コネクタ 133">
          <a:extLst>
            <a:ext uri="{FF2B5EF4-FFF2-40B4-BE49-F238E27FC236}">
              <a16:creationId xmlns:a16="http://schemas.microsoft.com/office/drawing/2014/main" id="{763C292E-2E4A-41EB-8CE6-3C4480D52E58}"/>
            </a:ext>
          </a:extLst>
        </xdr:cNvPr>
        <xdr:cNvCxnSpPr/>
      </xdr:nvCxnSpPr>
      <xdr:spPr>
        <a:xfrm flipV="1">
          <a:off x="8750300" y="70279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125984</xdr:rowOff>
    </xdr:from>
    <xdr:to>
      <xdr:col>41</xdr:col>
      <xdr:colOff>101600</xdr:colOff>
      <xdr:row>41</xdr:row>
      <xdr:rowOff>56134</xdr:rowOff>
    </xdr:to>
    <xdr:sp macro="" textlink="">
      <xdr:nvSpPr>
        <xdr:cNvPr id="135" name="楕円 134">
          <a:extLst>
            <a:ext uri="{FF2B5EF4-FFF2-40B4-BE49-F238E27FC236}">
              <a16:creationId xmlns:a16="http://schemas.microsoft.com/office/drawing/2014/main" id="{82FCCAD8-2295-46DB-9282-D341E23C7B64}"/>
            </a:ext>
          </a:extLst>
        </xdr:cNvPr>
        <xdr:cNvSpPr/>
      </xdr:nvSpPr>
      <xdr:spPr>
        <a:xfrm>
          <a:off x="7810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3048</xdr:rowOff>
    </xdr:from>
    <xdr:to>
      <xdr:col>45</xdr:col>
      <xdr:colOff>177800</xdr:colOff>
      <xdr:row>41</xdr:row>
      <xdr:rowOff>5334</xdr:rowOff>
    </xdr:to>
    <xdr:cxnSp macro="">
      <xdr:nvCxnSpPr>
        <xdr:cNvPr id="136" name="直線コネクタ 135">
          <a:extLst>
            <a:ext uri="{FF2B5EF4-FFF2-40B4-BE49-F238E27FC236}">
              <a16:creationId xmlns:a16="http://schemas.microsoft.com/office/drawing/2014/main" id="{C11BF299-AB29-4698-A284-D90CCD7BCD72}"/>
            </a:ext>
          </a:extLst>
        </xdr:cNvPr>
        <xdr:cNvCxnSpPr/>
      </xdr:nvCxnSpPr>
      <xdr:spPr>
        <a:xfrm flipV="1">
          <a:off x="7861300" y="70324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128270</xdr:rowOff>
    </xdr:from>
    <xdr:to>
      <xdr:col>36</xdr:col>
      <xdr:colOff>165100</xdr:colOff>
      <xdr:row>41</xdr:row>
      <xdr:rowOff>58420</xdr:rowOff>
    </xdr:to>
    <xdr:sp macro="" textlink="">
      <xdr:nvSpPr>
        <xdr:cNvPr id="137" name="楕円 136">
          <a:extLst>
            <a:ext uri="{FF2B5EF4-FFF2-40B4-BE49-F238E27FC236}">
              <a16:creationId xmlns:a16="http://schemas.microsoft.com/office/drawing/2014/main" id="{121E51E3-27B6-42AC-A0B5-70C045D70F13}"/>
            </a:ext>
          </a:extLst>
        </xdr:cNvPr>
        <xdr:cNvSpPr/>
      </xdr:nvSpPr>
      <xdr:spPr>
        <a:xfrm>
          <a:off x="6921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5334</xdr:rowOff>
    </xdr:from>
    <xdr:to>
      <xdr:col>41</xdr:col>
      <xdr:colOff>50800</xdr:colOff>
      <xdr:row>41</xdr:row>
      <xdr:rowOff>7620</xdr:rowOff>
    </xdr:to>
    <xdr:cxnSp macro="">
      <xdr:nvCxnSpPr>
        <xdr:cNvPr id="138" name="直線コネクタ 137">
          <a:extLst>
            <a:ext uri="{FF2B5EF4-FFF2-40B4-BE49-F238E27FC236}">
              <a16:creationId xmlns:a16="http://schemas.microsoft.com/office/drawing/2014/main" id="{6FFD6587-2661-4F2D-9E9B-DF5CB3DBAEB0}"/>
            </a:ext>
          </a:extLst>
        </xdr:cNvPr>
        <xdr:cNvCxnSpPr/>
      </xdr:nvCxnSpPr>
      <xdr:spPr>
        <a:xfrm flipV="1">
          <a:off x="6972300" y="70347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54F3C694-0BA1-4049-BC2E-60A581652FFC}"/>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66AC3CB8-C3AD-4291-8946-A0C63DB892B1}"/>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788434B6-0E6F-447A-A432-E630A2754D40}"/>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F6D8C903-3509-423E-ABAD-72FD9C816B09}"/>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40403</xdr:rowOff>
    </xdr:from>
    <xdr:ext cx="469744" cy="259045"/>
    <xdr:sp macro="" textlink="">
      <xdr:nvSpPr>
        <xdr:cNvPr id="143" name="n_1mainValue【図書館】&#10;一人当たり面積">
          <a:extLst>
            <a:ext uri="{FF2B5EF4-FFF2-40B4-BE49-F238E27FC236}">
              <a16:creationId xmlns:a16="http://schemas.microsoft.com/office/drawing/2014/main" id="{A56E05F2-DCC2-435D-A1F6-47560431137D}"/>
            </a:ext>
          </a:extLst>
        </xdr:cNvPr>
        <xdr:cNvSpPr txBox="1"/>
      </xdr:nvSpPr>
      <xdr:spPr>
        <a:xfrm>
          <a:off x="9391727" y="70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44975</xdr:rowOff>
    </xdr:from>
    <xdr:ext cx="469744" cy="259045"/>
    <xdr:sp macro="" textlink="">
      <xdr:nvSpPr>
        <xdr:cNvPr id="144" name="n_2mainValue【図書館】&#10;一人当たり面積">
          <a:extLst>
            <a:ext uri="{FF2B5EF4-FFF2-40B4-BE49-F238E27FC236}">
              <a16:creationId xmlns:a16="http://schemas.microsoft.com/office/drawing/2014/main" id="{24839819-58DA-4838-918C-1DF949AAD46F}"/>
            </a:ext>
          </a:extLst>
        </xdr:cNvPr>
        <xdr:cNvSpPr txBox="1"/>
      </xdr:nvSpPr>
      <xdr:spPr>
        <a:xfrm>
          <a:off x="8515427" y="707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47261</xdr:rowOff>
    </xdr:from>
    <xdr:ext cx="469744" cy="259045"/>
    <xdr:sp macro="" textlink="">
      <xdr:nvSpPr>
        <xdr:cNvPr id="145" name="n_3mainValue【図書館】&#10;一人当たり面積">
          <a:extLst>
            <a:ext uri="{FF2B5EF4-FFF2-40B4-BE49-F238E27FC236}">
              <a16:creationId xmlns:a16="http://schemas.microsoft.com/office/drawing/2014/main" id="{43D031B8-F709-45DA-9BFE-33535DC769A2}"/>
            </a:ext>
          </a:extLst>
        </xdr:cNvPr>
        <xdr:cNvSpPr txBox="1"/>
      </xdr:nvSpPr>
      <xdr:spPr>
        <a:xfrm>
          <a:off x="7626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49547</xdr:rowOff>
    </xdr:from>
    <xdr:ext cx="469744" cy="259045"/>
    <xdr:sp macro="" textlink="">
      <xdr:nvSpPr>
        <xdr:cNvPr id="146" name="n_4mainValue【図書館】&#10;一人当たり面積">
          <a:extLst>
            <a:ext uri="{FF2B5EF4-FFF2-40B4-BE49-F238E27FC236}">
              <a16:creationId xmlns:a16="http://schemas.microsoft.com/office/drawing/2014/main" id="{004B6103-B8E1-4175-A7BD-F8A05D29FD56}"/>
            </a:ext>
          </a:extLst>
        </xdr:cNvPr>
        <xdr:cNvSpPr txBox="1"/>
      </xdr:nvSpPr>
      <xdr:spPr>
        <a:xfrm>
          <a:off x="67374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8806037-B234-46CD-99E0-3D603065CC3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6E3B385-0535-4CE0-A96B-DDF8843571A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A34687D-FC05-4199-B668-F6974889F6E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3CFFD98-3ECD-416A-823F-6E3ED24833D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C59A919-DADC-4C56-890C-203021F16B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17B44D4-76EE-4DC8-9389-F8395203FDD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DA3A5E5-B041-4AD5-9BE7-FB1EA8A37A4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78E6679-84A8-41AA-9138-C211CD56F4F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38D9B4E-B544-4F63-A2B1-6171F8188B1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63CC359-8C00-4B43-A0DF-442FA9CC8BF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299C203-F4FB-458A-881D-84C204D9AF8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54C5148-7293-45BA-885D-8EE49101EA7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C702C862-1700-4572-982B-B8444E062CA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1C4E2F1A-E2AC-4D76-BAF0-3A2CE47AA67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2B7A296-A934-4104-BA17-D0A4848DC64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61DEA00-0492-4BAC-9713-6605A39947F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E7BF6DB-E8DB-4883-B68F-8AB8F0137FC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7AD3AFE-7CF1-45CE-99BA-77EB0F515BD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6B00100-DED1-48F2-A21F-F8935FCE2F2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8520374-919B-41E4-AF81-FE53FB9801B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6892916B-6D3B-4A1D-90BB-4A77C86F5AED}"/>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B98CD389-D7BC-4629-85F1-6654DAC23F3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F3D9EDD3-4124-4E53-919F-F7925C3FEA6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5B4449F8-6096-4E09-AABD-2B96232EFED8}"/>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D89D78B1-AD8F-4225-9683-102DB0D1D316}"/>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C217B05C-30A5-4AB3-91BF-F498A0E0231D}"/>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929C871D-76F5-4C21-9325-4B4DA81B8E1A}"/>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8DE03AD6-333D-4427-B34B-4E1F0569AACF}"/>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CE7CFE69-429A-4FEC-AAC3-0E410A13393A}"/>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9BD80395-5A95-4B93-B71B-D003EF5C9726}"/>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2FACFC80-5D3C-4484-A9DA-29934A24A8F9}"/>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F5101B39-A8D4-4154-AA77-C345EFDA4D15}"/>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73F750E8-3EF4-41C7-A030-DF2046FAA2AE}"/>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7EBE4DFB-0063-4BBD-9F4D-52C4E788CF6A}"/>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7BDBC9B-1AD6-4AC2-8BDC-D1AC5FE13BE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BE9518F-CEB8-4372-80B4-AA8A3D7E7F6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333B801-1E6D-4804-83DF-746A070A494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9C7E272-7E6C-4FDB-8256-6ACA58E83DE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A573F5D-5668-4C24-B552-E5D326640F6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161290</xdr:rowOff>
    </xdr:from>
    <xdr:to>
      <xdr:col>24</xdr:col>
      <xdr:colOff>114300</xdr:colOff>
      <xdr:row>61</xdr:row>
      <xdr:rowOff>91440</xdr:rowOff>
    </xdr:to>
    <xdr:sp macro="" textlink="">
      <xdr:nvSpPr>
        <xdr:cNvPr id="186" name="楕円 185">
          <a:extLst>
            <a:ext uri="{FF2B5EF4-FFF2-40B4-BE49-F238E27FC236}">
              <a16:creationId xmlns:a16="http://schemas.microsoft.com/office/drawing/2014/main" id="{7027A310-2CF5-49D8-8BC7-DF080528DF6E}"/>
            </a:ext>
          </a:extLst>
        </xdr:cNvPr>
        <xdr:cNvSpPr/>
      </xdr:nvSpPr>
      <xdr:spPr>
        <a:xfrm>
          <a:off x="45847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139717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2906285-05A6-4F0C-8B3D-8C751068F497}"/>
            </a:ext>
          </a:extLst>
        </xdr:cNvPr>
        <xdr:cNvSpPr txBox="1"/>
      </xdr:nvSpPr>
      <xdr:spPr>
        <a:xfrm>
          <a:off x="4673600" y="1042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137160</xdr:rowOff>
    </xdr:from>
    <xdr:to>
      <xdr:col>20</xdr:col>
      <xdr:colOff>38100</xdr:colOff>
      <xdr:row>61</xdr:row>
      <xdr:rowOff>67310</xdr:rowOff>
    </xdr:to>
    <xdr:sp macro="" textlink="">
      <xdr:nvSpPr>
        <xdr:cNvPr id="188" name="楕円 187">
          <a:extLst>
            <a:ext uri="{FF2B5EF4-FFF2-40B4-BE49-F238E27FC236}">
              <a16:creationId xmlns:a16="http://schemas.microsoft.com/office/drawing/2014/main" id="{B8EEC4F0-3CCF-4B7F-B46E-A66F965AD63E}"/>
            </a:ext>
          </a:extLst>
        </xdr:cNvPr>
        <xdr:cNvSpPr/>
      </xdr:nvSpPr>
      <xdr:spPr>
        <a:xfrm>
          <a:off x="37465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16510</xdr:rowOff>
    </xdr:from>
    <xdr:to>
      <xdr:col>24</xdr:col>
      <xdr:colOff>63500</xdr:colOff>
      <xdr:row>61</xdr:row>
      <xdr:rowOff>40640</xdr:rowOff>
    </xdr:to>
    <xdr:cxnSp macro="">
      <xdr:nvCxnSpPr>
        <xdr:cNvPr id="189" name="直線コネクタ 188">
          <a:extLst>
            <a:ext uri="{FF2B5EF4-FFF2-40B4-BE49-F238E27FC236}">
              <a16:creationId xmlns:a16="http://schemas.microsoft.com/office/drawing/2014/main" id="{B76EBCBD-2576-416C-B8E0-632E780DB732}"/>
            </a:ext>
          </a:extLst>
        </xdr:cNvPr>
        <xdr:cNvCxnSpPr/>
      </xdr:nvCxnSpPr>
      <xdr:spPr>
        <a:xfrm>
          <a:off x="3797300" y="104749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118110</xdr:rowOff>
    </xdr:from>
    <xdr:to>
      <xdr:col>15</xdr:col>
      <xdr:colOff>101600</xdr:colOff>
      <xdr:row>61</xdr:row>
      <xdr:rowOff>48260</xdr:rowOff>
    </xdr:to>
    <xdr:sp macro="" textlink="">
      <xdr:nvSpPr>
        <xdr:cNvPr id="190" name="楕円 189">
          <a:extLst>
            <a:ext uri="{FF2B5EF4-FFF2-40B4-BE49-F238E27FC236}">
              <a16:creationId xmlns:a16="http://schemas.microsoft.com/office/drawing/2014/main" id="{2275B913-9B15-4179-AB1C-360E88698D4B}"/>
            </a:ext>
          </a:extLst>
        </xdr:cNvPr>
        <xdr:cNvSpPr/>
      </xdr:nvSpPr>
      <xdr:spPr>
        <a:xfrm>
          <a:off x="2857500" y="1040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168910</xdr:rowOff>
    </xdr:from>
    <xdr:to>
      <xdr:col>19</xdr:col>
      <xdr:colOff>177800</xdr:colOff>
      <xdr:row>61</xdr:row>
      <xdr:rowOff>16510</xdr:rowOff>
    </xdr:to>
    <xdr:cxnSp macro="">
      <xdr:nvCxnSpPr>
        <xdr:cNvPr id="191" name="直線コネクタ 190">
          <a:extLst>
            <a:ext uri="{FF2B5EF4-FFF2-40B4-BE49-F238E27FC236}">
              <a16:creationId xmlns:a16="http://schemas.microsoft.com/office/drawing/2014/main" id="{33C13AA1-43C4-4776-B342-D8BFF7D4CC8E}"/>
            </a:ext>
          </a:extLst>
        </xdr:cNvPr>
        <xdr:cNvCxnSpPr/>
      </xdr:nvCxnSpPr>
      <xdr:spPr>
        <a:xfrm>
          <a:off x="2908300" y="104559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95250</xdr:rowOff>
    </xdr:from>
    <xdr:to>
      <xdr:col>10</xdr:col>
      <xdr:colOff>165100</xdr:colOff>
      <xdr:row>61</xdr:row>
      <xdr:rowOff>25400</xdr:rowOff>
    </xdr:to>
    <xdr:sp macro="" textlink="">
      <xdr:nvSpPr>
        <xdr:cNvPr id="192" name="楕円 191">
          <a:extLst>
            <a:ext uri="{FF2B5EF4-FFF2-40B4-BE49-F238E27FC236}">
              <a16:creationId xmlns:a16="http://schemas.microsoft.com/office/drawing/2014/main" id="{3E2A6962-1E5B-496F-B973-4BBCA52569CC}"/>
            </a:ext>
          </a:extLst>
        </xdr:cNvPr>
        <xdr:cNvSpPr/>
      </xdr:nvSpPr>
      <xdr:spPr>
        <a:xfrm>
          <a:off x="19685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146050</xdr:rowOff>
    </xdr:from>
    <xdr:to>
      <xdr:col>15</xdr:col>
      <xdr:colOff>50800</xdr:colOff>
      <xdr:row>60</xdr:row>
      <xdr:rowOff>168910</xdr:rowOff>
    </xdr:to>
    <xdr:cxnSp macro="">
      <xdr:nvCxnSpPr>
        <xdr:cNvPr id="193" name="直線コネクタ 192">
          <a:extLst>
            <a:ext uri="{FF2B5EF4-FFF2-40B4-BE49-F238E27FC236}">
              <a16:creationId xmlns:a16="http://schemas.microsoft.com/office/drawing/2014/main" id="{F30C87DA-4B88-4545-B14A-CF19C2B44CB3}"/>
            </a:ext>
          </a:extLst>
        </xdr:cNvPr>
        <xdr:cNvCxnSpPr/>
      </xdr:nvCxnSpPr>
      <xdr:spPr>
        <a:xfrm>
          <a:off x="2019300" y="104330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71120</xdr:rowOff>
    </xdr:from>
    <xdr:to>
      <xdr:col>6</xdr:col>
      <xdr:colOff>38100</xdr:colOff>
      <xdr:row>61</xdr:row>
      <xdr:rowOff>1270</xdr:rowOff>
    </xdr:to>
    <xdr:sp macro="" textlink="">
      <xdr:nvSpPr>
        <xdr:cNvPr id="194" name="楕円 193">
          <a:extLst>
            <a:ext uri="{FF2B5EF4-FFF2-40B4-BE49-F238E27FC236}">
              <a16:creationId xmlns:a16="http://schemas.microsoft.com/office/drawing/2014/main" id="{37294FA1-153B-44ED-A437-1B5FCB05043A}"/>
            </a:ext>
          </a:extLst>
        </xdr:cNvPr>
        <xdr:cNvSpPr/>
      </xdr:nvSpPr>
      <xdr:spPr>
        <a:xfrm>
          <a:off x="1079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121920</xdr:rowOff>
    </xdr:from>
    <xdr:to>
      <xdr:col>10</xdr:col>
      <xdr:colOff>114300</xdr:colOff>
      <xdr:row>60</xdr:row>
      <xdr:rowOff>146050</xdr:rowOff>
    </xdr:to>
    <xdr:cxnSp macro="">
      <xdr:nvCxnSpPr>
        <xdr:cNvPr id="195" name="直線コネクタ 194">
          <a:extLst>
            <a:ext uri="{FF2B5EF4-FFF2-40B4-BE49-F238E27FC236}">
              <a16:creationId xmlns:a16="http://schemas.microsoft.com/office/drawing/2014/main" id="{CBB9B716-A28F-4634-8790-3B34AD7F0058}"/>
            </a:ext>
          </a:extLst>
        </xdr:cNvPr>
        <xdr:cNvCxnSpPr/>
      </xdr:nvCxnSpPr>
      <xdr:spPr>
        <a:xfrm>
          <a:off x="1130300" y="104089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540C3D6D-6CE1-47A2-8437-81D8853F5E91}"/>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E9D3ABD3-2FF3-483C-B224-A7D2AEFAB27E}"/>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F1470A-5D25-4C84-BAB7-A0425880262F}"/>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99" name="n_4aveValue【体育館・プール】&#10;有形固定資産減価償却率">
          <a:extLst>
            <a:ext uri="{FF2B5EF4-FFF2-40B4-BE49-F238E27FC236}">
              <a16:creationId xmlns:a16="http://schemas.microsoft.com/office/drawing/2014/main" id="{CF29BC9D-04DE-4DEA-A877-A23830472A3E}"/>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58437</xdr:rowOff>
    </xdr:from>
    <xdr:ext cx="405111" cy="259045"/>
    <xdr:sp macro="" textlink="">
      <xdr:nvSpPr>
        <xdr:cNvPr id="200" name="n_1mainValue【体育館・プール】&#10;有形固定資産減価償却率">
          <a:extLst>
            <a:ext uri="{FF2B5EF4-FFF2-40B4-BE49-F238E27FC236}">
              <a16:creationId xmlns:a16="http://schemas.microsoft.com/office/drawing/2014/main" id="{851CEA34-12FF-4589-B388-C31AC2426CE9}"/>
            </a:ext>
          </a:extLst>
        </xdr:cNvPr>
        <xdr:cNvSpPr txBox="1"/>
      </xdr:nvSpPr>
      <xdr:spPr>
        <a:xfrm>
          <a:off x="3582044" y="1051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39387</xdr:rowOff>
    </xdr:from>
    <xdr:ext cx="405111" cy="259045"/>
    <xdr:sp macro="" textlink="">
      <xdr:nvSpPr>
        <xdr:cNvPr id="201" name="n_2mainValue【体育館・プール】&#10;有形固定資産減価償却率">
          <a:extLst>
            <a:ext uri="{FF2B5EF4-FFF2-40B4-BE49-F238E27FC236}">
              <a16:creationId xmlns:a16="http://schemas.microsoft.com/office/drawing/2014/main" id="{839D400D-A888-4BC5-8FE2-5BBE58E27365}"/>
            </a:ext>
          </a:extLst>
        </xdr:cNvPr>
        <xdr:cNvSpPr txBox="1"/>
      </xdr:nvSpPr>
      <xdr:spPr>
        <a:xfrm>
          <a:off x="2705744" y="1049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16527</xdr:rowOff>
    </xdr:from>
    <xdr:ext cx="405111" cy="259045"/>
    <xdr:sp macro="" textlink="">
      <xdr:nvSpPr>
        <xdr:cNvPr id="202" name="n_3mainValue【体育館・プール】&#10;有形固定資産減価償却率">
          <a:extLst>
            <a:ext uri="{FF2B5EF4-FFF2-40B4-BE49-F238E27FC236}">
              <a16:creationId xmlns:a16="http://schemas.microsoft.com/office/drawing/2014/main" id="{AF71DCDA-80B2-4209-800C-4386D69820C1}"/>
            </a:ext>
          </a:extLst>
        </xdr:cNvPr>
        <xdr:cNvSpPr txBox="1"/>
      </xdr:nvSpPr>
      <xdr:spPr>
        <a:xfrm>
          <a:off x="1816744" y="1047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3" name="n_4mainValue【体育館・プール】&#10;有形固定資産減価償却率">
          <a:extLst>
            <a:ext uri="{FF2B5EF4-FFF2-40B4-BE49-F238E27FC236}">
              <a16:creationId xmlns:a16="http://schemas.microsoft.com/office/drawing/2014/main" id="{8E74DAD1-EF37-487E-BB12-9D48F43D6927}"/>
            </a:ext>
          </a:extLst>
        </xdr:cNvPr>
        <xdr:cNvSpPr txBox="1"/>
      </xdr:nvSpPr>
      <xdr:spPr>
        <a:xfrm>
          <a:off x="927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6E17BB6E-CC50-4E95-97E0-D3B8CC11817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961D30A5-281E-4EF1-8C55-5A46328B7D5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FB4365D-AEE2-48B3-854C-A79DB04E9A9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B515D2C7-D8CA-4F43-A19E-F8DBBFF7322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5ADFB6E-F8DB-4484-9433-1FB42530C5F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DAE4B8C-D094-4B6D-B85B-434843DAF8F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EFAFC946-1691-4749-81A9-B213902F060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22FADD7-0D20-47A6-B726-634AE3D3ECA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6EF076B9-CB2D-44E9-B10A-17AE3A9AB86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3C80A102-F083-487B-A7D3-21CDC87CC60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22FB4F57-3AC3-4553-80C3-0B55093E7127}"/>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FC424681-779C-4B5A-A31C-B26902CB742E}"/>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8E622F2E-685A-4B7D-B56F-89211281801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E35AF10D-3428-44CB-B4EF-BC6357566CA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735EAC96-6551-43EF-ACA2-5050E3A29F1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C6157641-2984-4C3A-A3D8-42D83ED97383}"/>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687AFD89-884E-4176-ADCC-F89E2FB799F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AEC24B2-E3C2-4280-A128-BD32C53E6A7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432C373-60C3-4FCB-93B4-35514BC14E4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E1E873D3-B3C6-469B-A542-DDA3DFCCCA8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E8743938-58F8-483B-8589-196DF84D35D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CA49A36E-D308-4817-8172-138F2AD65B78}"/>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5C871F21-285D-4957-B571-3AC20F1319B7}"/>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2EFA1D88-E614-4358-8893-B85CB8F182A2}"/>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47E0D7C9-4CD0-4958-B3F8-C5F612BE71BE}"/>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9A943955-66FD-48D1-8411-42E2FDC9AD59}"/>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8F76A437-5B65-4783-8B0E-7CF939E35702}"/>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4DD4F0AD-FA2A-45B3-ACD9-79EFD9A7EEC4}"/>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7F87EDFC-07ED-40C0-BA4C-DEF99C69284A}"/>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AB9C9B99-4D73-47CA-BCF9-01824394404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5D0C37DA-EF5E-43B6-8E49-EBE7A7D7B34F}"/>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1DBA1DE2-1071-4920-BCCF-DE490EF0701F}"/>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7AB9432-3E60-458D-8C11-58BB5664DE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CD5F6B9-25AA-4AFB-967D-1B3975ABFE4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6491D32-E226-432D-B45D-CBD5E0D8B30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C816708-BD82-42CA-90E1-82F1FD4285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D13100-1250-427A-899C-0FA468234AA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64415</xdr:rowOff>
    </xdr:from>
    <xdr:to>
      <xdr:col>55</xdr:col>
      <xdr:colOff>50800</xdr:colOff>
      <xdr:row>60</xdr:row>
      <xdr:rowOff>166015</xdr:rowOff>
    </xdr:to>
    <xdr:sp macro="" textlink="">
      <xdr:nvSpPr>
        <xdr:cNvPr id="241" name="楕円 240">
          <a:extLst>
            <a:ext uri="{FF2B5EF4-FFF2-40B4-BE49-F238E27FC236}">
              <a16:creationId xmlns:a16="http://schemas.microsoft.com/office/drawing/2014/main" id="{4DC0D459-4B37-41EB-B7D5-6590AD61B9C7}"/>
            </a:ext>
          </a:extLst>
        </xdr:cNvPr>
        <xdr:cNvSpPr/>
      </xdr:nvSpPr>
      <xdr:spPr>
        <a:xfrm>
          <a:off x="10426700" y="103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42842</xdr:rowOff>
    </xdr:from>
    <xdr:ext cx="469744" cy="259045"/>
    <xdr:sp macro="" textlink="">
      <xdr:nvSpPr>
        <xdr:cNvPr id="242" name="【体育館・プール】&#10;一人当たり面積該当値テキスト">
          <a:extLst>
            <a:ext uri="{FF2B5EF4-FFF2-40B4-BE49-F238E27FC236}">
              <a16:creationId xmlns:a16="http://schemas.microsoft.com/office/drawing/2014/main" id="{3BB87C03-2153-43A7-8032-7F1AE1AEB961}"/>
            </a:ext>
          </a:extLst>
        </xdr:cNvPr>
        <xdr:cNvSpPr txBox="1"/>
      </xdr:nvSpPr>
      <xdr:spPr>
        <a:xfrm>
          <a:off x="10515600" y="1032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81788</xdr:rowOff>
    </xdr:from>
    <xdr:to>
      <xdr:col>50</xdr:col>
      <xdr:colOff>165100</xdr:colOff>
      <xdr:row>61</xdr:row>
      <xdr:rowOff>11938</xdr:rowOff>
    </xdr:to>
    <xdr:sp macro="" textlink="">
      <xdr:nvSpPr>
        <xdr:cNvPr id="243" name="楕円 242">
          <a:extLst>
            <a:ext uri="{FF2B5EF4-FFF2-40B4-BE49-F238E27FC236}">
              <a16:creationId xmlns:a16="http://schemas.microsoft.com/office/drawing/2014/main" id="{99E2723D-5F22-4D47-BD89-049D2F6467B3}"/>
            </a:ext>
          </a:extLst>
        </xdr:cNvPr>
        <xdr:cNvSpPr/>
      </xdr:nvSpPr>
      <xdr:spPr>
        <a:xfrm>
          <a:off x="9588500" y="1036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115215</xdr:rowOff>
    </xdr:from>
    <xdr:to>
      <xdr:col>55</xdr:col>
      <xdr:colOff>0</xdr:colOff>
      <xdr:row>60</xdr:row>
      <xdr:rowOff>132588</xdr:rowOff>
    </xdr:to>
    <xdr:cxnSp macro="">
      <xdr:nvCxnSpPr>
        <xdr:cNvPr id="244" name="直線コネクタ 243">
          <a:extLst>
            <a:ext uri="{FF2B5EF4-FFF2-40B4-BE49-F238E27FC236}">
              <a16:creationId xmlns:a16="http://schemas.microsoft.com/office/drawing/2014/main" id="{154C72F6-F483-4B65-90AC-B6AC46A6098C}"/>
            </a:ext>
          </a:extLst>
        </xdr:cNvPr>
        <xdr:cNvCxnSpPr/>
      </xdr:nvCxnSpPr>
      <xdr:spPr>
        <a:xfrm flipV="1">
          <a:off x="9639300" y="10402215"/>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91846</xdr:rowOff>
    </xdr:from>
    <xdr:to>
      <xdr:col>46</xdr:col>
      <xdr:colOff>38100</xdr:colOff>
      <xdr:row>61</xdr:row>
      <xdr:rowOff>21996</xdr:rowOff>
    </xdr:to>
    <xdr:sp macro="" textlink="">
      <xdr:nvSpPr>
        <xdr:cNvPr id="245" name="楕円 244">
          <a:extLst>
            <a:ext uri="{FF2B5EF4-FFF2-40B4-BE49-F238E27FC236}">
              <a16:creationId xmlns:a16="http://schemas.microsoft.com/office/drawing/2014/main" id="{0BFD745C-AE3F-48A8-98D4-400ABF355D4C}"/>
            </a:ext>
          </a:extLst>
        </xdr:cNvPr>
        <xdr:cNvSpPr/>
      </xdr:nvSpPr>
      <xdr:spPr>
        <a:xfrm>
          <a:off x="8699500" y="1037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132588</xdr:rowOff>
    </xdr:from>
    <xdr:to>
      <xdr:col>50</xdr:col>
      <xdr:colOff>114300</xdr:colOff>
      <xdr:row>60</xdr:row>
      <xdr:rowOff>142646</xdr:rowOff>
    </xdr:to>
    <xdr:cxnSp macro="">
      <xdr:nvCxnSpPr>
        <xdr:cNvPr id="246" name="直線コネクタ 245">
          <a:extLst>
            <a:ext uri="{FF2B5EF4-FFF2-40B4-BE49-F238E27FC236}">
              <a16:creationId xmlns:a16="http://schemas.microsoft.com/office/drawing/2014/main" id="{7D4E19EF-2691-42A7-9CDC-AF5DEAA3FCD1}"/>
            </a:ext>
          </a:extLst>
        </xdr:cNvPr>
        <xdr:cNvCxnSpPr/>
      </xdr:nvCxnSpPr>
      <xdr:spPr>
        <a:xfrm flipV="1">
          <a:off x="8750300" y="10419588"/>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105563</xdr:rowOff>
    </xdr:from>
    <xdr:to>
      <xdr:col>41</xdr:col>
      <xdr:colOff>101600</xdr:colOff>
      <xdr:row>61</xdr:row>
      <xdr:rowOff>35713</xdr:rowOff>
    </xdr:to>
    <xdr:sp macro="" textlink="">
      <xdr:nvSpPr>
        <xdr:cNvPr id="247" name="楕円 246">
          <a:extLst>
            <a:ext uri="{FF2B5EF4-FFF2-40B4-BE49-F238E27FC236}">
              <a16:creationId xmlns:a16="http://schemas.microsoft.com/office/drawing/2014/main" id="{9F1A374A-728E-4137-BA33-93F0C7D19BCE}"/>
            </a:ext>
          </a:extLst>
        </xdr:cNvPr>
        <xdr:cNvSpPr/>
      </xdr:nvSpPr>
      <xdr:spPr>
        <a:xfrm>
          <a:off x="7810500" y="1039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142646</xdr:rowOff>
    </xdr:from>
    <xdr:to>
      <xdr:col>45</xdr:col>
      <xdr:colOff>177800</xdr:colOff>
      <xdr:row>60</xdr:row>
      <xdr:rowOff>156363</xdr:rowOff>
    </xdr:to>
    <xdr:cxnSp macro="">
      <xdr:nvCxnSpPr>
        <xdr:cNvPr id="248" name="直線コネクタ 247">
          <a:extLst>
            <a:ext uri="{FF2B5EF4-FFF2-40B4-BE49-F238E27FC236}">
              <a16:creationId xmlns:a16="http://schemas.microsoft.com/office/drawing/2014/main" id="{A1FC5211-8E41-4586-AD93-817A09B53A80}"/>
            </a:ext>
          </a:extLst>
        </xdr:cNvPr>
        <xdr:cNvCxnSpPr/>
      </xdr:nvCxnSpPr>
      <xdr:spPr>
        <a:xfrm flipV="1">
          <a:off x="7861300" y="1042964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119279</xdr:rowOff>
    </xdr:from>
    <xdr:to>
      <xdr:col>36</xdr:col>
      <xdr:colOff>165100</xdr:colOff>
      <xdr:row>61</xdr:row>
      <xdr:rowOff>49429</xdr:rowOff>
    </xdr:to>
    <xdr:sp macro="" textlink="">
      <xdr:nvSpPr>
        <xdr:cNvPr id="249" name="楕円 248">
          <a:extLst>
            <a:ext uri="{FF2B5EF4-FFF2-40B4-BE49-F238E27FC236}">
              <a16:creationId xmlns:a16="http://schemas.microsoft.com/office/drawing/2014/main" id="{6EDAD6AE-5C1B-466F-AAE1-7A261FC555DB}"/>
            </a:ext>
          </a:extLst>
        </xdr:cNvPr>
        <xdr:cNvSpPr/>
      </xdr:nvSpPr>
      <xdr:spPr>
        <a:xfrm>
          <a:off x="6921500" y="1040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156363</xdr:rowOff>
    </xdr:from>
    <xdr:to>
      <xdr:col>41</xdr:col>
      <xdr:colOff>50800</xdr:colOff>
      <xdr:row>60</xdr:row>
      <xdr:rowOff>170079</xdr:rowOff>
    </xdr:to>
    <xdr:cxnSp macro="">
      <xdr:nvCxnSpPr>
        <xdr:cNvPr id="250" name="直線コネクタ 249">
          <a:extLst>
            <a:ext uri="{FF2B5EF4-FFF2-40B4-BE49-F238E27FC236}">
              <a16:creationId xmlns:a16="http://schemas.microsoft.com/office/drawing/2014/main" id="{DA458E1D-F9A0-4596-986C-00CA7CDE2347}"/>
            </a:ext>
          </a:extLst>
        </xdr:cNvPr>
        <xdr:cNvCxnSpPr/>
      </xdr:nvCxnSpPr>
      <xdr:spPr>
        <a:xfrm flipV="1">
          <a:off x="6972300" y="1044336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8256707E-A14C-41FF-8164-D55029F808CB}"/>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E1229D5E-B6A8-4449-A23C-7051298F8BA6}"/>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C5D7686B-685A-4227-9A82-5D328F4FCEE9}"/>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B1949EF7-6FD9-4C65-BD55-C13A9C008BB3}"/>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3065</xdr:rowOff>
    </xdr:from>
    <xdr:ext cx="469744" cy="259045"/>
    <xdr:sp macro="" textlink="">
      <xdr:nvSpPr>
        <xdr:cNvPr id="255" name="n_1mainValue【体育館・プール】&#10;一人当たり面積">
          <a:extLst>
            <a:ext uri="{FF2B5EF4-FFF2-40B4-BE49-F238E27FC236}">
              <a16:creationId xmlns:a16="http://schemas.microsoft.com/office/drawing/2014/main" id="{61FCE334-15B4-4C9C-958E-946143BF8A57}"/>
            </a:ext>
          </a:extLst>
        </xdr:cNvPr>
        <xdr:cNvSpPr txBox="1"/>
      </xdr:nvSpPr>
      <xdr:spPr>
        <a:xfrm>
          <a:off x="9391727" y="1046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13123</xdr:rowOff>
    </xdr:from>
    <xdr:ext cx="469744" cy="259045"/>
    <xdr:sp macro="" textlink="">
      <xdr:nvSpPr>
        <xdr:cNvPr id="256" name="n_2mainValue【体育館・プール】&#10;一人当たり面積">
          <a:extLst>
            <a:ext uri="{FF2B5EF4-FFF2-40B4-BE49-F238E27FC236}">
              <a16:creationId xmlns:a16="http://schemas.microsoft.com/office/drawing/2014/main" id="{C24137B5-B429-4CB6-8D8A-6A7E2CB3E4CD}"/>
            </a:ext>
          </a:extLst>
        </xdr:cNvPr>
        <xdr:cNvSpPr txBox="1"/>
      </xdr:nvSpPr>
      <xdr:spPr>
        <a:xfrm>
          <a:off x="8515427" y="1047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26840</xdr:rowOff>
    </xdr:from>
    <xdr:ext cx="469744" cy="259045"/>
    <xdr:sp macro="" textlink="">
      <xdr:nvSpPr>
        <xdr:cNvPr id="257" name="n_3mainValue【体育館・プール】&#10;一人当たり面積">
          <a:extLst>
            <a:ext uri="{FF2B5EF4-FFF2-40B4-BE49-F238E27FC236}">
              <a16:creationId xmlns:a16="http://schemas.microsoft.com/office/drawing/2014/main" id="{696CEF68-52B5-429D-9BDE-FB1F9D753BF9}"/>
            </a:ext>
          </a:extLst>
        </xdr:cNvPr>
        <xdr:cNvSpPr txBox="1"/>
      </xdr:nvSpPr>
      <xdr:spPr>
        <a:xfrm>
          <a:off x="7626427" y="1048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40556</xdr:rowOff>
    </xdr:from>
    <xdr:ext cx="469744" cy="259045"/>
    <xdr:sp macro="" textlink="">
      <xdr:nvSpPr>
        <xdr:cNvPr id="258" name="n_4mainValue【体育館・プール】&#10;一人当たり面積">
          <a:extLst>
            <a:ext uri="{FF2B5EF4-FFF2-40B4-BE49-F238E27FC236}">
              <a16:creationId xmlns:a16="http://schemas.microsoft.com/office/drawing/2014/main" id="{6AF6E829-DE57-4623-A7F1-870D9020B1D4}"/>
            </a:ext>
          </a:extLst>
        </xdr:cNvPr>
        <xdr:cNvSpPr txBox="1"/>
      </xdr:nvSpPr>
      <xdr:spPr>
        <a:xfrm>
          <a:off x="6737427" y="1049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E8B296C-080F-4EFC-90E8-7042BC9376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8EFC5B8-35AE-40F4-9EB5-6F3927727F5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E0AFFD3-93DA-4710-808A-5C60F972F0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4F4EA86-E60B-451B-95BC-A9A30451103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5A7C5388-A280-4ED9-AE98-600312A9802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AC8EBCE-98AC-424A-9F18-9485C9CFBE0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CC7A403F-8BA5-4BA4-A184-350BBD576A0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9C224DD-311B-43C4-9AA1-314DF479B4B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641166B3-ADE4-423E-850A-3102B4ECE8F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E8A9F84-CCA8-427A-95D0-80FCA2702EA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96CBBD7B-0AB0-40F2-8E27-87EEDF1A8B2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1EEBE1FD-61D1-4D79-AA0E-54F47612A4B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0F070D46-CAFA-48B9-8BF6-5538A273C64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D4096D8F-C337-4A14-9664-83CAEF16E0E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FF2977FB-D370-4658-A50C-D8D1B28897D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F2DCF137-7531-41E8-862E-88AA7514CD3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2DE724B9-F385-4C93-93C6-16B6A050FFB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89D50B78-E0AD-411A-A005-788EA2ED793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CB27DF46-549D-465A-A548-C774287BCE8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9CEC750A-3288-4523-B774-56109FD47B0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65A2D982-1670-490A-A8B9-C1FEDBF602B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5222FB8C-B9F4-4D42-B4AD-B2A68D70DA6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B1FA8AF1-B9F7-4FE2-8FAE-1E64A6194DD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9EB629BA-9D43-4C05-A2DC-22D1B9FF2CD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E647A68A-1249-4EFB-BD11-2E085DB39DA3}"/>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25990707-2FDD-492E-8DF7-404380FF3AF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EDD5B91D-833C-4339-B956-8B8260FF0A5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8BDF4212-0E83-4D7E-A9EE-9D46ED81A682}"/>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5CEDFDD2-71FB-47D0-A8AC-4805BE34FD38}"/>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EEFF175C-3D38-4774-A105-815EAA099336}"/>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E0280417-76C3-44C7-B23C-B804F2DA33E2}"/>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C852BE1F-220F-450D-B359-97C014CEF7AE}"/>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4B061EF2-A24E-4A95-A7D5-DAF9DCFB7C7C}"/>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949B5186-2C41-4E8C-8229-BEC73BFD188E}"/>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76FB0A2F-D717-4561-B745-4E19EA45DE34}"/>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DF5947B2-3A7F-4464-AFCA-D35B88A2EB7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9B99FFE3-62F7-4C17-A842-735F7BE82F6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5AFBA91-408E-401B-A71B-B3EC6CA65F5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C18CEF5-5243-4122-B242-D25DCE55EB5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BB2BA77-B62F-4EB3-A168-05121DCF7C5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101600</xdr:rowOff>
    </xdr:from>
    <xdr:to>
      <xdr:col>24</xdr:col>
      <xdr:colOff>114300</xdr:colOff>
      <xdr:row>84</xdr:row>
      <xdr:rowOff>31750</xdr:rowOff>
    </xdr:to>
    <xdr:sp macro="" textlink="">
      <xdr:nvSpPr>
        <xdr:cNvPr id="299" name="楕円 298">
          <a:extLst>
            <a:ext uri="{FF2B5EF4-FFF2-40B4-BE49-F238E27FC236}">
              <a16:creationId xmlns:a16="http://schemas.microsoft.com/office/drawing/2014/main" id="{2A0EDE7E-2E6C-418A-8BBC-FC8FC0CBD9A9}"/>
            </a:ext>
          </a:extLst>
        </xdr:cNvPr>
        <xdr:cNvSpPr/>
      </xdr:nvSpPr>
      <xdr:spPr>
        <a:xfrm>
          <a:off x="4584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80027</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C27072E5-F17E-4206-BE87-E80A2816FC03}"/>
            </a:ext>
          </a:extLst>
        </xdr:cNvPr>
        <xdr:cNvSpPr txBox="1"/>
      </xdr:nvSpPr>
      <xdr:spPr>
        <a:xfrm>
          <a:off x="4673600"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40639</xdr:rowOff>
    </xdr:from>
    <xdr:to>
      <xdr:col>20</xdr:col>
      <xdr:colOff>38100</xdr:colOff>
      <xdr:row>83</xdr:row>
      <xdr:rowOff>142239</xdr:rowOff>
    </xdr:to>
    <xdr:sp macro="" textlink="">
      <xdr:nvSpPr>
        <xdr:cNvPr id="301" name="楕円 300">
          <a:extLst>
            <a:ext uri="{FF2B5EF4-FFF2-40B4-BE49-F238E27FC236}">
              <a16:creationId xmlns:a16="http://schemas.microsoft.com/office/drawing/2014/main" id="{42FF2097-3EDF-4F74-8710-DDF53E7DF787}"/>
            </a:ext>
          </a:extLst>
        </xdr:cNvPr>
        <xdr:cNvSpPr/>
      </xdr:nvSpPr>
      <xdr:spPr>
        <a:xfrm>
          <a:off x="37465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91439</xdr:rowOff>
    </xdr:from>
    <xdr:to>
      <xdr:col>24</xdr:col>
      <xdr:colOff>63500</xdr:colOff>
      <xdr:row>83</xdr:row>
      <xdr:rowOff>152400</xdr:rowOff>
    </xdr:to>
    <xdr:cxnSp macro="">
      <xdr:nvCxnSpPr>
        <xdr:cNvPr id="302" name="直線コネクタ 301">
          <a:extLst>
            <a:ext uri="{FF2B5EF4-FFF2-40B4-BE49-F238E27FC236}">
              <a16:creationId xmlns:a16="http://schemas.microsoft.com/office/drawing/2014/main" id="{F7BC1E68-045A-44C7-AE26-EDE3A124CDF5}"/>
            </a:ext>
          </a:extLst>
        </xdr:cNvPr>
        <xdr:cNvCxnSpPr/>
      </xdr:nvCxnSpPr>
      <xdr:spPr>
        <a:xfrm>
          <a:off x="3797300" y="1432178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135889</xdr:rowOff>
    </xdr:from>
    <xdr:to>
      <xdr:col>15</xdr:col>
      <xdr:colOff>101600</xdr:colOff>
      <xdr:row>83</xdr:row>
      <xdr:rowOff>66039</xdr:rowOff>
    </xdr:to>
    <xdr:sp macro="" textlink="">
      <xdr:nvSpPr>
        <xdr:cNvPr id="303" name="楕円 302">
          <a:extLst>
            <a:ext uri="{FF2B5EF4-FFF2-40B4-BE49-F238E27FC236}">
              <a16:creationId xmlns:a16="http://schemas.microsoft.com/office/drawing/2014/main" id="{DD47A2E5-86DC-44B4-921B-837149A6AE21}"/>
            </a:ext>
          </a:extLst>
        </xdr:cNvPr>
        <xdr:cNvSpPr/>
      </xdr:nvSpPr>
      <xdr:spPr>
        <a:xfrm>
          <a:off x="2857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15239</xdr:rowOff>
    </xdr:from>
    <xdr:to>
      <xdr:col>19</xdr:col>
      <xdr:colOff>177800</xdr:colOff>
      <xdr:row>83</xdr:row>
      <xdr:rowOff>91439</xdr:rowOff>
    </xdr:to>
    <xdr:cxnSp macro="">
      <xdr:nvCxnSpPr>
        <xdr:cNvPr id="304" name="直線コネクタ 303">
          <a:extLst>
            <a:ext uri="{FF2B5EF4-FFF2-40B4-BE49-F238E27FC236}">
              <a16:creationId xmlns:a16="http://schemas.microsoft.com/office/drawing/2014/main" id="{C8D6D30E-8E2D-4EBD-87A1-4FB9DAA0B7D6}"/>
            </a:ext>
          </a:extLst>
        </xdr:cNvPr>
        <xdr:cNvCxnSpPr/>
      </xdr:nvCxnSpPr>
      <xdr:spPr>
        <a:xfrm>
          <a:off x="2908300" y="1424558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59689</xdr:rowOff>
    </xdr:from>
    <xdr:to>
      <xdr:col>10</xdr:col>
      <xdr:colOff>165100</xdr:colOff>
      <xdr:row>82</xdr:row>
      <xdr:rowOff>161289</xdr:rowOff>
    </xdr:to>
    <xdr:sp macro="" textlink="">
      <xdr:nvSpPr>
        <xdr:cNvPr id="305" name="楕円 304">
          <a:extLst>
            <a:ext uri="{FF2B5EF4-FFF2-40B4-BE49-F238E27FC236}">
              <a16:creationId xmlns:a16="http://schemas.microsoft.com/office/drawing/2014/main" id="{E0AD92AE-E732-41DD-B2DB-4709DFF45E12}"/>
            </a:ext>
          </a:extLst>
        </xdr:cNvPr>
        <xdr:cNvSpPr/>
      </xdr:nvSpPr>
      <xdr:spPr>
        <a:xfrm>
          <a:off x="1968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110489</xdr:rowOff>
    </xdr:from>
    <xdr:to>
      <xdr:col>15</xdr:col>
      <xdr:colOff>50800</xdr:colOff>
      <xdr:row>83</xdr:row>
      <xdr:rowOff>15239</xdr:rowOff>
    </xdr:to>
    <xdr:cxnSp macro="">
      <xdr:nvCxnSpPr>
        <xdr:cNvPr id="306" name="直線コネクタ 305">
          <a:extLst>
            <a:ext uri="{FF2B5EF4-FFF2-40B4-BE49-F238E27FC236}">
              <a16:creationId xmlns:a16="http://schemas.microsoft.com/office/drawing/2014/main" id="{B4601336-C657-488A-AC2E-09BFA2777150}"/>
            </a:ext>
          </a:extLst>
        </xdr:cNvPr>
        <xdr:cNvCxnSpPr/>
      </xdr:nvCxnSpPr>
      <xdr:spPr>
        <a:xfrm>
          <a:off x="2019300" y="1416938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151130</xdr:rowOff>
    </xdr:from>
    <xdr:to>
      <xdr:col>6</xdr:col>
      <xdr:colOff>38100</xdr:colOff>
      <xdr:row>82</xdr:row>
      <xdr:rowOff>81280</xdr:rowOff>
    </xdr:to>
    <xdr:sp macro="" textlink="">
      <xdr:nvSpPr>
        <xdr:cNvPr id="307" name="楕円 306">
          <a:extLst>
            <a:ext uri="{FF2B5EF4-FFF2-40B4-BE49-F238E27FC236}">
              <a16:creationId xmlns:a16="http://schemas.microsoft.com/office/drawing/2014/main" id="{41D85BDC-0C97-43B8-97B1-21B9C1B61C33}"/>
            </a:ext>
          </a:extLst>
        </xdr:cNvPr>
        <xdr:cNvSpPr/>
      </xdr:nvSpPr>
      <xdr:spPr>
        <a:xfrm>
          <a:off x="1079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30480</xdr:rowOff>
    </xdr:from>
    <xdr:to>
      <xdr:col>10</xdr:col>
      <xdr:colOff>114300</xdr:colOff>
      <xdr:row>82</xdr:row>
      <xdr:rowOff>110489</xdr:rowOff>
    </xdr:to>
    <xdr:cxnSp macro="">
      <xdr:nvCxnSpPr>
        <xdr:cNvPr id="308" name="直線コネクタ 307">
          <a:extLst>
            <a:ext uri="{FF2B5EF4-FFF2-40B4-BE49-F238E27FC236}">
              <a16:creationId xmlns:a16="http://schemas.microsoft.com/office/drawing/2014/main" id="{224BD036-FA50-4509-8BE4-539E6336FF55}"/>
            </a:ext>
          </a:extLst>
        </xdr:cNvPr>
        <xdr:cNvCxnSpPr/>
      </xdr:nvCxnSpPr>
      <xdr:spPr>
        <a:xfrm>
          <a:off x="1130300" y="14089380"/>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119756F3-37F9-40B1-A57B-53828E9F7840}"/>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24ACC139-BE3B-4121-B3C4-BA9B95A432AD}"/>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F74A6B79-FBFB-448A-9263-61896D701546}"/>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2" name="n_4aveValue【福祉施設】&#10;有形固定資産減価償却率">
          <a:extLst>
            <a:ext uri="{FF2B5EF4-FFF2-40B4-BE49-F238E27FC236}">
              <a16:creationId xmlns:a16="http://schemas.microsoft.com/office/drawing/2014/main" id="{098A4352-0414-40E6-BDDC-DEB753E90B89}"/>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133366</xdr:rowOff>
    </xdr:from>
    <xdr:ext cx="405111" cy="259045"/>
    <xdr:sp macro="" textlink="">
      <xdr:nvSpPr>
        <xdr:cNvPr id="313" name="n_1mainValue【福祉施設】&#10;有形固定資産減価償却率">
          <a:extLst>
            <a:ext uri="{FF2B5EF4-FFF2-40B4-BE49-F238E27FC236}">
              <a16:creationId xmlns:a16="http://schemas.microsoft.com/office/drawing/2014/main" id="{99A9654B-58EF-4F26-AF0E-A52B4C4C9E4C}"/>
            </a:ext>
          </a:extLst>
        </xdr:cNvPr>
        <xdr:cNvSpPr txBox="1"/>
      </xdr:nvSpPr>
      <xdr:spPr>
        <a:xfrm>
          <a:off x="358204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57166</xdr:rowOff>
    </xdr:from>
    <xdr:ext cx="405111" cy="259045"/>
    <xdr:sp macro="" textlink="">
      <xdr:nvSpPr>
        <xdr:cNvPr id="314" name="n_2mainValue【福祉施設】&#10;有形固定資産減価償却率">
          <a:extLst>
            <a:ext uri="{FF2B5EF4-FFF2-40B4-BE49-F238E27FC236}">
              <a16:creationId xmlns:a16="http://schemas.microsoft.com/office/drawing/2014/main" id="{9B563ECB-F05A-432A-B10A-07F5E1E215BD}"/>
            </a:ext>
          </a:extLst>
        </xdr:cNvPr>
        <xdr:cNvSpPr txBox="1"/>
      </xdr:nvSpPr>
      <xdr:spPr>
        <a:xfrm>
          <a:off x="2705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152416</xdr:rowOff>
    </xdr:from>
    <xdr:ext cx="405111" cy="259045"/>
    <xdr:sp macro="" textlink="">
      <xdr:nvSpPr>
        <xdr:cNvPr id="315" name="n_3mainValue【福祉施設】&#10;有形固定資産減価償却率">
          <a:extLst>
            <a:ext uri="{FF2B5EF4-FFF2-40B4-BE49-F238E27FC236}">
              <a16:creationId xmlns:a16="http://schemas.microsoft.com/office/drawing/2014/main" id="{6137E8D0-BBB1-4A46-916B-E1FFEEEBD22F}"/>
            </a:ext>
          </a:extLst>
        </xdr:cNvPr>
        <xdr:cNvSpPr txBox="1"/>
      </xdr:nvSpPr>
      <xdr:spPr>
        <a:xfrm>
          <a:off x="1816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72407</xdr:rowOff>
    </xdr:from>
    <xdr:ext cx="405111" cy="259045"/>
    <xdr:sp macro="" textlink="">
      <xdr:nvSpPr>
        <xdr:cNvPr id="316" name="n_4mainValue【福祉施設】&#10;有形固定資産減価償却率">
          <a:extLst>
            <a:ext uri="{FF2B5EF4-FFF2-40B4-BE49-F238E27FC236}">
              <a16:creationId xmlns:a16="http://schemas.microsoft.com/office/drawing/2014/main" id="{51B6E313-D1BC-4013-80FA-EBB120012D58}"/>
            </a:ext>
          </a:extLst>
        </xdr:cNvPr>
        <xdr:cNvSpPr txBox="1"/>
      </xdr:nvSpPr>
      <xdr:spPr>
        <a:xfrm>
          <a:off x="927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900146A1-E216-46D9-B14F-E3FACDE7A8D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8BA374F1-80B0-40F4-8899-29D127B241F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9A81D6B4-FE5F-461C-921F-FD7BCB4203D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70B29E41-B067-48F3-AAC0-F7481B37FB7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E4342E4D-2B7E-4D91-B520-3497C96CD2C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603F6DE8-DDB8-4001-A14C-24C107770C0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1D4CDA59-F450-4219-941D-D4175ACDD0B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62CE66BF-76A7-44AF-9DB8-54DC33796CA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08C6ACE2-256E-4771-AD4F-519ECC22DDA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225EF0FC-B80B-45AB-937E-FB261C6474A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7B072382-E183-45B0-83B4-A5CCDEBF623F}"/>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D4469EAC-15D6-41A6-8D2C-40D8C4506C6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EA99BBB9-8E95-4058-9592-8F282722105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D3CFC765-9BD2-444F-90B8-5F7E6629B31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D0F61B6A-8C57-4627-90C2-483EFBCD8DAF}"/>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2B0B2BA4-A743-40D9-9683-829985C2FA5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A6714AD4-1E21-41B6-981E-CFA80AA751F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3E031D2E-41F7-4B86-BDBF-0D1087B4E9D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DFAFD27E-E92E-4F59-983F-9322E6E172A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6CEE4D4B-BE1C-4334-AF5C-F0B4CA5D41F4}"/>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CC1BB8EF-55FC-4865-8CB2-723B1F61F83B}"/>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6C4D5F70-5D14-49B4-B4AB-5DA8542C2014}"/>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AC954F25-6D3F-497F-AB5C-8D5262A9AE41}"/>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7DCBC93C-A200-48B3-ADB4-6CE895826834}"/>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A4DEC315-EE35-4438-9D4C-A8E91D7F6946}"/>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2A2E99AF-9936-44D7-AEBD-3D564E21A11F}"/>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B38ABE9C-536A-47D6-BD53-6FFFFCA14F79}"/>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75E70D26-680C-4D9E-9549-8256B575A258}"/>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17D6901C-0DD3-4446-902D-CA87FD408C4E}"/>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229E6B1E-5B3B-4D15-BBF5-691375ED9DAE}"/>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F560E403-754F-48B7-BF16-FBE8E617F4E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B2784A42-610C-40DA-8407-A3D967AE431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53264FB7-C205-424C-AF1B-C19D465525C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1B5C6F5-5CEC-4FA8-B5CB-F1423782621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6F709AD3-A28F-443C-BD24-F2EFCCF4B19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3874</xdr:rowOff>
    </xdr:from>
    <xdr:to>
      <xdr:col>55</xdr:col>
      <xdr:colOff>50800</xdr:colOff>
      <xdr:row>84</xdr:row>
      <xdr:rowOff>105474</xdr:rowOff>
    </xdr:to>
    <xdr:sp macro="" textlink="">
      <xdr:nvSpPr>
        <xdr:cNvPr id="352" name="楕円 351">
          <a:extLst>
            <a:ext uri="{FF2B5EF4-FFF2-40B4-BE49-F238E27FC236}">
              <a16:creationId xmlns:a16="http://schemas.microsoft.com/office/drawing/2014/main" id="{EDF2CC48-9989-4431-9A1A-E1A74EA84F13}"/>
            </a:ext>
          </a:extLst>
        </xdr:cNvPr>
        <xdr:cNvSpPr/>
      </xdr:nvSpPr>
      <xdr:spPr>
        <a:xfrm>
          <a:off x="10426700" y="1440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153751</xdr:rowOff>
    </xdr:from>
    <xdr:ext cx="469744" cy="259045"/>
    <xdr:sp macro="" textlink="">
      <xdr:nvSpPr>
        <xdr:cNvPr id="353" name="【福祉施設】&#10;一人当たり面積該当値テキスト">
          <a:extLst>
            <a:ext uri="{FF2B5EF4-FFF2-40B4-BE49-F238E27FC236}">
              <a16:creationId xmlns:a16="http://schemas.microsoft.com/office/drawing/2014/main" id="{97A5A33B-A5D9-482D-92E9-C39433F3F50E}"/>
            </a:ext>
          </a:extLst>
        </xdr:cNvPr>
        <xdr:cNvSpPr txBox="1"/>
      </xdr:nvSpPr>
      <xdr:spPr>
        <a:xfrm>
          <a:off x="10515600" y="1438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10161</xdr:rowOff>
    </xdr:from>
    <xdr:to>
      <xdr:col>50</xdr:col>
      <xdr:colOff>165100</xdr:colOff>
      <xdr:row>84</xdr:row>
      <xdr:rowOff>111761</xdr:rowOff>
    </xdr:to>
    <xdr:sp macro="" textlink="">
      <xdr:nvSpPr>
        <xdr:cNvPr id="354" name="楕円 353">
          <a:extLst>
            <a:ext uri="{FF2B5EF4-FFF2-40B4-BE49-F238E27FC236}">
              <a16:creationId xmlns:a16="http://schemas.microsoft.com/office/drawing/2014/main" id="{493D00D5-692B-4C1F-A575-8C4F84B2D9C4}"/>
            </a:ext>
          </a:extLst>
        </xdr:cNvPr>
        <xdr:cNvSpPr/>
      </xdr:nvSpPr>
      <xdr:spPr>
        <a:xfrm>
          <a:off x="9588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54674</xdr:rowOff>
    </xdr:from>
    <xdr:to>
      <xdr:col>55</xdr:col>
      <xdr:colOff>0</xdr:colOff>
      <xdr:row>84</xdr:row>
      <xdr:rowOff>60961</xdr:rowOff>
    </xdr:to>
    <xdr:cxnSp macro="">
      <xdr:nvCxnSpPr>
        <xdr:cNvPr id="355" name="直線コネクタ 354">
          <a:extLst>
            <a:ext uri="{FF2B5EF4-FFF2-40B4-BE49-F238E27FC236}">
              <a16:creationId xmlns:a16="http://schemas.microsoft.com/office/drawing/2014/main" id="{CC8ECF4B-B3BC-4DB6-9DBC-981775314E52}"/>
            </a:ext>
          </a:extLst>
        </xdr:cNvPr>
        <xdr:cNvCxnSpPr/>
      </xdr:nvCxnSpPr>
      <xdr:spPr>
        <a:xfrm flipV="1">
          <a:off x="9639300" y="14456474"/>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14160</xdr:rowOff>
    </xdr:from>
    <xdr:to>
      <xdr:col>46</xdr:col>
      <xdr:colOff>38100</xdr:colOff>
      <xdr:row>84</xdr:row>
      <xdr:rowOff>115760</xdr:rowOff>
    </xdr:to>
    <xdr:sp macro="" textlink="">
      <xdr:nvSpPr>
        <xdr:cNvPr id="356" name="楕円 355">
          <a:extLst>
            <a:ext uri="{FF2B5EF4-FFF2-40B4-BE49-F238E27FC236}">
              <a16:creationId xmlns:a16="http://schemas.microsoft.com/office/drawing/2014/main" id="{A760111C-7F58-49AA-BF74-1119277888FC}"/>
            </a:ext>
          </a:extLst>
        </xdr:cNvPr>
        <xdr:cNvSpPr/>
      </xdr:nvSpPr>
      <xdr:spPr>
        <a:xfrm>
          <a:off x="8699500" y="1441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60961</xdr:rowOff>
    </xdr:from>
    <xdr:to>
      <xdr:col>50</xdr:col>
      <xdr:colOff>114300</xdr:colOff>
      <xdr:row>84</xdr:row>
      <xdr:rowOff>64960</xdr:rowOff>
    </xdr:to>
    <xdr:cxnSp macro="">
      <xdr:nvCxnSpPr>
        <xdr:cNvPr id="357" name="直線コネクタ 356">
          <a:extLst>
            <a:ext uri="{FF2B5EF4-FFF2-40B4-BE49-F238E27FC236}">
              <a16:creationId xmlns:a16="http://schemas.microsoft.com/office/drawing/2014/main" id="{66437904-A5A6-4B8F-996C-A20572D95387}"/>
            </a:ext>
          </a:extLst>
        </xdr:cNvPr>
        <xdr:cNvCxnSpPr/>
      </xdr:nvCxnSpPr>
      <xdr:spPr>
        <a:xfrm flipV="1">
          <a:off x="8750300" y="14462761"/>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19304</xdr:rowOff>
    </xdr:from>
    <xdr:to>
      <xdr:col>41</xdr:col>
      <xdr:colOff>101600</xdr:colOff>
      <xdr:row>84</xdr:row>
      <xdr:rowOff>120904</xdr:rowOff>
    </xdr:to>
    <xdr:sp macro="" textlink="">
      <xdr:nvSpPr>
        <xdr:cNvPr id="358" name="楕円 357">
          <a:extLst>
            <a:ext uri="{FF2B5EF4-FFF2-40B4-BE49-F238E27FC236}">
              <a16:creationId xmlns:a16="http://schemas.microsoft.com/office/drawing/2014/main" id="{FD086875-8D6F-45E6-BB29-8B717C8AC6A5}"/>
            </a:ext>
          </a:extLst>
        </xdr:cNvPr>
        <xdr:cNvSpPr/>
      </xdr:nvSpPr>
      <xdr:spPr>
        <a:xfrm>
          <a:off x="7810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64960</xdr:rowOff>
    </xdr:from>
    <xdr:to>
      <xdr:col>45</xdr:col>
      <xdr:colOff>177800</xdr:colOff>
      <xdr:row>84</xdr:row>
      <xdr:rowOff>70104</xdr:rowOff>
    </xdr:to>
    <xdr:cxnSp macro="">
      <xdr:nvCxnSpPr>
        <xdr:cNvPr id="359" name="直線コネクタ 358">
          <a:extLst>
            <a:ext uri="{FF2B5EF4-FFF2-40B4-BE49-F238E27FC236}">
              <a16:creationId xmlns:a16="http://schemas.microsoft.com/office/drawing/2014/main" id="{9B8C2379-DDD8-4D75-AC18-E87A1A906995}"/>
            </a:ext>
          </a:extLst>
        </xdr:cNvPr>
        <xdr:cNvCxnSpPr/>
      </xdr:nvCxnSpPr>
      <xdr:spPr>
        <a:xfrm flipV="1">
          <a:off x="7861300" y="14466760"/>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23876</xdr:rowOff>
    </xdr:from>
    <xdr:to>
      <xdr:col>36</xdr:col>
      <xdr:colOff>165100</xdr:colOff>
      <xdr:row>84</xdr:row>
      <xdr:rowOff>125476</xdr:rowOff>
    </xdr:to>
    <xdr:sp macro="" textlink="">
      <xdr:nvSpPr>
        <xdr:cNvPr id="360" name="楕円 359">
          <a:extLst>
            <a:ext uri="{FF2B5EF4-FFF2-40B4-BE49-F238E27FC236}">
              <a16:creationId xmlns:a16="http://schemas.microsoft.com/office/drawing/2014/main" id="{B72A94D6-906F-4B03-BD5D-C61BB424569A}"/>
            </a:ext>
          </a:extLst>
        </xdr:cNvPr>
        <xdr:cNvSpPr/>
      </xdr:nvSpPr>
      <xdr:spPr>
        <a:xfrm>
          <a:off x="6921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70104</xdr:rowOff>
    </xdr:from>
    <xdr:to>
      <xdr:col>41</xdr:col>
      <xdr:colOff>50800</xdr:colOff>
      <xdr:row>84</xdr:row>
      <xdr:rowOff>74676</xdr:rowOff>
    </xdr:to>
    <xdr:cxnSp macro="">
      <xdr:nvCxnSpPr>
        <xdr:cNvPr id="361" name="直線コネクタ 360">
          <a:extLst>
            <a:ext uri="{FF2B5EF4-FFF2-40B4-BE49-F238E27FC236}">
              <a16:creationId xmlns:a16="http://schemas.microsoft.com/office/drawing/2014/main" id="{AD2A591A-BB20-444A-96FC-FB4DA8FA0318}"/>
            </a:ext>
          </a:extLst>
        </xdr:cNvPr>
        <xdr:cNvCxnSpPr/>
      </xdr:nvCxnSpPr>
      <xdr:spPr>
        <a:xfrm flipV="1">
          <a:off x="6972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950C5DC6-9309-4103-9CA0-CB638AAEAB23}"/>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023CA7D0-429E-4EA5-B907-5B058F22736F}"/>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87520A06-D1C4-4930-B9D6-1B1ABDFAF366}"/>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80FE6D83-FA99-4A2E-A172-346715B5316F}"/>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102888</xdr:rowOff>
    </xdr:from>
    <xdr:ext cx="469744" cy="259045"/>
    <xdr:sp macro="" textlink="">
      <xdr:nvSpPr>
        <xdr:cNvPr id="366" name="n_1mainValue【福祉施設】&#10;一人当たり面積">
          <a:extLst>
            <a:ext uri="{FF2B5EF4-FFF2-40B4-BE49-F238E27FC236}">
              <a16:creationId xmlns:a16="http://schemas.microsoft.com/office/drawing/2014/main" id="{81085CDB-7E34-42B8-9EBE-57F6EC01F4EA}"/>
            </a:ext>
          </a:extLst>
        </xdr:cNvPr>
        <xdr:cNvSpPr txBox="1"/>
      </xdr:nvSpPr>
      <xdr:spPr>
        <a:xfrm>
          <a:off x="9391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106887</xdr:rowOff>
    </xdr:from>
    <xdr:ext cx="469744" cy="259045"/>
    <xdr:sp macro="" textlink="">
      <xdr:nvSpPr>
        <xdr:cNvPr id="367" name="n_2mainValue【福祉施設】&#10;一人当たり面積">
          <a:extLst>
            <a:ext uri="{FF2B5EF4-FFF2-40B4-BE49-F238E27FC236}">
              <a16:creationId xmlns:a16="http://schemas.microsoft.com/office/drawing/2014/main" id="{E51E3604-664D-4253-8CA4-F8475C1A1296}"/>
            </a:ext>
          </a:extLst>
        </xdr:cNvPr>
        <xdr:cNvSpPr txBox="1"/>
      </xdr:nvSpPr>
      <xdr:spPr>
        <a:xfrm>
          <a:off x="8515427" y="1450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112031</xdr:rowOff>
    </xdr:from>
    <xdr:ext cx="469744" cy="259045"/>
    <xdr:sp macro="" textlink="">
      <xdr:nvSpPr>
        <xdr:cNvPr id="368" name="n_3mainValue【福祉施設】&#10;一人当たり面積">
          <a:extLst>
            <a:ext uri="{FF2B5EF4-FFF2-40B4-BE49-F238E27FC236}">
              <a16:creationId xmlns:a16="http://schemas.microsoft.com/office/drawing/2014/main" id="{68472973-135D-4ECF-A5AB-98EB9CE478AB}"/>
            </a:ext>
          </a:extLst>
        </xdr:cNvPr>
        <xdr:cNvSpPr txBox="1"/>
      </xdr:nvSpPr>
      <xdr:spPr>
        <a:xfrm>
          <a:off x="7626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116603</xdr:rowOff>
    </xdr:from>
    <xdr:ext cx="469744" cy="259045"/>
    <xdr:sp macro="" textlink="">
      <xdr:nvSpPr>
        <xdr:cNvPr id="369" name="n_4mainValue【福祉施設】&#10;一人当たり面積">
          <a:extLst>
            <a:ext uri="{FF2B5EF4-FFF2-40B4-BE49-F238E27FC236}">
              <a16:creationId xmlns:a16="http://schemas.microsoft.com/office/drawing/2014/main" id="{F33DFE8C-7EA1-480B-8EFB-17571E6B771B}"/>
            </a:ext>
          </a:extLst>
        </xdr:cNvPr>
        <xdr:cNvSpPr txBox="1"/>
      </xdr:nvSpPr>
      <xdr:spPr>
        <a:xfrm>
          <a:off x="6737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FFF03B27-806A-4093-8467-9CC228829BB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FE5C9856-8102-418C-BE7D-B9809B53785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88306AB3-0933-4E8E-8E1C-81A4701E584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59623EB0-8A65-434F-B37B-55DC120C959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30647BE5-BF0B-49D2-9163-440B40CB790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14524876-09A9-41C0-92DD-05F84EC4B35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E14368DE-369D-4DBF-A810-C3222A781DA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E3F92A84-911D-4DBC-AAEB-0D3246D4F5F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2BE12A59-DA19-4241-900A-42AAF2214A3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4994780B-6577-43BD-B5D3-15C9F977614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EF12D3AD-41DE-4ED2-A929-B2C5B78AA96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763407AD-0C15-4B0D-85B7-E668AC3F280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932A778B-2028-478A-843F-CE8F2CE79C7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41812C1F-8F89-4595-B839-06B44166818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B6DEB2EE-2B90-4C77-9897-7D5705514D2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0EC5C576-DE2E-4E7A-BF21-6E046345EBF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7245F7F4-B7BE-45C0-87AE-E400AE225D85}"/>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D8112E2B-0E30-45D0-919E-4F497A5ABA4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188BB485-56EB-4D15-9165-19116C240DA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9AFE3F31-EC3B-4A3C-A6E5-51F0FF9B660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2D4A166A-F1F0-4D7E-B3E2-4A7BCAAE586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893933A1-1DDB-4D5F-9EB6-BB708A5F73C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E9E05189-B68D-4DF0-9DD7-ABF6D1DAFD5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92F3F53A-D2FB-4511-BAD8-307CA3A2799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A44CD415-A718-4E41-AF3B-FB5670217C2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681B0C9A-B8D7-4287-98CB-B0DFC7CF2640}"/>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05712DCC-7A89-41C8-91EB-96EDEF63A09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377DCCD2-036E-430D-A50E-FBB862DBE468}"/>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9EC27F0B-7F01-4F86-AFAF-DB5D83C95313}"/>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99" name="直線コネクタ 398">
          <a:extLst>
            <a:ext uri="{FF2B5EF4-FFF2-40B4-BE49-F238E27FC236}">
              <a16:creationId xmlns:a16="http://schemas.microsoft.com/office/drawing/2014/main" id="{D1A40D5E-DB8F-4626-BF6A-A7F61B20690F}"/>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AA479A83-604C-4E88-89B9-89BC5F75C049}"/>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401" name="フローチャート: 判断 400">
          <a:extLst>
            <a:ext uri="{FF2B5EF4-FFF2-40B4-BE49-F238E27FC236}">
              <a16:creationId xmlns:a16="http://schemas.microsoft.com/office/drawing/2014/main" id="{CB049C99-63C5-4F3D-ABD5-EE91313A1FF0}"/>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402" name="フローチャート: 判断 401">
          <a:extLst>
            <a:ext uri="{FF2B5EF4-FFF2-40B4-BE49-F238E27FC236}">
              <a16:creationId xmlns:a16="http://schemas.microsoft.com/office/drawing/2014/main" id="{720A5CB3-D34C-4A47-9160-D8594FD21FD5}"/>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403" name="フローチャート: 判断 402">
          <a:extLst>
            <a:ext uri="{FF2B5EF4-FFF2-40B4-BE49-F238E27FC236}">
              <a16:creationId xmlns:a16="http://schemas.microsoft.com/office/drawing/2014/main" id="{9559DD58-846A-45C8-B4E4-DD95C72EA3EA}"/>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404" name="フローチャート: 判断 403">
          <a:extLst>
            <a:ext uri="{FF2B5EF4-FFF2-40B4-BE49-F238E27FC236}">
              <a16:creationId xmlns:a16="http://schemas.microsoft.com/office/drawing/2014/main" id="{3D9B1E07-6194-4B90-A9F7-F4FE8F5C17AD}"/>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05" name="フローチャート: 判断 404">
          <a:extLst>
            <a:ext uri="{FF2B5EF4-FFF2-40B4-BE49-F238E27FC236}">
              <a16:creationId xmlns:a16="http://schemas.microsoft.com/office/drawing/2014/main" id="{E97C1D80-019E-4A33-9910-2AD68332EF7B}"/>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80C67242-46A9-4AFE-867A-47DF6CCCA8B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E7C9CCA0-7501-4FEC-BD40-EAF8367A4A6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B8387061-80AF-41F0-AF52-3233D518E64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02631A7-C20E-46F6-839B-305B9E2BCA3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B22FDDB-0CA2-486A-8ABD-55625AD0636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11" name="楕円 410">
          <a:extLst>
            <a:ext uri="{FF2B5EF4-FFF2-40B4-BE49-F238E27FC236}">
              <a16:creationId xmlns:a16="http://schemas.microsoft.com/office/drawing/2014/main" id="{19B1F2C5-F2BE-45CA-9FC8-999B1DFA8A88}"/>
            </a:ext>
          </a:extLst>
        </xdr:cNvPr>
        <xdr:cNvSpPr/>
      </xdr:nvSpPr>
      <xdr:spPr>
        <a:xfrm>
          <a:off x="45847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31585</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EE3D0376-E3F8-4812-9D2B-845F4206B840}"/>
            </a:ext>
          </a:extLst>
        </xdr:cNvPr>
        <xdr:cNvSpPr txBox="1"/>
      </xdr:nvSpPr>
      <xdr:spPr>
        <a:xfrm>
          <a:off x="4673600"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10705</xdr:rowOff>
    </xdr:from>
    <xdr:to>
      <xdr:col>20</xdr:col>
      <xdr:colOff>38100</xdr:colOff>
      <xdr:row>105</xdr:row>
      <xdr:rowOff>112305</xdr:rowOff>
    </xdr:to>
    <xdr:sp macro="" textlink="">
      <xdr:nvSpPr>
        <xdr:cNvPr id="413" name="楕円 412">
          <a:extLst>
            <a:ext uri="{FF2B5EF4-FFF2-40B4-BE49-F238E27FC236}">
              <a16:creationId xmlns:a16="http://schemas.microsoft.com/office/drawing/2014/main" id="{0AC8A383-004D-44C5-8393-A7344AC062C8}"/>
            </a:ext>
          </a:extLst>
        </xdr:cNvPr>
        <xdr:cNvSpPr/>
      </xdr:nvSpPr>
      <xdr:spPr>
        <a:xfrm>
          <a:off x="3746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61505</xdr:rowOff>
    </xdr:from>
    <xdr:to>
      <xdr:col>24</xdr:col>
      <xdr:colOff>63500</xdr:colOff>
      <xdr:row>105</xdr:row>
      <xdr:rowOff>103958</xdr:rowOff>
    </xdr:to>
    <xdr:cxnSp macro="">
      <xdr:nvCxnSpPr>
        <xdr:cNvPr id="414" name="直線コネクタ 413">
          <a:extLst>
            <a:ext uri="{FF2B5EF4-FFF2-40B4-BE49-F238E27FC236}">
              <a16:creationId xmlns:a16="http://schemas.microsoft.com/office/drawing/2014/main" id="{D25B11B2-3F9F-4CE9-878A-0F15AFAAA8FF}"/>
            </a:ext>
          </a:extLst>
        </xdr:cNvPr>
        <xdr:cNvCxnSpPr/>
      </xdr:nvCxnSpPr>
      <xdr:spPr>
        <a:xfrm>
          <a:off x="3797300" y="18063755"/>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138068</xdr:rowOff>
    </xdr:from>
    <xdr:to>
      <xdr:col>15</xdr:col>
      <xdr:colOff>101600</xdr:colOff>
      <xdr:row>105</xdr:row>
      <xdr:rowOff>68218</xdr:rowOff>
    </xdr:to>
    <xdr:sp macro="" textlink="">
      <xdr:nvSpPr>
        <xdr:cNvPr id="415" name="楕円 414">
          <a:extLst>
            <a:ext uri="{FF2B5EF4-FFF2-40B4-BE49-F238E27FC236}">
              <a16:creationId xmlns:a16="http://schemas.microsoft.com/office/drawing/2014/main" id="{F06B5ABB-6233-42E9-BB43-2DD46A939F22}"/>
            </a:ext>
          </a:extLst>
        </xdr:cNvPr>
        <xdr:cNvSpPr/>
      </xdr:nvSpPr>
      <xdr:spPr>
        <a:xfrm>
          <a:off x="2857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17418</xdr:rowOff>
    </xdr:from>
    <xdr:to>
      <xdr:col>19</xdr:col>
      <xdr:colOff>177800</xdr:colOff>
      <xdr:row>105</xdr:row>
      <xdr:rowOff>61505</xdr:rowOff>
    </xdr:to>
    <xdr:cxnSp macro="">
      <xdr:nvCxnSpPr>
        <xdr:cNvPr id="416" name="直線コネクタ 415">
          <a:extLst>
            <a:ext uri="{FF2B5EF4-FFF2-40B4-BE49-F238E27FC236}">
              <a16:creationId xmlns:a16="http://schemas.microsoft.com/office/drawing/2014/main" id="{77B93E19-DB5A-4944-BB20-5702E9DF9B2A}"/>
            </a:ext>
          </a:extLst>
        </xdr:cNvPr>
        <xdr:cNvCxnSpPr/>
      </xdr:nvCxnSpPr>
      <xdr:spPr>
        <a:xfrm>
          <a:off x="2908300" y="18019668"/>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93980</xdr:rowOff>
    </xdr:from>
    <xdr:to>
      <xdr:col>10</xdr:col>
      <xdr:colOff>165100</xdr:colOff>
      <xdr:row>105</xdr:row>
      <xdr:rowOff>24130</xdr:rowOff>
    </xdr:to>
    <xdr:sp macro="" textlink="">
      <xdr:nvSpPr>
        <xdr:cNvPr id="417" name="楕円 416">
          <a:extLst>
            <a:ext uri="{FF2B5EF4-FFF2-40B4-BE49-F238E27FC236}">
              <a16:creationId xmlns:a16="http://schemas.microsoft.com/office/drawing/2014/main" id="{3BFD8ED4-9910-4772-9890-90BA919146C5}"/>
            </a:ext>
          </a:extLst>
        </xdr:cNvPr>
        <xdr:cNvSpPr/>
      </xdr:nvSpPr>
      <xdr:spPr>
        <a:xfrm>
          <a:off x="1968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144780</xdr:rowOff>
    </xdr:from>
    <xdr:to>
      <xdr:col>15</xdr:col>
      <xdr:colOff>50800</xdr:colOff>
      <xdr:row>105</xdr:row>
      <xdr:rowOff>17418</xdr:rowOff>
    </xdr:to>
    <xdr:cxnSp macro="">
      <xdr:nvCxnSpPr>
        <xdr:cNvPr id="418" name="直線コネクタ 417">
          <a:extLst>
            <a:ext uri="{FF2B5EF4-FFF2-40B4-BE49-F238E27FC236}">
              <a16:creationId xmlns:a16="http://schemas.microsoft.com/office/drawing/2014/main" id="{4A532930-50EA-4C60-9B79-DFBC3EE4287D}"/>
            </a:ext>
          </a:extLst>
        </xdr:cNvPr>
        <xdr:cNvCxnSpPr/>
      </xdr:nvCxnSpPr>
      <xdr:spPr>
        <a:xfrm>
          <a:off x="2019300" y="17975580"/>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156029</xdr:rowOff>
    </xdr:from>
    <xdr:to>
      <xdr:col>6</xdr:col>
      <xdr:colOff>38100</xdr:colOff>
      <xdr:row>105</xdr:row>
      <xdr:rowOff>86179</xdr:rowOff>
    </xdr:to>
    <xdr:sp macro="" textlink="">
      <xdr:nvSpPr>
        <xdr:cNvPr id="419" name="楕円 418">
          <a:extLst>
            <a:ext uri="{FF2B5EF4-FFF2-40B4-BE49-F238E27FC236}">
              <a16:creationId xmlns:a16="http://schemas.microsoft.com/office/drawing/2014/main" id="{1F04F24F-5D3A-4C4F-8A22-87108BC55F2B}"/>
            </a:ext>
          </a:extLst>
        </xdr:cNvPr>
        <xdr:cNvSpPr/>
      </xdr:nvSpPr>
      <xdr:spPr>
        <a:xfrm>
          <a:off x="1079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144780</xdr:rowOff>
    </xdr:from>
    <xdr:to>
      <xdr:col>10</xdr:col>
      <xdr:colOff>114300</xdr:colOff>
      <xdr:row>105</xdr:row>
      <xdr:rowOff>35379</xdr:rowOff>
    </xdr:to>
    <xdr:cxnSp macro="">
      <xdr:nvCxnSpPr>
        <xdr:cNvPr id="420" name="直線コネクタ 419">
          <a:extLst>
            <a:ext uri="{FF2B5EF4-FFF2-40B4-BE49-F238E27FC236}">
              <a16:creationId xmlns:a16="http://schemas.microsoft.com/office/drawing/2014/main" id="{823C3E02-6FA5-4985-B659-3D5FCF765245}"/>
            </a:ext>
          </a:extLst>
        </xdr:cNvPr>
        <xdr:cNvCxnSpPr/>
      </xdr:nvCxnSpPr>
      <xdr:spPr>
        <a:xfrm flipV="1">
          <a:off x="1130300" y="1797558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421" name="n_1aveValue【市民会館】&#10;有形固定資産減価償却率">
          <a:extLst>
            <a:ext uri="{FF2B5EF4-FFF2-40B4-BE49-F238E27FC236}">
              <a16:creationId xmlns:a16="http://schemas.microsoft.com/office/drawing/2014/main" id="{F68491EA-E671-482F-9BA2-E02E900A33A4}"/>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74040</xdr:rowOff>
    </xdr:from>
    <xdr:ext cx="405111" cy="259045"/>
    <xdr:sp macro="" textlink="">
      <xdr:nvSpPr>
        <xdr:cNvPr id="422" name="n_2aveValue【市民会館】&#10;有形固定資産減価償却率">
          <a:extLst>
            <a:ext uri="{FF2B5EF4-FFF2-40B4-BE49-F238E27FC236}">
              <a16:creationId xmlns:a16="http://schemas.microsoft.com/office/drawing/2014/main" id="{3ED01EA0-8512-4582-8EC0-44A0A1B539F2}"/>
            </a:ext>
          </a:extLst>
        </xdr:cNvPr>
        <xdr:cNvSpPr txBox="1"/>
      </xdr:nvSpPr>
      <xdr:spPr>
        <a:xfrm>
          <a:off x="2705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423" name="n_3aveValue【市民会館】&#10;有形固定資産減価償却率">
          <a:extLst>
            <a:ext uri="{FF2B5EF4-FFF2-40B4-BE49-F238E27FC236}">
              <a16:creationId xmlns:a16="http://schemas.microsoft.com/office/drawing/2014/main" id="{C6A6ED8E-5C9E-48C6-AF36-5AEB796DE2F0}"/>
            </a:ext>
          </a:extLst>
        </xdr:cNvPr>
        <xdr:cNvSpPr txBox="1"/>
      </xdr:nvSpPr>
      <xdr:spPr>
        <a:xfrm>
          <a:off x="1816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56985</xdr:rowOff>
    </xdr:from>
    <xdr:ext cx="405111" cy="259045"/>
    <xdr:sp macro="" textlink="">
      <xdr:nvSpPr>
        <xdr:cNvPr id="424" name="n_4aveValue【市民会館】&#10;有形固定資産減価償却率">
          <a:extLst>
            <a:ext uri="{FF2B5EF4-FFF2-40B4-BE49-F238E27FC236}">
              <a16:creationId xmlns:a16="http://schemas.microsoft.com/office/drawing/2014/main" id="{68F349AF-74D6-4A53-AD01-BF11CF840C39}"/>
            </a:ext>
          </a:extLst>
        </xdr:cNvPr>
        <xdr:cNvSpPr txBox="1"/>
      </xdr:nvSpPr>
      <xdr:spPr>
        <a:xfrm>
          <a:off x="927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103432</xdr:rowOff>
    </xdr:from>
    <xdr:ext cx="405111" cy="259045"/>
    <xdr:sp macro="" textlink="">
      <xdr:nvSpPr>
        <xdr:cNvPr id="425" name="n_1mainValue【市民会館】&#10;有形固定資産減価償却率">
          <a:extLst>
            <a:ext uri="{FF2B5EF4-FFF2-40B4-BE49-F238E27FC236}">
              <a16:creationId xmlns:a16="http://schemas.microsoft.com/office/drawing/2014/main" id="{1FF11CB8-145E-4BB5-9953-60A88C1E011A}"/>
            </a:ext>
          </a:extLst>
        </xdr:cNvPr>
        <xdr:cNvSpPr txBox="1"/>
      </xdr:nvSpPr>
      <xdr:spPr>
        <a:xfrm>
          <a:off x="35820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84745</xdr:rowOff>
    </xdr:from>
    <xdr:ext cx="405111" cy="259045"/>
    <xdr:sp macro="" textlink="">
      <xdr:nvSpPr>
        <xdr:cNvPr id="426" name="n_2mainValue【市民会館】&#10;有形固定資産減価償却率">
          <a:extLst>
            <a:ext uri="{FF2B5EF4-FFF2-40B4-BE49-F238E27FC236}">
              <a16:creationId xmlns:a16="http://schemas.microsoft.com/office/drawing/2014/main" id="{B7D4ABEE-6AAF-4BEC-8134-BB6CC7C02BFB}"/>
            </a:ext>
          </a:extLst>
        </xdr:cNvPr>
        <xdr:cNvSpPr txBox="1"/>
      </xdr:nvSpPr>
      <xdr:spPr>
        <a:xfrm>
          <a:off x="27057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40657</xdr:rowOff>
    </xdr:from>
    <xdr:ext cx="405111" cy="259045"/>
    <xdr:sp macro="" textlink="">
      <xdr:nvSpPr>
        <xdr:cNvPr id="427" name="n_3mainValue【市民会館】&#10;有形固定資産減価償却率">
          <a:extLst>
            <a:ext uri="{FF2B5EF4-FFF2-40B4-BE49-F238E27FC236}">
              <a16:creationId xmlns:a16="http://schemas.microsoft.com/office/drawing/2014/main" id="{55FE4960-C020-456C-B929-5458DBA3EDD6}"/>
            </a:ext>
          </a:extLst>
        </xdr:cNvPr>
        <xdr:cNvSpPr txBox="1"/>
      </xdr:nvSpPr>
      <xdr:spPr>
        <a:xfrm>
          <a:off x="1816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77306</xdr:rowOff>
    </xdr:from>
    <xdr:ext cx="405111" cy="259045"/>
    <xdr:sp macro="" textlink="">
      <xdr:nvSpPr>
        <xdr:cNvPr id="428" name="n_4mainValue【市民会館】&#10;有形固定資産減価償却率">
          <a:extLst>
            <a:ext uri="{FF2B5EF4-FFF2-40B4-BE49-F238E27FC236}">
              <a16:creationId xmlns:a16="http://schemas.microsoft.com/office/drawing/2014/main" id="{58D80372-2032-448F-9A66-8D652CF33A0C}"/>
            </a:ext>
          </a:extLst>
        </xdr:cNvPr>
        <xdr:cNvSpPr txBox="1"/>
      </xdr:nvSpPr>
      <xdr:spPr>
        <a:xfrm>
          <a:off x="927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A83AA1D1-7DDE-4500-935D-AEFA66087A9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61744547-E6DA-44F8-8C0F-D46FB3BE078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FB083C25-1D21-49B8-A72D-924FB31ABCC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CBA79F3B-F71B-4136-BB61-9A4052F39E9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D3C02BF0-9DAE-4603-9538-8AA0B2E4AD4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B17FC304-D0AB-44EC-A806-3BFAEA68219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F0FD19FD-538C-4558-8265-CF8F078C010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005D7CD5-BAED-48FD-88A8-0ABBF45685C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74E8E5D1-C8AF-42A1-AF3B-FFD5CCE3C85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E1255045-60E7-4035-87DC-2FB093F4175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E81DBF3D-1278-4454-BE48-4080B524C14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C3ADB5C6-9663-4F66-B174-A3413BF887C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7A00F4CC-DD1A-4594-ABF0-8D085B6035C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416B8D19-9335-464D-94B2-0006A47D9F1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0F721EF0-E8B5-4973-9F90-3E40ABF78E0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41E2091A-E06F-438D-9CE0-6D04547F21F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DE4912DD-E243-46C5-B8B2-985238CB5F9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23F569A6-1255-4B36-8F32-45C13D4B1096}"/>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0725CBC6-8BDE-4C45-AC2D-6ABA1230CD6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97E3EF3D-D3F8-4447-B67E-0AF3C287ED7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9CFAD669-1D52-45BF-8785-90BB6A54E35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E3CEB3BE-6A1F-4142-991D-F8F7923EC9E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5AD5E50A-AB38-4945-88D1-29A455E0D71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52" name="直線コネクタ 451">
          <a:extLst>
            <a:ext uri="{FF2B5EF4-FFF2-40B4-BE49-F238E27FC236}">
              <a16:creationId xmlns:a16="http://schemas.microsoft.com/office/drawing/2014/main" id="{CC2A8159-97AE-45DC-B1FF-B4C59D1F1C82}"/>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53" name="【市民会館】&#10;一人当たり面積最小値テキスト">
          <a:extLst>
            <a:ext uri="{FF2B5EF4-FFF2-40B4-BE49-F238E27FC236}">
              <a16:creationId xmlns:a16="http://schemas.microsoft.com/office/drawing/2014/main" id="{C0C1418C-A9CC-489F-B97B-47817B759CED}"/>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54" name="直線コネクタ 453">
          <a:extLst>
            <a:ext uri="{FF2B5EF4-FFF2-40B4-BE49-F238E27FC236}">
              <a16:creationId xmlns:a16="http://schemas.microsoft.com/office/drawing/2014/main" id="{B40516FA-DF6E-4BC7-BD3F-2F3DA5351521}"/>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55" name="【市民会館】&#10;一人当たり面積最大値テキスト">
          <a:extLst>
            <a:ext uri="{FF2B5EF4-FFF2-40B4-BE49-F238E27FC236}">
              <a16:creationId xmlns:a16="http://schemas.microsoft.com/office/drawing/2014/main" id="{992FEF75-90EB-49B8-81EB-4830F7AECE94}"/>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56" name="直線コネクタ 455">
          <a:extLst>
            <a:ext uri="{FF2B5EF4-FFF2-40B4-BE49-F238E27FC236}">
              <a16:creationId xmlns:a16="http://schemas.microsoft.com/office/drawing/2014/main" id="{413CBC52-4733-4B2A-9870-2E2A5C53A98C}"/>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457" name="【市民会館】&#10;一人当たり面積平均値テキスト">
          <a:extLst>
            <a:ext uri="{FF2B5EF4-FFF2-40B4-BE49-F238E27FC236}">
              <a16:creationId xmlns:a16="http://schemas.microsoft.com/office/drawing/2014/main" id="{91CEED3F-1DBD-4154-9CD3-57E0BF0D8340}"/>
            </a:ext>
          </a:extLst>
        </xdr:cNvPr>
        <xdr:cNvSpPr txBox="1"/>
      </xdr:nvSpPr>
      <xdr:spPr>
        <a:xfrm>
          <a:off x="10515600" y="1815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58" name="フローチャート: 判断 457">
          <a:extLst>
            <a:ext uri="{FF2B5EF4-FFF2-40B4-BE49-F238E27FC236}">
              <a16:creationId xmlns:a16="http://schemas.microsoft.com/office/drawing/2014/main" id="{416DC2A4-D5F2-4321-B5D0-E3A143BA8F0B}"/>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59" name="フローチャート: 判断 458">
          <a:extLst>
            <a:ext uri="{FF2B5EF4-FFF2-40B4-BE49-F238E27FC236}">
              <a16:creationId xmlns:a16="http://schemas.microsoft.com/office/drawing/2014/main" id="{16435EDD-F782-43E2-9889-E6600A7B1DBF}"/>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60" name="フローチャート: 判断 459">
          <a:extLst>
            <a:ext uri="{FF2B5EF4-FFF2-40B4-BE49-F238E27FC236}">
              <a16:creationId xmlns:a16="http://schemas.microsoft.com/office/drawing/2014/main" id="{CBCEF45B-7C3D-4B63-B53C-4B3BF8410065}"/>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61" name="フローチャート: 判断 460">
          <a:extLst>
            <a:ext uri="{FF2B5EF4-FFF2-40B4-BE49-F238E27FC236}">
              <a16:creationId xmlns:a16="http://schemas.microsoft.com/office/drawing/2014/main" id="{2F01576E-4189-4F4D-B56A-C0DAB349489E}"/>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62" name="フローチャート: 判断 461">
          <a:extLst>
            <a:ext uri="{FF2B5EF4-FFF2-40B4-BE49-F238E27FC236}">
              <a16:creationId xmlns:a16="http://schemas.microsoft.com/office/drawing/2014/main" id="{EAC0C438-2D5D-451D-B186-3263F27B60BB}"/>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F9A247FA-64B2-4AE0-9FBF-F08B1075BCE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BD070274-CBEF-4CF4-9F1B-6C6D4BEE1F6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E2551019-835C-43A7-BF97-7765A33CADD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8056E1AE-259F-4C2B-AF15-8EAD51E128F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16FF81D-18F2-46AB-9E3A-D885AE20170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79502</xdr:rowOff>
    </xdr:from>
    <xdr:to>
      <xdr:col>55</xdr:col>
      <xdr:colOff>50800</xdr:colOff>
      <xdr:row>108</xdr:row>
      <xdr:rowOff>9652</xdr:rowOff>
    </xdr:to>
    <xdr:sp macro="" textlink="">
      <xdr:nvSpPr>
        <xdr:cNvPr id="468" name="楕円 467">
          <a:extLst>
            <a:ext uri="{FF2B5EF4-FFF2-40B4-BE49-F238E27FC236}">
              <a16:creationId xmlns:a16="http://schemas.microsoft.com/office/drawing/2014/main" id="{ED5626F6-31B0-4278-85FD-52FD87BA5780}"/>
            </a:ext>
          </a:extLst>
        </xdr:cNvPr>
        <xdr:cNvSpPr/>
      </xdr:nvSpPr>
      <xdr:spPr>
        <a:xfrm>
          <a:off x="10426700" y="1842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57929</xdr:rowOff>
    </xdr:from>
    <xdr:ext cx="469744" cy="259045"/>
    <xdr:sp macro="" textlink="">
      <xdr:nvSpPr>
        <xdr:cNvPr id="469" name="【市民会館】&#10;一人当たり面積該当値テキスト">
          <a:extLst>
            <a:ext uri="{FF2B5EF4-FFF2-40B4-BE49-F238E27FC236}">
              <a16:creationId xmlns:a16="http://schemas.microsoft.com/office/drawing/2014/main" id="{8D89246D-30F1-44C6-9637-61FBB5EF2A11}"/>
            </a:ext>
          </a:extLst>
        </xdr:cNvPr>
        <xdr:cNvSpPr txBox="1"/>
      </xdr:nvSpPr>
      <xdr:spPr>
        <a:xfrm>
          <a:off x="10515600"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84837</xdr:rowOff>
    </xdr:from>
    <xdr:to>
      <xdr:col>50</xdr:col>
      <xdr:colOff>165100</xdr:colOff>
      <xdr:row>108</xdr:row>
      <xdr:rowOff>14987</xdr:rowOff>
    </xdr:to>
    <xdr:sp macro="" textlink="">
      <xdr:nvSpPr>
        <xdr:cNvPr id="470" name="楕円 469">
          <a:extLst>
            <a:ext uri="{FF2B5EF4-FFF2-40B4-BE49-F238E27FC236}">
              <a16:creationId xmlns:a16="http://schemas.microsoft.com/office/drawing/2014/main" id="{D043268D-BB8D-4D7D-9439-92A571EFA79E}"/>
            </a:ext>
          </a:extLst>
        </xdr:cNvPr>
        <xdr:cNvSpPr/>
      </xdr:nvSpPr>
      <xdr:spPr>
        <a:xfrm>
          <a:off x="9588500" y="1842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130302</xdr:rowOff>
    </xdr:from>
    <xdr:to>
      <xdr:col>55</xdr:col>
      <xdr:colOff>0</xdr:colOff>
      <xdr:row>107</xdr:row>
      <xdr:rowOff>135637</xdr:rowOff>
    </xdr:to>
    <xdr:cxnSp macro="">
      <xdr:nvCxnSpPr>
        <xdr:cNvPr id="471" name="直線コネクタ 470">
          <a:extLst>
            <a:ext uri="{FF2B5EF4-FFF2-40B4-BE49-F238E27FC236}">
              <a16:creationId xmlns:a16="http://schemas.microsoft.com/office/drawing/2014/main" id="{A6313603-9672-450D-AAC0-38DD3001E577}"/>
            </a:ext>
          </a:extLst>
        </xdr:cNvPr>
        <xdr:cNvCxnSpPr/>
      </xdr:nvCxnSpPr>
      <xdr:spPr>
        <a:xfrm flipV="1">
          <a:off x="9639300" y="18475452"/>
          <a:ext cx="8382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88646</xdr:rowOff>
    </xdr:from>
    <xdr:to>
      <xdr:col>46</xdr:col>
      <xdr:colOff>38100</xdr:colOff>
      <xdr:row>108</xdr:row>
      <xdr:rowOff>18796</xdr:rowOff>
    </xdr:to>
    <xdr:sp macro="" textlink="">
      <xdr:nvSpPr>
        <xdr:cNvPr id="472" name="楕円 471">
          <a:extLst>
            <a:ext uri="{FF2B5EF4-FFF2-40B4-BE49-F238E27FC236}">
              <a16:creationId xmlns:a16="http://schemas.microsoft.com/office/drawing/2014/main" id="{2D8437E7-08BC-40B1-9C40-EF03B241B019}"/>
            </a:ext>
          </a:extLst>
        </xdr:cNvPr>
        <xdr:cNvSpPr/>
      </xdr:nvSpPr>
      <xdr:spPr>
        <a:xfrm>
          <a:off x="8699500" y="184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135637</xdr:rowOff>
    </xdr:from>
    <xdr:to>
      <xdr:col>50</xdr:col>
      <xdr:colOff>114300</xdr:colOff>
      <xdr:row>107</xdr:row>
      <xdr:rowOff>139446</xdr:rowOff>
    </xdr:to>
    <xdr:cxnSp macro="">
      <xdr:nvCxnSpPr>
        <xdr:cNvPr id="473" name="直線コネクタ 472">
          <a:extLst>
            <a:ext uri="{FF2B5EF4-FFF2-40B4-BE49-F238E27FC236}">
              <a16:creationId xmlns:a16="http://schemas.microsoft.com/office/drawing/2014/main" id="{6AA4DF9F-569C-4708-B096-F5ADB1DE182B}"/>
            </a:ext>
          </a:extLst>
        </xdr:cNvPr>
        <xdr:cNvCxnSpPr/>
      </xdr:nvCxnSpPr>
      <xdr:spPr>
        <a:xfrm flipV="1">
          <a:off x="8750300" y="18480787"/>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93218</xdr:rowOff>
    </xdr:from>
    <xdr:to>
      <xdr:col>41</xdr:col>
      <xdr:colOff>101600</xdr:colOff>
      <xdr:row>108</xdr:row>
      <xdr:rowOff>23368</xdr:rowOff>
    </xdr:to>
    <xdr:sp macro="" textlink="">
      <xdr:nvSpPr>
        <xdr:cNvPr id="474" name="楕円 473">
          <a:extLst>
            <a:ext uri="{FF2B5EF4-FFF2-40B4-BE49-F238E27FC236}">
              <a16:creationId xmlns:a16="http://schemas.microsoft.com/office/drawing/2014/main" id="{7B16E9F4-00A0-49F6-A947-2DFB99B9B12E}"/>
            </a:ext>
          </a:extLst>
        </xdr:cNvPr>
        <xdr:cNvSpPr/>
      </xdr:nvSpPr>
      <xdr:spPr>
        <a:xfrm>
          <a:off x="7810500" y="1843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139446</xdr:rowOff>
    </xdr:from>
    <xdr:to>
      <xdr:col>45</xdr:col>
      <xdr:colOff>177800</xdr:colOff>
      <xdr:row>107</xdr:row>
      <xdr:rowOff>144018</xdr:rowOff>
    </xdr:to>
    <xdr:cxnSp macro="">
      <xdr:nvCxnSpPr>
        <xdr:cNvPr id="475" name="直線コネクタ 474">
          <a:extLst>
            <a:ext uri="{FF2B5EF4-FFF2-40B4-BE49-F238E27FC236}">
              <a16:creationId xmlns:a16="http://schemas.microsoft.com/office/drawing/2014/main" id="{9F3E70E7-9592-49FD-A0BF-1D51160A1D3E}"/>
            </a:ext>
          </a:extLst>
        </xdr:cNvPr>
        <xdr:cNvCxnSpPr/>
      </xdr:nvCxnSpPr>
      <xdr:spPr>
        <a:xfrm flipV="1">
          <a:off x="7861300" y="184845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97789</xdr:rowOff>
    </xdr:from>
    <xdr:to>
      <xdr:col>36</xdr:col>
      <xdr:colOff>165100</xdr:colOff>
      <xdr:row>108</xdr:row>
      <xdr:rowOff>27939</xdr:rowOff>
    </xdr:to>
    <xdr:sp macro="" textlink="">
      <xdr:nvSpPr>
        <xdr:cNvPr id="476" name="楕円 475">
          <a:extLst>
            <a:ext uri="{FF2B5EF4-FFF2-40B4-BE49-F238E27FC236}">
              <a16:creationId xmlns:a16="http://schemas.microsoft.com/office/drawing/2014/main" id="{4DBF1555-BEA0-490E-ABBD-FB3193801299}"/>
            </a:ext>
          </a:extLst>
        </xdr:cNvPr>
        <xdr:cNvSpPr/>
      </xdr:nvSpPr>
      <xdr:spPr>
        <a:xfrm>
          <a:off x="6921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144018</xdr:rowOff>
    </xdr:from>
    <xdr:to>
      <xdr:col>41</xdr:col>
      <xdr:colOff>50800</xdr:colOff>
      <xdr:row>107</xdr:row>
      <xdr:rowOff>148589</xdr:rowOff>
    </xdr:to>
    <xdr:cxnSp macro="">
      <xdr:nvCxnSpPr>
        <xdr:cNvPr id="477" name="直線コネクタ 476">
          <a:extLst>
            <a:ext uri="{FF2B5EF4-FFF2-40B4-BE49-F238E27FC236}">
              <a16:creationId xmlns:a16="http://schemas.microsoft.com/office/drawing/2014/main" id="{3BDA00EC-F623-4183-BEFD-915D4ABE7B9F}"/>
            </a:ext>
          </a:extLst>
        </xdr:cNvPr>
        <xdr:cNvCxnSpPr/>
      </xdr:nvCxnSpPr>
      <xdr:spPr>
        <a:xfrm flipV="1">
          <a:off x="6972300" y="184891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478" name="n_1aveValue【市民会館】&#10;一人当たり面積">
          <a:extLst>
            <a:ext uri="{FF2B5EF4-FFF2-40B4-BE49-F238E27FC236}">
              <a16:creationId xmlns:a16="http://schemas.microsoft.com/office/drawing/2014/main" id="{2971A0C6-F450-45BD-8258-5ACD9BCC3E49}"/>
            </a:ext>
          </a:extLst>
        </xdr:cNvPr>
        <xdr:cNvSpPr txBox="1"/>
      </xdr:nvSpPr>
      <xdr:spPr>
        <a:xfrm>
          <a:off x="9391727" y="1808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479" name="n_2aveValue【市民会館】&#10;一人当たり面積">
          <a:extLst>
            <a:ext uri="{FF2B5EF4-FFF2-40B4-BE49-F238E27FC236}">
              <a16:creationId xmlns:a16="http://schemas.microsoft.com/office/drawing/2014/main" id="{891500B9-2A40-4E12-BBD3-0CE33BA1D5D5}"/>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480" name="n_3aveValue【市民会館】&#10;一人当たり面積">
          <a:extLst>
            <a:ext uri="{FF2B5EF4-FFF2-40B4-BE49-F238E27FC236}">
              <a16:creationId xmlns:a16="http://schemas.microsoft.com/office/drawing/2014/main" id="{F61F98AB-A31F-4CED-BBF6-D37022BD3A25}"/>
            </a:ext>
          </a:extLst>
        </xdr:cNvPr>
        <xdr:cNvSpPr txBox="1"/>
      </xdr:nvSpPr>
      <xdr:spPr>
        <a:xfrm>
          <a:off x="7626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481" name="n_4aveValue【市民会館】&#10;一人当たり面積">
          <a:extLst>
            <a:ext uri="{FF2B5EF4-FFF2-40B4-BE49-F238E27FC236}">
              <a16:creationId xmlns:a16="http://schemas.microsoft.com/office/drawing/2014/main" id="{CB7451BF-36D4-4F44-A0FA-79C01A1E2F9A}"/>
            </a:ext>
          </a:extLst>
        </xdr:cNvPr>
        <xdr:cNvSpPr txBox="1"/>
      </xdr:nvSpPr>
      <xdr:spPr>
        <a:xfrm>
          <a:off x="6737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6114</xdr:rowOff>
    </xdr:from>
    <xdr:ext cx="469744" cy="259045"/>
    <xdr:sp macro="" textlink="">
      <xdr:nvSpPr>
        <xdr:cNvPr id="482" name="n_1mainValue【市民会館】&#10;一人当たり面積">
          <a:extLst>
            <a:ext uri="{FF2B5EF4-FFF2-40B4-BE49-F238E27FC236}">
              <a16:creationId xmlns:a16="http://schemas.microsoft.com/office/drawing/2014/main" id="{D2FAE0A4-02DC-4738-AB1C-97F77AC33124}"/>
            </a:ext>
          </a:extLst>
        </xdr:cNvPr>
        <xdr:cNvSpPr txBox="1"/>
      </xdr:nvSpPr>
      <xdr:spPr>
        <a:xfrm>
          <a:off x="9391727" y="1852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9923</xdr:rowOff>
    </xdr:from>
    <xdr:ext cx="469744" cy="259045"/>
    <xdr:sp macro="" textlink="">
      <xdr:nvSpPr>
        <xdr:cNvPr id="483" name="n_2mainValue【市民会館】&#10;一人当たり面積">
          <a:extLst>
            <a:ext uri="{FF2B5EF4-FFF2-40B4-BE49-F238E27FC236}">
              <a16:creationId xmlns:a16="http://schemas.microsoft.com/office/drawing/2014/main" id="{6C7D1406-43B4-4EDC-8778-D41D1AA9A50F}"/>
            </a:ext>
          </a:extLst>
        </xdr:cNvPr>
        <xdr:cNvSpPr txBox="1"/>
      </xdr:nvSpPr>
      <xdr:spPr>
        <a:xfrm>
          <a:off x="8515427" y="1852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14495</xdr:rowOff>
    </xdr:from>
    <xdr:ext cx="469744" cy="259045"/>
    <xdr:sp macro="" textlink="">
      <xdr:nvSpPr>
        <xdr:cNvPr id="484" name="n_3mainValue【市民会館】&#10;一人当たり面積">
          <a:extLst>
            <a:ext uri="{FF2B5EF4-FFF2-40B4-BE49-F238E27FC236}">
              <a16:creationId xmlns:a16="http://schemas.microsoft.com/office/drawing/2014/main" id="{906E0790-F40C-46D5-9F3E-92C4FD22A4B4}"/>
            </a:ext>
          </a:extLst>
        </xdr:cNvPr>
        <xdr:cNvSpPr txBox="1"/>
      </xdr:nvSpPr>
      <xdr:spPr>
        <a:xfrm>
          <a:off x="7626427" y="1853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19066</xdr:rowOff>
    </xdr:from>
    <xdr:ext cx="469744" cy="259045"/>
    <xdr:sp macro="" textlink="">
      <xdr:nvSpPr>
        <xdr:cNvPr id="485" name="n_4mainValue【市民会館】&#10;一人当たり面積">
          <a:extLst>
            <a:ext uri="{FF2B5EF4-FFF2-40B4-BE49-F238E27FC236}">
              <a16:creationId xmlns:a16="http://schemas.microsoft.com/office/drawing/2014/main" id="{15E6EDD9-F842-4149-A64B-437A02B97734}"/>
            </a:ext>
          </a:extLst>
        </xdr:cNvPr>
        <xdr:cNvSpPr txBox="1"/>
      </xdr:nvSpPr>
      <xdr:spPr>
        <a:xfrm>
          <a:off x="6737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600A3D71-E727-4987-9363-654E210EFE6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93B74A04-13B9-449B-8306-DB138963746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C751C7AF-76B6-4D50-B0D7-DFB4009E50E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4A6FE72F-A0D6-43F8-B311-03CFAC2700C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011B7C3D-321D-4FCF-804B-29DAF1D9FF6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462A3A94-7311-492C-829B-B132CD24D58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564E0510-A037-42BD-9DC9-8D2D18652B7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8767A8D9-1F1F-4367-9D3B-7750D22418A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B5D1CEF1-8307-491A-A716-1EC8010C6BC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3E63E5D1-E53D-49CB-9C05-FA0F7FD245B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374270E9-1FF4-49B1-BC47-DF7A77BB494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7" name="直線コネクタ 496">
          <a:extLst>
            <a:ext uri="{FF2B5EF4-FFF2-40B4-BE49-F238E27FC236}">
              <a16:creationId xmlns:a16="http://schemas.microsoft.com/office/drawing/2014/main" id="{583EBCA2-371E-4091-9949-097D0D67AC1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8" name="テキスト ボックス 497">
          <a:extLst>
            <a:ext uri="{FF2B5EF4-FFF2-40B4-BE49-F238E27FC236}">
              <a16:creationId xmlns:a16="http://schemas.microsoft.com/office/drawing/2014/main" id="{884B6038-6703-4BFD-B84B-1CE5768833E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9" name="直線コネクタ 498">
          <a:extLst>
            <a:ext uri="{FF2B5EF4-FFF2-40B4-BE49-F238E27FC236}">
              <a16:creationId xmlns:a16="http://schemas.microsoft.com/office/drawing/2014/main" id="{B5B6EFCB-070D-458A-92AA-53CDCFA060E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0" name="テキスト ボックス 499">
          <a:extLst>
            <a:ext uri="{FF2B5EF4-FFF2-40B4-BE49-F238E27FC236}">
              <a16:creationId xmlns:a16="http://schemas.microsoft.com/office/drawing/2014/main" id="{1AF77E6A-7D1A-4BFD-A674-F2C31F90B39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1" name="直線コネクタ 500">
          <a:extLst>
            <a:ext uri="{FF2B5EF4-FFF2-40B4-BE49-F238E27FC236}">
              <a16:creationId xmlns:a16="http://schemas.microsoft.com/office/drawing/2014/main" id="{1A9FD1CD-CDD4-4754-B9C1-61A267A61F4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2" name="テキスト ボックス 501">
          <a:extLst>
            <a:ext uri="{FF2B5EF4-FFF2-40B4-BE49-F238E27FC236}">
              <a16:creationId xmlns:a16="http://schemas.microsoft.com/office/drawing/2014/main" id="{C00D5CF4-12E0-4B5D-B4AE-6D8AE0F6B49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3" name="直線コネクタ 502">
          <a:extLst>
            <a:ext uri="{FF2B5EF4-FFF2-40B4-BE49-F238E27FC236}">
              <a16:creationId xmlns:a16="http://schemas.microsoft.com/office/drawing/2014/main" id="{E5962CFE-835E-4DE6-A9E5-C2F53AFE95A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4" name="テキスト ボックス 503">
          <a:extLst>
            <a:ext uri="{FF2B5EF4-FFF2-40B4-BE49-F238E27FC236}">
              <a16:creationId xmlns:a16="http://schemas.microsoft.com/office/drawing/2014/main" id="{6251CE96-564D-4887-BD3D-ED7EA451215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5" name="直線コネクタ 504">
          <a:extLst>
            <a:ext uri="{FF2B5EF4-FFF2-40B4-BE49-F238E27FC236}">
              <a16:creationId xmlns:a16="http://schemas.microsoft.com/office/drawing/2014/main" id="{12A2258D-F8B6-4277-B1C6-25D93ECEE25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6" name="テキスト ボックス 505">
          <a:extLst>
            <a:ext uri="{FF2B5EF4-FFF2-40B4-BE49-F238E27FC236}">
              <a16:creationId xmlns:a16="http://schemas.microsoft.com/office/drawing/2014/main" id="{6783867B-6542-4B42-B09D-C29DD8148AC1}"/>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FC85FB95-01BA-4215-8CA4-EB2562FD9E8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B60DF618-D434-43BB-9983-76285A24585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09" name="直線コネクタ 508">
          <a:extLst>
            <a:ext uri="{FF2B5EF4-FFF2-40B4-BE49-F238E27FC236}">
              <a16:creationId xmlns:a16="http://schemas.microsoft.com/office/drawing/2014/main" id="{B2E62E7A-F46B-4E70-9CAC-B074F636BB67}"/>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0" name="【一般廃棄物処理施設】&#10;有形固定資産減価償却率最小値テキスト">
          <a:extLst>
            <a:ext uri="{FF2B5EF4-FFF2-40B4-BE49-F238E27FC236}">
              <a16:creationId xmlns:a16="http://schemas.microsoft.com/office/drawing/2014/main" id="{980EBF90-3503-44FD-9F07-494396FF0198}"/>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1" name="直線コネクタ 510">
          <a:extLst>
            <a:ext uri="{FF2B5EF4-FFF2-40B4-BE49-F238E27FC236}">
              <a16:creationId xmlns:a16="http://schemas.microsoft.com/office/drawing/2014/main" id="{9D9CFE08-B12F-4066-B8DB-26ADA37222EE}"/>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2" name="【一般廃棄物処理施設】&#10;有形固定資産減価償却率最大値テキスト">
          <a:extLst>
            <a:ext uri="{FF2B5EF4-FFF2-40B4-BE49-F238E27FC236}">
              <a16:creationId xmlns:a16="http://schemas.microsoft.com/office/drawing/2014/main" id="{9560E255-881C-4F70-903C-8716534278B2}"/>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3" name="直線コネクタ 512">
          <a:extLst>
            <a:ext uri="{FF2B5EF4-FFF2-40B4-BE49-F238E27FC236}">
              <a16:creationId xmlns:a16="http://schemas.microsoft.com/office/drawing/2014/main" id="{F005CF02-33FD-4887-B5F8-C9F3960A0801}"/>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100CD8E5-9C82-44AF-A088-862DE34D074E}"/>
            </a:ext>
          </a:extLst>
        </xdr:cNvPr>
        <xdr:cNvSpPr txBox="1"/>
      </xdr:nvSpPr>
      <xdr:spPr>
        <a:xfrm>
          <a:off x="16357600" y="636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515" name="フローチャート: 判断 514">
          <a:extLst>
            <a:ext uri="{FF2B5EF4-FFF2-40B4-BE49-F238E27FC236}">
              <a16:creationId xmlns:a16="http://schemas.microsoft.com/office/drawing/2014/main" id="{FDC5FD01-FDDD-4862-B681-1935B01BD69A}"/>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16" name="フローチャート: 判断 515">
          <a:extLst>
            <a:ext uri="{FF2B5EF4-FFF2-40B4-BE49-F238E27FC236}">
              <a16:creationId xmlns:a16="http://schemas.microsoft.com/office/drawing/2014/main" id="{0797B600-DF78-462F-BEE8-351000D1D96A}"/>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517" name="フローチャート: 判断 516">
          <a:extLst>
            <a:ext uri="{FF2B5EF4-FFF2-40B4-BE49-F238E27FC236}">
              <a16:creationId xmlns:a16="http://schemas.microsoft.com/office/drawing/2014/main" id="{BBDF8A9B-E46A-48F1-8B58-69C40D130053}"/>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518" name="フローチャート: 判断 517">
          <a:extLst>
            <a:ext uri="{FF2B5EF4-FFF2-40B4-BE49-F238E27FC236}">
              <a16:creationId xmlns:a16="http://schemas.microsoft.com/office/drawing/2014/main" id="{6A1453AF-4139-4614-BA2E-7745AC875510}"/>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19" name="フローチャート: 判断 518">
          <a:extLst>
            <a:ext uri="{FF2B5EF4-FFF2-40B4-BE49-F238E27FC236}">
              <a16:creationId xmlns:a16="http://schemas.microsoft.com/office/drawing/2014/main" id="{CD06BC82-730F-4B83-BC2F-4CC1546112D7}"/>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C037B174-5BAC-4397-A1B9-B675B8C9E68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59CE33E2-47FB-43EB-9368-298C0CB8212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A6E44450-CCE2-4FCA-8BB9-139CEDFBF78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D1FD2313-D5FD-421A-A9B7-84FE81175D7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6DDC69FD-EFA4-4A3C-8000-5314FA058C4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168910</xdr:rowOff>
    </xdr:from>
    <xdr:to>
      <xdr:col>85</xdr:col>
      <xdr:colOff>177800</xdr:colOff>
      <xdr:row>39</xdr:row>
      <xdr:rowOff>99060</xdr:rowOff>
    </xdr:to>
    <xdr:sp macro="" textlink="">
      <xdr:nvSpPr>
        <xdr:cNvPr id="525" name="楕円 524">
          <a:extLst>
            <a:ext uri="{FF2B5EF4-FFF2-40B4-BE49-F238E27FC236}">
              <a16:creationId xmlns:a16="http://schemas.microsoft.com/office/drawing/2014/main" id="{C0E4F5C3-4D06-4843-BD33-B7E84CB3CD95}"/>
            </a:ext>
          </a:extLst>
        </xdr:cNvPr>
        <xdr:cNvSpPr/>
      </xdr:nvSpPr>
      <xdr:spPr>
        <a:xfrm>
          <a:off x="16268700" y="668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147337</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26E04FC6-F272-4D30-A030-D80445128F7E}"/>
            </a:ext>
          </a:extLst>
        </xdr:cNvPr>
        <xdr:cNvSpPr txBox="1"/>
      </xdr:nvSpPr>
      <xdr:spPr>
        <a:xfrm>
          <a:off x="16357600" y="666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137160</xdr:rowOff>
    </xdr:from>
    <xdr:to>
      <xdr:col>81</xdr:col>
      <xdr:colOff>101600</xdr:colOff>
      <xdr:row>39</xdr:row>
      <xdr:rowOff>67310</xdr:rowOff>
    </xdr:to>
    <xdr:sp macro="" textlink="">
      <xdr:nvSpPr>
        <xdr:cNvPr id="527" name="楕円 526">
          <a:extLst>
            <a:ext uri="{FF2B5EF4-FFF2-40B4-BE49-F238E27FC236}">
              <a16:creationId xmlns:a16="http://schemas.microsoft.com/office/drawing/2014/main" id="{AEA63EB8-8AD4-4DDF-8496-06210BB8002B}"/>
            </a:ext>
          </a:extLst>
        </xdr:cNvPr>
        <xdr:cNvSpPr/>
      </xdr:nvSpPr>
      <xdr:spPr>
        <a:xfrm>
          <a:off x="154305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16510</xdr:rowOff>
    </xdr:from>
    <xdr:to>
      <xdr:col>85</xdr:col>
      <xdr:colOff>127000</xdr:colOff>
      <xdr:row>39</xdr:row>
      <xdr:rowOff>48260</xdr:rowOff>
    </xdr:to>
    <xdr:cxnSp macro="">
      <xdr:nvCxnSpPr>
        <xdr:cNvPr id="528" name="直線コネクタ 527">
          <a:extLst>
            <a:ext uri="{FF2B5EF4-FFF2-40B4-BE49-F238E27FC236}">
              <a16:creationId xmlns:a16="http://schemas.microsoft.com/office/drawing/2014/main" id="{54450665-C156-4039-952B-5D387E246634}"/>
            </a:ext>
          </a:extLst>
        </xdr:cNvPr>
        <xdr:cNvCxnSpPr/>
      </xdr:nvCxnSpPr>
      <xdr:spPr>
        <a:xfrm>
          <a:off x="15481300" y="670306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120650</xdr:rowOff>
    </xdr:from>
    <xdr:to>
      <xdr:col>76</xdr:col>
      <xdr:colOff>165100</xdr:colOff>
      <xdr:row>39</xdr:row>
      <xdr:rowOff>50800</xdr:rowOff>
    </xdr:to>
    <xdr:sp macro="" textlink="">
      <xdr:nvSpPr>
        <xdr:cNvPr id="529" name="楕円 528">
          <a:extLst>
            <a:ext uri="{FF2B5EF4-FFF2-40B4-BE49-F238E27FC236}">
              <a16:creationId xmlns:a16="http://schemas.microsoft.com/office/drawing/2014/main" id="{469A8A9B-7D2A-4D42-8C35-799FFC369208}"/>
            </a:ext>
          </a:extLst>
        </xdr:cNvPr>
        <xdr:cNvSpPr/>
      </xdr:nvSpPr>
      <xdr:spPr>
        <a:xfrm>
          <a:off x="14541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0</xdr:rowOff>
    </xdr:from>
    <xdr:to>
      <xdr:col>81</xdr:col>
      <xdr:colOff>50800</xdr:colOff>
      <xdr:row>39</xdr:row>
      <xdr:rowOff>16510</xdr:rowOff>
    </xdr:to>
    <xdr:cxnSp macro="">
      <xdr:nvCxnSpPr>
        <xdr:cNvPr id="530" name="直線コネクタ 529">
          <a:extLst>
            <a:ext uri="{FF2B5EF4-FFF2-40B4-BE49-F238E27FC236}">
              <a16:creationId xmlns:a16="http://schemas.microsoft.com/office/drawing/2014/main" id="{50365F71-F348-4B2A-89DA-A996536DC0B8}"/>
            </a:ext>
          </a:extLst>
        </xdr:cNvPr>
        <xdr:cNvCxnSpPr/>
      </xdr:nvCxnSpPr>
      <xdr:spPr>
        <a:xfrm>
          <a:off x="14592300" y="668655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101600</xdr:rowOff>
    </xdr:from>
    <xdr:to>
      <xdr:col>72</xdr:col>
      <xdr:colOff>38100</xdr:colOff>
      <xdr:row>39</xdr:row>
      <xdr:rowOff>31750</xdr:rowOff>
    </xdr:to>
    <xdr:sp macro="" textlink="">
      <xdr:nvSpPr>
        <xdr:cNvPr id="531" name="楕円 530">
          <a:extLst>
            <a:ext uri="{FF2B5EF4-FFF2-40B4-BE49-F238E27FC236}">
              <a16:creationId xmlns:a16="http://schemas.microsoft.com/office/drawing/2014/main" id="{38021EA0-8016-4CD6-902A-E8A3E5399187}"/>
            </a:ext>
          </a:extLst>
        </xdr:cNvPr>
        <xdr:cNvSpPr/>
      </xdr:nvSpPr>
      <xdr:spPr>
        <a:xfrm>
          <a:off x="13652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152400</xdr:rowOff>
    </xdr:from>
    <xdr:to>
      <xdr:col>76</xdr:col>
      <xdr:colOff>114300</xdr:colOff>
      <xdr:row>39</xdr:row>
      <xdr:rowOff>0</xdr:rowOff>
    </xdr:to>
    <xdr:cxnSp macro="">
      <xdr:nvCxnSpPr>
        <xdr:cNvPr id="532" name="直線コネクタ 531">
          <a:extLst>
            <a:ext uri="{FF2B5EF4-FFF2-40B4-BE49-F238E27FC236}">
              <a16:creationId xmlns:a16="http://schemas.microsoft.com/office/drawing/2014/main" id="{2D928F4F-0A98-41D9-8765-3FE1A4107651}"/>
            </a:ext>
          </a:extLst>
        </xdr:cNvPr>
        <xdr:cNvCxnSpPr/>
      </xdr:nvCxnSpPr>
      <xdr:spPr>
        <a:xfrm>
          <a:off x="13703300" y="6667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73660</xdr:rowOff>
    </xdr:from>
    <xdr:to>
      <xdr:col>67</xdr:col>
      <xdr:colOff>101600</xdr:colOff>
      <xdr:row>39</xdr:row>
      <xdr:rowOff>3810</xdr:rowOff>
    </xdr:to>
    <xdr:sp macro="" textlink="">
      <xdr:nvSpPr>
        <xdr:cNvPr id="533" name="楕円 532">
          <a:extLst>
            <a:ext uri="{FF2B5EF4-FFF2-40B4-BE49-F238E27FC236}">
              <a16:creationId xmlns:a16="http://schemas.microsoft.com/office/drawing/2014/main" id="{C535D21F-42D7-4C10-8679-75B95AA5FBA7}"/>
            </a:ext>
          </a:extLst>
        </xdr:cNvPr>
        <xdr:cNvSpPr/>
      </xdr:nvSpPr>
      <xdr:spPr>
        <a:xfrm>
          <a:off x="12763500" y="658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124460</xdr:rowOff>
    </xdr:from>
    <xdr:to>
      <xdr:col>71</xdr:col>
      <xdr:colOff>177800</xdr:colOff>
      <xdr:row>38</xdr:row>
      <xdr:rowOff>152400</xdr:rowOff>
    </xdr:to>
    <xdr:cxnSp macro="">
      <xdr:nvCxnSpPr>
        <xdr:cNvPr id="534" name="直線コネクタ 533">
          <a:extLst>
            <a:ext uri="{FF2B5EF4-FFF2-40B4-BE49-F238E27FC236}">
              <a16:creationId xmlns:a16="http://schemas.microsoft.com/office/drawing/2014/main" id="{6E4681E3-E219-439C-8AF2-012292880FCD}"/>
            </a:ext>
          </a:extLst>
        </xdr:cNvPr>
        <xdr:cNvCxnSpPr/>
      </xdr:nvCxnSpPr>
      <xdr:spPr>
        <a:xfrm>
          <a:off x="12814300" y="663956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C8843CE6-9478-4F39-B62B-5819D62923D4}"/>
            </a:ext>
          </a:extLst>
        </xdr:cNvPr>
        <xdr:cNvSpPr txBox="1"/>
      </xdr:nvSpPr>
      <xdr:spPr>
        <a:xfrm>
          <a:off x="152660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953212D4-D617-495C-ABC1-B3DD5FACF6AB}"/>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0400288B-8552-4F43-B10C-471E402DF57E}"/>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506DE834-1A15-4368-B4ED-B2AFC79316D6}"/>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58437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EA4A4EBA-6ADC-4EE6-A20A-EA02924D73EF}"/>
            </a:ext>
          </a:extLst>
        </xdr:cNvPr>
        <xdr:cNvSpPr txBox="1"/>
      </xdr:nvSpPr>
      <xdr:spPr>
        <a:xfrm>
          <a:off x="15266044" y="6744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41927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607A67EA-67E6-49C4-A430-166B7D9B78DF}"/>
            </a:ext>
          </a:extLst>
        </xdr:cNvPr>
        <xdr:cNvSpPr txBox="1"/>
      </xdr:nvSpPr>
      <xdr:spPr>
        <a:xfrm>
          <a:off x="14389744" y="67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22877</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52B3CA99-9961-4CE1-B8C8-E6EC98959590}"/>
            </a:ext>
          </a:extLst>
        </xdr:cNvPr>
        <xdr:cNvSpPr txBox="1"/>
      </xdr:nvSpPr>
      <xdr:spPr>
        <a:xfrm>
          <a:off x="135007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166387</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1DBC4E0B-F9EA-46C4-90EA-5FE442CD04BF}"/>
            </a:ext>
          </a:extLst>
        </xdr:cNvPr>
        <xdr:cNvSpPr txBox="1"/>
      </xdr:nvSpPr>
      <xdr:spPr>
        <a:xfrm>
          <a:off x="12611744" y="6681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7657D1F3-FC0B-484C-B47D-08595083257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25675942-455D-46A5-9A13-1059100B3E3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365B3FA1-8091-41DF-AF01-8162D6F331F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96200323-6B6F-4E64-B2D1-5DF4218727E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F3B24985-B26E-4928-8FB9-D43311B9AC1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DFF17ADB-F7E6-4C4A-A68F-D401C64D33E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C7E87872-8898-48F2-9BD4-28D3995EFFC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76BE670F-55D5-46F8-838C-DD95AFAA054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DD0F1F5B-1706-41EB-8413-6CEFF00CD81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64651CC3-4328-428F-84FB-6718450BC96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3" name="直線コネクタ 552">
          <a:extLst>
            <a:ext uri="{FF2B5EF4-FFF2-40B4-BE49-F238E27FC236}">
              <a16:creationId xmlns:a16="http://schemas.microsoft.com/office/drawing/2014/main" id="{D320F83C-4570-4818-B0B7-E5C2F325997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54" name="テキスト ボックス 553">
          <a:extLst>
            <a:ext uri="{FF2B5EF4-FFF2-40B4-BE49-F238E27FC236}">
              <a16:creationId xmlns:a16="http://schemas.microsoft.com/office/drawing/2014/main" id="{122E5A7D-01A5-4CAD-B411-D837DAF5FB9B}"/>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5" name="直線コネクタ 554">
          <a:extLst>
            <a:ext uri="{FF2B5EF4-FFF2-40B4-BE49-F238E27FC236}">
              <a16:creationId xmlns:a16="http://schemas.microsoft.com/office/drawing/2014/main" id="{1FC5003C-1375-4514-A960-BF3346BE4C55}"/>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56" name="テキスト ボックス 555">
          <a:extLst>
            <a:ext uri="{FF2B5EF4-FFF2-40B4-BE49-F238E27FC236}">
              <a16:creationId xmlns:a16="http://schemas.microsoft.com/office/drawing/2014/main" id="{6D608E6D-FA71-40AC-8947-83B2B6FB38B0}"/>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7" name="直線コネクタ 556">
          <a:extLst>
            <a:ext uri="{FF2B5EF4-FFF2-40B4-BE49-F238E27FC236}">
              <a16:creationId xmlns:a16="http://schemas.microsoft.com/office/drawing/2014/main" id="{3919276A-5247-453A-BAD8-DAF8634314F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58" name="テキスト ボックス 557">
          <a:extLst>
            <a:ext uri="{FF2B5EF4-FFF2-40B4-BE49-F238E27FC236}">
              <a16:creationId xmlns:a16="http://schemas.microsoft.com/office/drawing/2014/main" id="{30DEEB87-20B5-4975-B788-8818511AF455}"/>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59" name="直線コネクタ 558">
          <a:extLst>
            <a:ext uri="{FF2B5EF4-FFF2-40B4-BE49-F238E27FC236}">
              <a16:creationId xmlns:a16="http://schemas.microsoft.com/office/drawing/2014/main" id="{DF30599B-0B89-4B5F-BC40-ECACE6D6C0E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0" name="テキスト ボックス 559">
          <a:extLst>
            <a:ext uri="{FF2B5EF4-FFF2-40B4-BE49-F238E27FC236}">
              <a16:creationId xmlns:a16="http://schemas.microsoft.com/office/drawing/2014/main" id="{D1DC00C1-48D4-4C8A-8AF0-4610705185E3}"/>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1" name="直線コネクタ 560">
          <a:extLst>
            <a:ext uri="{FF2B5EF4-FFF2-40B4-BE49-F238E27FC236}">
              <a16:creationId xmlns:a16="http://schemas.microsoft.com/office/drawing/2014/main" id="{F63DC6E4-2F91-402F-A92C-04306867B9A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62" name="テキスト ボックス 561">
          <a:extLst>
            <a:ext uri="{FF2B5EF4-FFF2-40B4-BE49-F238E27FC236}">
              <a16:creationId xmlns:a16="http://schemas.microsoft.com/office/drawing/2014/main" id="{385DD294-0DFB-4882-B8CF-8C0BDE8A1017}"/>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3" name="直線コネクタ 562">
          <a:extLst>
            <a:ext uri="{FF2B5EF4-FFF2-40B4-BE49-F238E27FC236}">
              <a16:creationId xmlns:a16="http://schemas.microsoft.com/office/drawing/2014/main" id="{71FA72BA-3856-4C68-B335-87DF393F678E}"/>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64" name="テキスト ボックス 563">
          <a:extLst>
            <a:ext uri="{FF2B5EF4-FFF2-40B4-BE49-F238E27FC236}">
              <a16:creationId xmlns:a16="http://schemas.microsoft.com/office/drawing/2014/main" id="{FC66F48F-4B1D-4B98-9E9A-BB4E7A15CFEC}"/>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ED3066AE-D161-489F-9C0B-48ADC387A1A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8D1254F1-BBAB-4C54-BE4C-1B5035FB1FC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3CC28472-378B-4019-B254-1BFBE0E8220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568" name="直線コネクタ 567">
          <a:extLst>
            <a:ext uri="{FF2B5EF4-FFF2-40B4-BE49-F238E27FC236}">
              <a16:creationId xmlns:a16="http://schemas.microsoft.com/office/drawing/2014/main" id="{6CAF06B5-23DC-4206-B103-4735322BF1CD}"/>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C7E19A45-84D2-4232-8623-9FDD9A6EFED3}"/>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570" name="直線コネクタ 569">
          <a:extLst>
            <a:ext uri="{FF2B5EF4-FFF2-40B4-BE49-F238E27FC236}">
              <a16:creationId xmlns:a16="http://schemas.microsoft.com/office/drawing/2014/main" id="{C2F8AC33-994B-4685-9F9E-F158B55F791F}"/>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A6D50C5E-BCD5-4660-B169-90DC6C0C76BF}"/>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572" name="直線コネクタ 571">
          <a:extLst>
            <a:ext uri="{FF2B5EF4-FFF2-40B4-BE49-F238E27FC236}">
              <a16:creationId xmlns:a16="http://schemas.microsoft.com/office/drawing/2014/main" id="{79B3A20D-FFB3-4A2A-8746-E9F5153C5CF7}"/>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54B1D4E1-6F65-47C6-AFD7-1508B39448AC}"/>
            </a:ext>
          </a:extLst>
        </xdr:cNvPr>
        <xdr:cNvSpPr txBox="1"/>
      </xdr:nvSpPr>
      <xdr:spPr>
        <a:xfrm>
          <a:off x="22199600" y="655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574" name="フローチャート: 判断 573">
          <a:extLst>
            <a:ext uri="{FF2B5EF4-FFF2-40B4-BE49-F238E27FC236}">
              <a16:creationId xmlns:a16="http://schemas.microsoft.com/office/drawing/2014/main" id="{099BAAC4-DFDA-42C1-9717-14CD60EE39BD}"/>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575" name="フローチャート: 判断 574">
          <a:extLst>
            <a:ext uri="{FF2B5EF4-FFF2-40B4-BE49-F238E27FC236}">
              <a16:creationId xmlns:a16="http://schemas.microsoft.com/office/drawing/2014/main" id="{5846E726-500A-4F44-A1F8-25BDB10E9CDC}"/>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576" name="フローチャート: 判断 575">
          <a:extLst>
            <a:ext uri="{FF2B5EF4-FFF2-40B4-BE49-F238E27FC236}">
              <a16:creationId xmlns:a16="http://schemas.microsoft.com/office/drawing/2014/main" id="{69B67DCA-3DCC-44B3-A660-835A7A587FB0}"/>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577" name="フローチャート: 判断 576">
          <a:extLst>
            <a:ext uri="{FF2B5EF4-FFF2-40B4-BE49-F238E27FC236}">
              <a16:creationId xmlns:a16="http://schemas.microsoft.com/office/drawing/2014/main" id="{1E77761E-3836-49B0-9C78-9981C19CE6BB}"/>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578" name="フローチャート: 判断 577">
          <a:extLst>
            <a:ext uri="{FF2B5EF4-FFF2-40B4-BE49-F238E27FC236}">
              <a16:creationId xmlns:a16="http://schemas.microsoft.com/office/drawing/2014/main" id="{D23E9B66-A557-4C88-9CB3-0129A5DDB7B3}"/>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7477A3FB-3799-4B25-B93B-880135126B6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7D10F330-3B87-435C-B240-695CE2F92EF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E2D26DC-2000-40F6-B03D-E452036B262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8FB3E8F-017E-46C7-A099-1AE873C3EDC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9B49614-310A-4106-BDA8-24DE871428A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118074</xdr:rowOff>
    </xdr:from>
    <xdr:to>
      <xdr:col>116</xdr:col>
      <xdr:colOff>114300</xdr:colOff>
      <xdr:row>41</xdr:row>
      <xdr:rowOff>48224</xdr:rowOff>
    </xdr:to>
    <xdr:sp macro="" textlink="">
      <xdr:nvSpPr>
        <xdr:cNvPr id="584" name="楕円 583">
          <a:extLst>
            <a:ext uri="{FF2B5EF4-FFF2-40B4-BE49-F238E27FC236}">
              <a16:creationId xmlns:a16="http://schemas.microsoft.com/office/drawing/2014/main" id="{3E3D4F90-5C38-4CEE-A98D-6163ECEA21C2}"/>
            </a:ext>
          </a:extLst>
        </xdr:cNvPr>
        <xdr:cNvSpPr/>
      </xdr:nvSpPr>
      <xdr:spPr>
        <a:xfrm>
          <a:off x="22110700" y="697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96501</xdr:rowOff>
    </xdr:from>
    <xdr:ext cx="534377" cy="259045"/>
    <xdr:sp macro="" textlink="">
      <xdr:nvSpPr>
        <xdr:cNvPr id="585" name="【一般廃棄物処理施設】&#10;一人当たり有形固定資産（償却資産）額該当値テキスト">
          <a:extLst>
            <a:ext uri="{FF2B5EF4-FFF2-40B4-BE49-F238E27FC236}">
              <a16:creationId xmlns:a16="http://schemas.microsoft.com/office/drawing/2014/main" id="{8D787938-2E64-4092-85C5-9F2052C59937}"/>
            </a:ext>
          </a:extLst>
        </xdr:cNvPr>
        <xdr:cNvSpPr txBox="1"/>
      </xdr:nvSpPr>
      <xdr:spPr>
        <a:xfrm>
          <a:off x="22199600" y="6954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125406</xdr:rowOff>
    </xdr:from>
    <xdr:to>
      <xdr:col>112</xdr:col>
      <xdr:colOff>38100</xdr:colOff>
      <xdr:row>41</xdr:row>
      <xdr:rowOff>55556</xdr:rowOff>
    </xdr:to>
    <xdr:sp macro="" textlink="">
      <xdr:nvSpPr>
        <xdr:cNvPr id="586" name="楕円 585">
          <a:extLst>
            <a:ext uri="{FF2B5EF4-FFF2-40B4-BE49-F238E27FC236}">
              <a16:creationId xmlns:a16="http://schemas.microsoft.com/office/drawing/2014/main" id="{57B44F43-1871-42FE-94F5-0B43D8B85410}"/>
            </a:ext>
          </a:extLst>
        </xdr:cNvPr>
        <xdr:cNvSpPr/>
      </xdr:nvSpPr>
      <xdr:spPr>
        <a:xfrm>
          <a:off x="21272500" y="698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168874</xdr:rowOff>
    </xdr:from>
    <xdr:to>
      <xdr:col>116</xdr:col>
      <xdr:colOff>63500</xdr:colOff>
      <xdr:row>41</xdr:row>
      <xdr:rowOff>4756</xdr:rowOff>
    </xdr:to>
    <xdr:cxnSp macro="">
      <xdr:nvCxnSpPr>
        <xdr:cNvPr id="587" name="直線コネクタ 586">
          <a:extLst>
            <a:ext uri="{FF2B5EF4-FFF2-40B4-BE49-F238E27FC236}">
              <a16:creationId xmlns:a16="http://schemas.microsoft.com/office/drawing/2014/main" id="{45F6DB1C-A90B-4E1A-A960-D40208A30917}"/>
            </a:ext>
          </a:extLst>
        </xdr:cNvPr>
        <xdr:cNvCxnSpPr/>
      </xdr:nvCxnSpPr>
      <xdr:spPr>
        <a:xfrm flipV="1">
          <a:off x="21323300" y="7026874"/>
          <a:ext cx="838200" cy="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132587</xdr:rowOff>
    </xdr:from>
    <xdr:to>
      <xdr:col>107</xdr:col>
      <xdr:colOff>101600</xdr:colOff>
      <xdr:row>41</xdr:row>
      <xdr:rowOff>62737</xdr:rowOff>
    </xdr:to>
    <xdr:sp macro="" textlink="">
      <xdr:nvSpPr>
        <xdr:cNvPr id="588" name="楕円 587">
          <a:extLst>
            <a:ext uri="{FF2B5EF4-FFF2-40B4-BE49-F238E27FC236}">
              <a16:creationId xmlns:a16="http://schemas.microsoft.com/office/drawing/2014/main" id="{C6A3F577-D45E-4494-A227-0A2DC2CBDDB7}"/>
            </a:ext>
          </a:extLst>
        </xdr:cNvPr>
        <xdr:cNvSpPr/>
      </xdr:nvSpPr>
      <xdr:spPr>
        <a:xfrm>
          <a:off x="20383500" y="699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4756</xdr:rowOff>
    </xdr:from>
    <xdr:to>
      <xdr:col>111</xdr:col>
      <xdr:colOff>177800</xdr:colOff>
      <xdr:row>41</xdr:row>
      <xdr:rowOff>11937</xdr:rowOff>
    </xdr:to>
    <xdr:cxnSp macro="">
      <xdr:nvCxnSpPr>
        <xdr:cNvPr id="589" name="直線コネクタ 588">
          <a:extLst>
            <a:ext uri="{FF2B5EF4-FFF2-40B4-BE49-F238E27FC236}">
              <a16:creationId xmlns:a16="http://schemas.microsoft.com/office/drawing/2014/main" id="{1A0B3504-0C64-437A-A186-D367803F17EB}"/>
            </a:ext>
          </a:extLst>
        </xdr:cNvPr>
        <xdr:cNvCxnSpPr/>
      </xdr:nvCxnSpPr>
      <xdr:spPr>
        <a:xfrm flipV="1">
          <a:off x="20434300" y="7034206"/>
          <a:ext cx="889000" cy="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140970</xdr:rowOff>
    </xdr:from>
    <xdr:to>
      <xdr:col>102</xdr:col>
      <xdr:colOff>165100</xdr:colOff>
      <xdr:row>41</xdr:row>
      <xdr:rowOff>71120</xdr:rowOff>
    </xdr:to>
    <xdr:sp macro="" textlink="">
      <xdr:nvSpPr>
        <xdr:cNvPr id="590" name="楕円 589">
          <a:extLst>
            <a:ext uri="{FF2B5EF4-FFF2-40B4-BE49-F238E27FC236}">
              <a16:creationId xmlns:a16="http://schemas.microsoft.com/office/drawing/2014/main" id="{F8078282-1713-4424-967A-51ECC5C8F458}"/>
            </a:ext>
          </a:extLst>
        </xdr:cNvPr>
        <xdr:cNvSpPr/>
      </xdr:nvSpPr>
      <xdr:spPr>
        <a:xfrm>
          <a:off x="19494500" y="699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11937</xdr:rowOff>
    </xdr:from>
    <xdr:to>
      <xdr:col>107</xdr:col>
      <xdr:colOff>50800</xdr:colOff>
      <xdr:row>41</xdr:row>
      <xdr:rowOff>20320</xdr:rowOff>
    </xdr:to>
    <xdr:cxnSp macro="">
      <xdr:nvCxnSpPr>
        <xdr:cNvPr id="591" name="直線コネクタ 590">
          <a:extLst>
            <a:ext uri="{FF2B5EF4-FFF2-40B4-BE49-F238E27FC236}">
              <a16:creationId xmlns:a16="http://schemas.microsoft.com/office/drawing/2014/main" id="{C7B519B2-437E-43B0-8FB2-D9B60C68DD63}"/>
            </a:ext>
          </a:extLst>
        </xdr:cNvPr>
        <xdr:cNvCxnSpPr/>
      </xdr:nvCxnSpPr>
      <xdr:spPr>
        <a:xfrm flipV="1">
          <a:off x="19545300" y="7041387"/>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148151</xdr:rowOff>
    </xdr:from>
    <xdr:to>
      <xdr:col>98</xdr:col>
      <xdr:colOff>38100</xdr:colOff>
      <xdr:row>41</xdr:row>
      <xdr:rowOff>78301</xdr:rowOff>
    </xdr:to>
    <xdr:sp macro="" textlink="">
      <xdr:nvSpPr>
        <xdr:cNvPr id="592" name="楕円 591">
          <a:extLst>
            <a:ext uri="{FF2B5EF4-FFF2-40B4-BE49-F238E27FC236}">
              <a16:creationId xmlns:a16="http://schemas.microsoft.com/office/drawing/2014/main" id="{CE500EF7-396C-4449-879E-16D9B8B11696}"/>
            </a:ext>
          </a:extLst>
        </xdr:cNvPr>
        <xdr:cNvSpPr/>
      </xdr:nvSpPr>
      <xdr:spPr>
        <a:xfrm>
          <a:off x="18605500" y="700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20320</xdr:rowOff>
    </xdr:from>
    <xdr:to>
      <xdr:col>102</xdr:col>
      <xdr:colOff>114300</xdr:colOff>
      <xdr:row>41</xdr:row>
      <xdr:rowOff>27501</xdr:rowOff>
    </xdr:to>
    <xdr:cxnSp macro="">
      <xdr:nvCxnSpPr>
        <xdr:cNvPr id="593" name="直線コネクタ 592">
          <a:extLst>
            <a:ext uri="{FF2B5EF4-FFF2-40B4-BE49-F238E27FC236}">
              <a16:creationId xmlns:a16="http://schemas.microsoft.com/office/drawing/2014/main" id="{0AEE7185-B5E6-4311-BFDA-A62C16B604FE}"/>
            </a:ext>
          </a:extLst>
        </xdr:cNvPr>
        <xdr:cNvCxnSpPr/>
      </xdr:nvCxnSpPr>
      <xdr:spPr>
        <a:xfrm flipV="1">
          <a:off x="18656300" y="7049770"/>
          <a:ext cx="889000" cy="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AADA7520-AEBD-4A54-9FA1-BE1E3D060199}"/>
            </a:ext>
          </a:extLst>
        </xdr:cNvPr>
        <xdr:cNvSpPr txBox="1"/>
      </xdr:nvSpPr>
      <xdr:spPr>
        <a:xfrm>
          <a:off x="21011095" y="646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AB2C9BC9-D564-4207-A632-932066C22F1B}"/>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30AB9359-13A6-4351-A0FF-33DC98730E79}"/>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37675D87-0BA7-4294-9A6E-32E9DA37A4BA}"/>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46683</xdr:rowOff>
    </xdr:from>
    <xdr:ext cx="534377" cy="259045"/>
    <xdr:sp macro="" textlink="">
      <xdr:nvSpPr>
        <xdr:cNvPr id="598" name="n_1mainValue【一般廃棄物処理施設】&#10;一人当たり有形固定資産（償却資産）額">
          <a:extLst>
            <a:ext uri="{FF2B5EF4-FFF2-40B4-BE49-F238E27FC236}">
              <a16:creationId xmlns:a16="http://schemas.microsoft.com/office/drawing/2014/main" id="{58D3CDA9-F64C-4E43-BB73-696CA927643A}"/>
            </a:ext>
          </a:extLst>
        </xdr:cNvPr>
        <xdr:cNvSpPr txBox="1"/>
      </xdr:nvSpPr>
      <xdr:spPr>
        <a:xfrm>
          <a:off x="21043411" y="7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53864</xdr:rowOff>
    </xdr:from>
    <xdr:ext cx="534377" cy="259045"/>
    <xdr:sp macro="" textlink="">
      <xdr:nvSpPr>
        <xdr:cNvPr id="599" name="n_2mainValue【一般廃棄物処理施設】&#10;一人当たり有形固定資産（償却資産）額">
          <a:extLst>
            <a:ext uri="{FF2B5EF4-FFF2-40B4-BE49-F238E27FC236}">
              <a16:creationId xmlns:a16="http://schemas.microsoft.com/office/drawing/2014/main" id="{67CD8C4B-B246-4C66-95F7-340898CAD6CD}"/>
            </a:ext>
          </a:extLst>
        </xdr:cNvPr>
        <xdr:cNvSpPr txBox="1"/>
      </xdr:nvSpPr>
      <xdr:spPr>
        <a:xfrm>
          <a:off x="20167111" y="708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62247</xdr:rowOff>
    </xdr:from>
    <xdr:ext cx="534377" cy="259045"/>
    <xdr:sp macro="" textlink="">
      <xdr:nvSpPr>
        <xdr:cNvPr id="600" name="n_3mainValue【一般廃棄物処理施設】&#10;一人当たり有形固定資産（償却資産）額">
          <a:extLst>
            <a:ext uri="{FF2B5EF4-FFF2-40B4-BE49-F238E27FC236}">
              <a16:creationId xmlns:a16="http://schemas.microsoft.com/office/drawing/2014/main" id="{F1A78A00-12F0-4954-99A9-DEA0727FBB10}"/>
            </a:ext>
          </a:extLst>
        </xdr:cNvPr>
        <xdr:cNvSpPr txBox="1"/>
      </xdr:nvSpPr>
      <xdr:spPr>
        <a:xfrm>
          <a:off x="19278111" y="7091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69428</xdr:rowOff>
    </xdr:from>
    <xdr:ext cx="534377" cy="259045"/>
    <xdr:sp macro="" textlink="">
      <xdr:nvSpPr>
        <xdr:cNvPr id="601" name="n_4mainValue【一般廃棄物処理施設】&#10;一人当たり有形固定資産（償却資産）額">
          <a:extLst>
            <a:ext uri="{FF2B5EF4-FFF2-40B4-BE49-F238E27FC236}">
              <a16:creationId xmlns:a16="http://schemas.microsoft.com/office/drawing/2014/main" id="{310782E2-D47C-4788-829A-043AA8A0F17A}"/>
            </a:ext>
          </a:extLst>
        </xdr:cNvPr>
        <xdr:cNvSpPr txBox="1"/>
      </xdr:nvSpPr>
      <xdr:spPr>
        <a:xfrm>
          <a:off x="18389111" y="709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8F3A0A47-AFAE-40F8-8017-CFAD3E19F2C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9CA0B07A-98ED-49E7-B389-E2209F32459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E3C4FB1C-C12C-4A4D-B3DC-D3B513C64BC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4C89FF96-C5E6-47E0-9126-1047ACC0B96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3B8284DA-35D4-499C-90D7-020F0DB08AE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45D3C455-05FE-48EE-B036-06C2541D5B4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84B0BE86-2767-45B7-B8AF-3072C2DD3DA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27E22A72-818C-4E3F-9123-91A9B083856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8E0F304E-3172-45CB-B0C1-B7EFEA73CFE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3E162807-D6D9-4449-9E2E-443CF8933CF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96C37CAC-CA44-40A9-8695-11C66570097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DE0C8551-287C-4B2C-B45B-CB10002D55F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4" name="テキスト ボックス 613">
          <a:extLst>
            <a:ext uri="{FF2B5EF4-FFF2-40B4-BE49-F238E27FC236}">
              <a16:creationId xmlns:a16="http://schemas.microsoft.com/office/drawing/2014/main" id="{89CFD4AC-A2D5-47F4-9F86-8E06A40ABA2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F3B39E73-ACAF-4CD8-AD8A-7D854DE40F0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0855107D-958F-4407-99FC-BDB62D8FF50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F0D82769-BBAA-40A8-B51E-DD982E64D18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C36373FD-18C6-43AD-9161-AC91605539E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1750EC93-931D-484C-8E74-4C28600EA57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179F931C-F8AA-4B65-A12C-BED3FE5B6D3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147B81DB-24C3-4E9D-8353-2706B5BFC83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31472EC6-7A1D-4682-B531-5984155A6D4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1DC92831-1D31-4FC5-A722-F1A320CA6EC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4" name="テキスト ボックス 623">
          <a:extLst>
            <a:ext uri="{FF2B5EF4-FFF2-40B4-BE49-F238E27FC236}">
              <a16:creationId xmlns:a16="http://schemas.microsoft.com/office/drawing/2014/main" id="{6C327388-D03F-4A7B-902B-2D7B8C2C50D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55FFF0EB-3A5C-40C3-8EB4-79A8F932E09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F4B2A02B-CAEE-4390-89FA-5A2CEFAA3D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627" name="直線コネクタ 626">
          <a:extLst>
            <a:ext uri="{FF2B5EF4-FFF2-40B4-BE49-F238E27FC236}">
              <a16:creationId xmlns:a16="http://schemas.microsoft.com/office/drawing/2014/main" id="{716723AA-E33D-4FD4-8C69-A0A3310DBDC8}"/>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8" name="【保健センター・保健所】&#10;有形固定資産減価償却率最小値テキスト">
          <a:extLst>
            <a:ext uri="{FF2B5EF4-FFF2-40B4-BE49-F238E27FC236}">
              <a16:creationId xmlns:a16="http://schemas.microsoft.com/office/drawing/2014/main" id="{116A913D-23DA-40FA-9CAA-2E506AB05997}"/>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9" name="直線コネクタ 628">
          <a:extLst>
            <a:ext uri="{FF2B5EF4-FFF2-40B4-BE49-F238E27FC236}">
              <a16:creationId xmlns:a16="http://schemas.microsoft.com/office/drawing/2014/main" id="{B970FC2D-03B0-4620-A29D-071C0A543126}"/>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630" name="【保健センター・保健所】&#10;有形固定資産減価償却率最大値テキスト">
          <a:extLst>
            <a:ext uri="{FF2B5EF4-FFF2-40B4-BE49-F238E27FC236}">
              <a16:creationId xmlns:a16="http://schemas.microsoft.com/office/drawing/2014/main" id="{67E18D00-07CA-46FC-8C64-53759BBF38EE}"/>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631" name="直線コネクタ 630">
          <a:extLst>
            <a:ext uri="{FF2B5EF4-FFF2-40B4-BE49-F238E27FC236}">
              <a16:creationId xmlns:a16="http://schemas.microsoft.com/office/drawing/2014/main" id="{431C5A01-EBF8-4FB4-AB66-99BC25ADE2AA}"/>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6259CFF1-C0E6-4C3C-8FE5-FA5059B68A55}"/>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33" name="フローチャート: 判断 632">
          <a:extLst>
            <a:ext uri="{FF2B5EF4-FFF2-40B4-BE49-F238E27FC236}">
              <a16:creationId xmlns:a16="http://schemas.microsoft.com/office/drawing/2014/main" id="{5DC031AA-6FF1-4F9C-A714-29F138C8B866}"/>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634" name="フローチャート: 判断 633">
          <a:extLst>
            <a:ext uri="{FF2B5EF4-FFF2-40B4-BE49-F238E27FC236}">
              <a16:creationId xmlns:a16="http://schemas.microsoft.com/office/drawing/2014/main" id="{BC9001C7-33EC-4747-A4E1-C7CF073A99A7}"/>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635" name="フローチャート: 判断 634">
          <a:extLst>
            <a:ext uri="{FF2B5EF4-FFF2-40B4-BE49-F238E27FC236}">
              <a16:creationId xmlns:a16="http://schemas.microsoft.com/office/drawing/2014/main" id="{9EFD975A-8E5E-41D6-8F47-5E3B363E9DC1}"/>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636" name="フローチャート: 判断 635">
          <a:extLst>
            <a:ext uri="{FF2B5EF4-FFF2-40B4-BE49-F238E27FC236}">
              <a16:creationId xmlns:a16="http://schemas.microsoft.com/office/drawing/2014/main" id="{6690B9DB-F645-463D-B579-3A12667DDE54}"/>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637" name="フローチャート: 判断 636">
          <a:extLst>
            <a:ext uri="{FF2B5EF4-FFF2-40B4-BE49-F238E27FC236}">
              <a16:creationId xmlns:a16="http://schemas.microsoft.com/office/drawing/2014/main" id="{BFDC7F82-DB64-442B-986D-B0A8A4E65AC2}"/>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BBB0C62A-7871-4F53-8BDC-BA202A5F46D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98739C38-70B8-429C-B0B0-21D71A2C0F3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2168148-7C8D-4DF7-9C2D-C69D80A4A0D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5E41619-2CCC-44FD-A927-86B51CA8194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F760A16-95A4-41F6-89F5-3D597EF4101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25944</xdr:rowOff>
    </xdr:from>
    <xdr:to>
      <xdr:col>85</xdr:col>
      <xdr:colOff>177800</xdr:colOff>
      <xdr:row>62</xdr:row>
      <xdr:rowOff>127544</xdr:rowOff>
    </xdr:to>
    <xdr:sp macro="" textlink="">
      <xdr:nvSpPr>
        <xdr:cNvPr id="643" name="楕円 642">
          <a:extLst>
            <a:ext uri="{FF2B5EF4-FFF2-40B4-BE49-F238E27FC236}">
              <a16:creationId xmlns:a16="http://schemas.microsoft.com/office/drawing/2014/main" id="{3D47273B-4825-45CC-921C-291D5646074C}"/>
            </a:ext>
          </a:extLst>
        </xdr:cNvPr>
        <xdr:cNvSpPr/>
      </xdr:nvSpPr>
      <xdr:spPr>
        <a:xfrm>
          <a:off x="16268700" y="1065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4371</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7F54ACE7-0691-475B-BB3B-35BCDAC78F8A}"/>
            </a:ext>
          </a:extLst>
        </xdr:cNvPr>
        <xdr:cNvSpPr txBox="1"/>
      </xdr:nvSpPr>
      <xdr:spPr>
        <a:xfrm>
          <a:off x="16357600" y="1063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47172</xdr:rowOff>
    </xdr:from>
    <xdr:to>
      <xdr:col>81</xdr:col>
      <xdr:colOff>101600</xdr:colOff>
      <xdr:row>62</xdr:row>
      <xdr:rowOff>148772</xdr:rowOff>
    </xdr:to>
    <xdr:sp macro="" textlink="">
      <xdr:nvSpPr>
        <xdr:cNvPr id="645" name="楕円 644">
          <a:extLst>
            <a:ext uri="{FF2B5EF4-FFF2-40B4-BE49-F238E27FC236}">
              <a16:creationId xmlns:a16="http://schemas.microsoft.com/office/drawing/2014/main" id="{E7625C92-39BD-4888-A987-75D15C8B0AF0}"/>
            </a:ext>
          </a:extLst>
        </xdr:cNvPr>
        <xdr:cNvSpPr/>
      </xdr:nvSpPr>
      <xdr:spPr>
        <a:xfrm>
          <a:off x="15430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76744</xdr:rowOff>
    </xdr:from>
    <xdr:to>
      <xdr:col>85</xdr:col>
      <xdr:colOff>127000</xdr:colOff>
      <xdr:row>62</xdr:row>
      <xdr:rowOff>97972</xdr:rowOff>
    </xdr:to>
    <xdr:cxnSp macro="">
      <xdr:nvCxnSpPr>
        <xdr:cNvPr id="646" name="直線コネクタ 645">
          <a:extLst>
            <a:ext uri="{FF2B5EF4-FFF2-40B4-BE49-F238E27FC236}">
              <a16:creationId xmlns:a16="http://schemas.microsoft.com/office/drawing/2014/main" id="{0C5FA87D-E040-496B-8F59-11ECE6AB541D}"/>
            </a:ext>
          </a:extLst>
        </xdr:cNvPr>
        <xdr:cNvCxnSpPr/>
      </xdr:nvCxnSpPr>
      <xdr:spPr>
        <a:xfrm flipV="1">
          <a:off x="15481300" y="10706644"/>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6350</xdr:rowOff>
    </xdr:from>
    <xdr:to>
      <xdr:col>76</xdr:col>
      <xdr:colOff>165100</xdr:colOff>
      <xdr:row>62</xdr:row>
      <xdr:rowOff>107950</xdr:rowOff>
    </xdr:to>
    <xdr:sp macro="" textlink="">
      <xdr:nvSpPr>
        <xdr:cNvPr id="647" name="楕円 646">
          <a:extLst>
            <a:ext uri="{FF2B5EF4-FFF2-40B4-BE49-F238E27FC236}">
              <a16:creationId xmlns:a16="http://schemas.microsoft.com/office/drawing/2014/main" id="{AAAD430D-8671-434A-AD7B-98003622E87A}"/>
            </a:ext>
          </a:extLst>
        </xdr:cNvPr>
        <xdr:cNvSpPr/>
      </xdr:nvSpPr>
      <xdr:spPr>
        <a:xfrm>
          <a:off x="14541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57150</xdr:rowOff>
    </xdr:from>
    <xdr:to>
      <xdr:col>81</xdr:col>
      <xdr:colOff>50800</xdr:colOff>
      <xdr:row>62</xdr:row>
      <xdr:rowOff>97972</xdr:rowOff>
    </xdr:to>
    <xdr:cxnSp macro="">
      <xdr:nvCxnSpPr>
        <xdr:cNvPr id="648" name="直線コネクタ 647">
          <a:extLst>
            <a:ext uri="{FF2B5EF4-FFF2-40B4-BE49-F238E27FC236}">
              <a16:creationId xmlns:a16="http://schemas.microsoft.com/office/drawing/2014/main" id="{C4D84797-6BDF-4A26-9CB5-9B748B24030A}"/>
            </a:ext>
          </a:extLst>
        </xdr:cNvPr>
        <xdr:cNvCxnSpPr/>
      </xdr:nvCxnSpPr>
      <xdr:spPr>
        <a:xfrm>
          <a:off x="14592300" y="10687050"/>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159838</xdr:rowOff>
    </xdr:from>
    <xdr:to>
      <xdr:col>72</xdr:col>
      <xdr:colOff>38100</xdr:colOff>
      <xdr:row>63</xdr:row>
      <xdr:rowOff>89988</xdr:rowOff>
    </xdr:to>
    <xdr:sp macro="" textlink="">
      <xdr:nvSpPr>
        <xdr:cNvPr id="649" name="楕円 648">
          <a:extLst>
            <a:ext uri="{FF2B5EF4-FFF2-40B4-BE49-F238E27FC236}">
              <a16:creationId xmlns:a16="http://schemas.microsoft.com/office/drawing/2014/main" id="{B903F386-3B8F-46F8-8F40-4C18C4D36C38}"/>
            </a:ext>
          </a:extLst>
        </xdr:cNvPr>
        <xdr:cNvSpPr/>
      </xdr:nvSpPr>
      <xdr:spPr>
        <a:xfrm>
          <a:off x="13652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57150</xdr:rowOff>
    </xdr:from>
    <xdr:to>
      <xdr:col>76</xdr:col>
      <xdr:colOff>114300</xdr:colOff>
      <xdr:row>63</xdr:row>
      <xdr:rowOff>39188</xdr:rowOff>
    </xdr:to>
    <xdr:cxnSp macro="">
      <xdr:nvCxnSpPr>
        <xdr:cNvPr id="650" name="直線コネクタ 649">
          <a:extLst>
            <a:ext uri="{FF2B5EF4-FFF2-40B4-BE49-F238E27FC236}">
              <a16:creationId xmlns:a16="http://schemas.microsoft.com/office/drawing/2014/main" id="{DB417EA2-ADC3-41E5-B85B-D6745CE5C6B5}"/>
            </a:ext>
          </a:extLst>
        </xdr:cNvPr>
        <xdr:cNvCxnSpPr/>
      </xdr:nvCxnSpPr>
      <xdr:spPr>
        <a:xfrm flipV="1">
          <a:off x="13703300" y="10687050"/>
          <a:ext cx="889000" cy="15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127181</xdr:rowOff>
    </xdr:from>
    <xdr:to>
      <xdr:col>67</xdr:col>
      <xdr:colOff>101600</xdr:colOff>
      <xdr:row>63</xdr:row>
      <xdr:rowOff>57331</xdr:rowOff>
    </xdr:to>
    <xdr:sp macro="" textlink="">
      <xdr:nvSpPr>
        <xdr:cNvPr id="651" name="楕円 650">
          <a:extLst>
            <a:ext uri="{FF2B5EF4-FFF2-40B4-BE49-F238E27FC236}">
              <a16:creationId xmlns:a16="http://schemas.microsoft.com/office/drawing/2014/main" id="{10FA5013-0624-4F3A-A414-6691620D7D6C}"/>
            </a:ext>
          </a:extLst>
        </xdr:cNvPr>
        <xdr:cNvSpPr/>
      </xdr:nvSpPr>
      <xdr:spPr>
        <a:xfrm>
          <a:off x="12763500" y="107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6531</xdr:rowOff>
    </xdr:from>
    <xdr:to>
      <xdr:col>71</xdr:col>
      <xdr:colOff>177800</xdr:colOff>
      <xdr:row>63</xdr:row>
      <xdr:rowOff>39188</xdr:rowOff>
    </xdr:to>
    <xdr:cxnSp macro="">
      <xdr:nvCxnSpPr>
        <xdr:cNvPr id="652" name="直線コネクタ 651">
          <a:extLst>
            <a:ext uri="{FF2B5EF4-FFF2-40B4-BE49-F238E27FC236}">
              <a16:creationId xmlns:a16="http://schemas.microsoft.com/office/drawing/2014/main" id="{3C26C073-AA06-4953-8FB9-D29116D1E919}"/>
            </a:ext>
          </a:extLst>
        </xdr:cNvPr>
        <xdr:cNvCxnSpPr/>
      </xdr:nvCxnSpPr>
      <xdr:spPr>
        <a:xfrm>
          <a:off x="12814300" y="1080788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EEACA258-90DE-4C23-8EF8-70CF27B171C0}"/>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5E2045F8-19CB-48B9-9B80-DC844BE85891}"/>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2D55E524-39FC-4792-8749-BF8737DEEFB0}"/>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779038E0-81DD-4476-B7EA-2ACBCCE90172}"/>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139899</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DE8F00A4-C9F5-4E6A-B4CB-196817D614B7}"/>
            </a:ext>
          </a:extLst>
        </xdr:cNvPr>
        <xdr:cNvSpPr txBox="1"/>
      </xdr:nvSpPr>
      <xdr:spPr>
        <a:xfrm>
          <a:off x="152660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99077</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733EB2B9-AC20-42AB-B882-E74D56988E22}"/>
            </a:ext>
          </a:extLst>
        </xdr:cNvPr>
        <xdr:cNvSpPr txBox="1"/>
      </xdr:nvSpPr>
      <xdr:spPr>
        <a:xfrm>
          <a:off x="14389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81115</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BB5C0183-32EE-45D6-A459-29F0241D1C84}"/>
            </a:ext>
          </a:extLst>
        </xdr:cNvPr>
        <xdr:cNvSpPr txBox="1"/>
      </xdr:nvSpPr>
      <xdr:spPr>
        <a:xfrm>
          <a:off x="13500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48458</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6DA10BD7-E0EC-4CAB-B336-27E749F9A2A3}"/>
            </a:ext>
          </a:extLst>
        </xdr:cNvPr>
        <xdr:cNvSpPr txBox="1"/>
      </xdr:nvSpPr>
      <xdr:spPr>
        <a:xfrm>
          <a:off x="12611744" y="1084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57060AF2-BEEA-4C3E-89E6-331060F2ADA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333B4EBA-37F3-484D-B34A-7E5BCC49C52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1A69F61D-2BC4-43D8-92C7-11864968FA1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D928F6EC-018E-4CDA-80C4-DE70BE149AF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949A3F98-2974-4A93-BC0F-D8B76F66C4C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365CF11A-F45B-4F59-8F13-C6918667F2D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A18E1ADB-A486-4011-980D-CAF0A7390AC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937BE3FC-EF1E-4D54-8A5D-3B4FE25988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7B12738B-D84C-427F-B417-55F03928DD2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2317EF87-3F97-4EEF-AEC3-834B9A00C82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1" name="直線コネクタ 670">
          <a:extLst>
            <a:ext uri="{FF2B5EF4-FFF2-40B4-BE49-F238E27FC236}">
              <a16:creationId xmlns:a16="http://schemas.microsoft.com/office/drawing/2014/main" id="{A90C9A76-AB76-4266-9F2A-AEAA9A2FC79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2" name="テキスト ボックス 671">
          <a:extLst>
            <a:ext uri="{FF2B5EF4-FFF2-40B4-BE49-F238E27FC236}">
              <a16:creationId xmlns:a16="http://schemas.microsoft.com/office/drawing/2014/main" id="{F933D656-6CB1-42E4-B689-A932CE80D74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3" name="直線コネクタ 672">
          <a:extLst>
            <a:ext uri="{FF2B5EF4-FFF2-40B4-BE49-F238E27FC236}">
              <a16:creationId xmlns:a16="http://schemas.microsoft.com/office/drawing/2014/main" id="{935E707F-9A7A-420F-8F58-6B3FB0CEF95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4" name="テキスト ボックス 673">
          <a:extLst>
            <a:ext uri="{FF2B5EF4-FFF2-40B4-BE49-F238E27FC236}">
              <a16:creationId xmlns:a16="http://schemas.microsoft.com/office/drawing/2014/main" id="{D07C0B12-AC42-456F-8156-4B433CCC0C5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DC47EE4C-21F5-45F2-8DE6-7E8C5153F6D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6" name="テキスト ボックス 675">
          <a:extLst>
            <a:ext uri="{FF2B5EF4-FFF2-40B4-BE49-F238E27FC236}">
              <a16:creationId xmlns:a16="http://schemas.microsoft.com/office/drawing/2014/main" id="{0DBC6E83-5D3E-4519-B3C7-FA0BD3FA4516}"/>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7" name="直線コネクタ 676">
          <a:extLst>
            <a:ext uri="{FF2B5EF4-FFF2-40B4-BE49-F238E27FC236}">
              <a16:creationId xmlns:a16="http://schemas.microsoft.com/office/drawing/2014/main" id="{7DB651D3-8138-4713-9740-A326B2D51A6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8" name="テキスト ボックス 677">
          <a:extLst>
            <a:ext uri="{FF2B5EF4-FFF2-40B4-BE49-F238E27FC236}">
              <a16:creationId xmlns:a16="http://schemas.microsoft.com/office/drawing/2014/main" id="{EE53208F-46CA-4FEE-8CA2-F26988F98D6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9" name="直線コネクタ 678">
          <a:extLst>
            <a:ext uri="{FF2B5EF4-FFF2-40B4-BE49-F238E27FC236}">
              <a16:creationId xmlns:a16="http://schemas.microsoft.com/office/drawing/2014/main" id="{92EEF8FF-9A6A-44B8-B8D0-6BC19B0F7E0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0" name="テキスト ボックス 679">
          <a:extLst>
            <a:ext uri="{FF2B5EF4-FFF2-40B4-BE49-F238E27FC236}">
              <a16:creationId xmlns:a16="http://schemas.microsoft.com/office/drawing/2014/main" id="{2098A630-83FD-420C-A94D-E2138EAC2BF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DDAF7106-88F1-467B-9565-917AC470778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E5988293-0CA3-4F4E-88B5-9CD4DAEE16B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D257F5CE-E153-46B2-9880-E6E89790BF6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684" name="直線コネクタ 683">
          <a:extLst>
            <a:ext uri="{FF2B5EF4-FFF2-40B4-BE49-F238E27FC236}">
              <a16:creationId xmlns:a16="http://schemas.microsoft.com/office/drawing/2014/main" id="{216AEB9B-CDE5-4428-913D-71E3C5145162}"/>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646AFC93-3BFE-4323-84C5-4101F455E0B5}"/>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686" name="直線コネクタ 685">
          <a:extLst>
            <a:ext uri="{FF2B5EF4-FFF2-40B4-BE49-F238E27FC236}">
              <a16:creationId xmlns:a16="http://schemas.microsoft.com/office/drawing/2014/main" id="{0A89E794-88AD-4492-839C-20A82B90E3A5}"/>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F1859800-4FE2-4D3E-B272-95F9AF0436F1}"/>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688" name="直線コネクタ 687">
          <a:extLst>
            <a:ext uri="{FF2B5EF4-FFF2-40B4-BE49-F238E27FC236}">
              <a16:creationId xmlns:a16="http://schemas.microsoft.com/office/drawing/2014/main" id="{275FD36E-54DD-4DC1-834D-EA7EF5A952D7}"/>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A98E30FF-4AA6-4B67-8249-0DEF8C859DC0}"/>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90" name="フローチャート: 判断 689">
          <a:extLst>
            <a:ext uri="{FF2B5EF4-FFF2-40B4-BE49-F238E27FC236}">
              <a16:creationId xmlns:a16="http://schemas.microsoft.com/office/drawing/2014/main" id="{5B680EF7-C36F-4EFD-ABDF-2CB411D7AE28}"/>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691" name="フローチャート: 判断 690">
          <a:extLst>
            <a:ext uri="{FF2B5EF4-FFF2-40B4-BE49-F238E27FC236}">
              <a16:creationId xmlns:a16="http://schemas.microsoft.com/office/drawing/2014/main" id="{83DBDE07-FA38-46B1-AC90-C7C0C0A59C75}"/>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692" name="フローチャート: 判断 691">
          <a:extLst>
            <a:ext uri="{FF2B5EF4-FFF2-40B4-BE49-F238E27FC236}">
              <a16:creationId xmlns:a16="http://schemas.microsoft.com/office/drawing/2014/main" id="{835C2053-6D15-4105-BA1B-14200DDB1419}"/>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93" name="フローチャート: 判断 692">
          <a:extLst>
            <a:ext uri="{FF2B5EF4-FFF2-40B4-BE49-F238E27FC236}">
              <a16:creationId xmlns:a16="http://schemas.microsoft.com/office/drawing/2014/main" id="{9D53FD01-46A6-40A8-8B8F-45218BF22675}"/>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694" name="フローチャート: 判断 693">
          <a:extLst>
            <a:ext uri="{FF2B5EF4-FFF2-40B4-BE49-F238E27FC236}">
              <a16:creationId xmlns:a16="http://schemas.microsoft.com/office/drawing/2014/main" id="{0EF4E240-B3D4-4E00-8580-BB379C2769FC}"/>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6651F1E-4F70-4805-982B-C03055E05EB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023EEA9-3F3B-43B8-8193-81CA1BF4358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AD25844-3CED-4C17-9547-44A2C3F2C13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214AA597-622E-4BF4-8D80-291C052922F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61D71AF7-C382-49A3-B327-E3217A800CC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74930</xdr:rowOff>
    </xdr:from>
    <xdr:to>
      <xdr:col>116</xdr:col>
      <xdr:colOff>114300</xdr:colOff>
      <xdr:row>64</xdr:row>
      <xdr:rowOff>5080</xdr:rowOff>
    </xdr:to>
    <xdr:sp macro="" textlink="">
      <xdr:nvSpPr>
        <xdr:cNvPr id="700" name="楕円 699">
          <a:extLst>
            <a:ext uri="{FF2B5EF4-FFF2-40B4-BE49-F238E27FC236}">
              <a16:creationId xmlns:a16="http://schemas.microsoft.com/office/drawing/2014/main" id="{4992F66A-6D4D-4452-8B7C-3B094CDAF9E5}"/>
            </a:ext>
          </a:extLst>
        </xdr:cNvPr>
        <xdr:cNvSpPr/>
      </xdr:nvSpPr>
      <xdr:spPr>
        <a:xfrm>
          <a:off x="22110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161307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13045F51-4F79-4C7E-847F-6E02D60E3556}"/>
            </a:ext>
          </a:extLst>
        </xdr:cNvPr>
        <xdr:cNvSpPr txBox="1"/>
      </xdr:nvSpPr>
      <xdr:spPr>
        <a:xfrm>
          <a:off x="22199600" y="1079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78740</xdr:rowOff>
    </xdr:from>
    <xdr:to>
      <xdr:col>112</xdr:col>
      <xdr:colOff>38100</xdr:colOff>
      <xdr:row>64</xdr:row>
      <xdr:rowOff>8890</xdr:rowOff>
    </xdr:to>
    <xdr:sp macro="" textlink="">
      <xdr:nvSpPr>
        <xdr:cNvPr id="702" name="楕円 701">
          <a:extLst>
            <a:ext uri="{FF2B5EF4-FFF2-40B4-BE49-F238E27FC236}">
              <a16:creationId xmlns:a16="http://schemas.microsoft.com/office/drawing/2014/main" id="{16D2CB33-44B9-4565-9B4B-F85807D63F95}"/>
            </a:ext>
          </a:extLst>
        </xdr:cNvPr>
        <xdr:cNvSpPr/>
      </xdr:nvSpPr>
      <xdr:spPr>
        <a:xfrm>
          <a:off x="212725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125730</xdr:rowOff>
    </xdr:from>
    <xdr:to>
      <xdr:col>116</xdr:col>
      <xdr:colOff>63500</xdr:colOff>
      <xdr:row>63</xdr:row>
      <xdr:rowOff>129540</xdr:rowOff>
    </xdr:to>
    <xdr:cxnSp macro="">
      <xdr:nvCxnSpPr>
        <xdr:cNvPr id="703" name="直線コネクタ 702">
          <a:extLst>
            <a:ext uri="{FF2B5EF4-FFF2-40B4-BE49-F238E27FC236}">
              <a16:creationId xmlns:a16="http://schemas.microsoft.com/office/drawing/2014/main" id="{E0A1B03B-2A88-41E0-B9D4-D72D3DCBE809}"/>
            </a:ext>
          </a:extLst>
        </xdr:cNvPr>
        <xdr:cNvCxnSpPr/>
      </xdr:nvCxnSpPr>
      <xdr:spPr>
        <a:xfrm flipV="1">
          <a:off x="21323300" y="109270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80645</xdr:rowOff>
    </xdr:from>
    <xdr:to>
      <xdr:col>107</xdr:col>
      <xdr:colOff>101600</xdr:colOff>
      <xdr:row>64</xdr:row>
      <xdr:rowOff>10795</xdr:rowOff>
    </xdr:to>
    <xdr:sp macro="" textlink="">
      <xdr:nvSpPr>
        <xdr:cNvPr id="704" name="楕円 703">
          <a:extLst>
            <a:ext uri="{FF2B5EF4-FFF2-40B4-BE49-F238E27FC236}">
              <a16:creationId xmlns:a16="http://schemas.microsoft.com/office/drawing/2014/main" id="{F89416FE-C7B5-4918-917B-E29308588B36}"/>
            </a:ext>
          </a:extLst>
        </xdr:cNvPr>
        <xdr:cNvSpPr/>
      </xdr:nvSpPr>
      <xdr:spPr>
        <a:xfrm>
          <a:off x="203835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129540</xdr:rowOff>
    </xdr:from>
    <xdr:to>
      <xdr:col>111</xdr:col>
      <xdr:colOff>177800</xdr:colOff>
      <xdr:row>63</xdr:row>
      <xdr:rowOff>131445</xdr:rowOff>
    </xdr:to>
    <xdr:cxnSp macro="">
      <xdr:nvCxnSpPr>
        <xdr:cNvPr id="705" name="直線コネクタ 704">
          <a:extLst>
            <a:ext uri="{FF2B5EF4-FFF2-40B4-BE49-F238E27FC236}">
              <a16:creationId xmlns:a16="http://schemas.microsoft.com/office/drawing/2014/main" id="{BD02826A-9804-438A-A32C-1AF15284C426}"/>
            </a:ext>
          </a:extLst>
        </xdr:cNvPr>
        <xdr:cNvCxnSpPr/>
      </xdr:nvCxnSpPr>
      <xdr:spPr>
        <a:xfrm flipV="1">
          <a:off x="20434300" y="109308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84455</xdr:rowOff>
    </xdr:from>
    <xdr:to>
      <xdr:col>102</xdr:col>
      <xdr:colOff>165100</xdr:colOff>
      <xdr:row>64</xdr:row>
      <xdr:rowOff>14605</xdr:rowOff>
    </xdr:to>
    <xdr:sp macro="" textlink="">
      <xdr:nvSpPr>
        <xdr:cNvPr id="706" name="楕円 705">
          <a:extLst>
            <a:ext uri="{FF2B5EF4-FFF2-40B4-BE49-F238E27FC236}">
              <a16:creationId xmlns:a16="http://schemas.microsoft.com/office/drawing/2014/main" id="{43C3C565-074A-4F8A-BC9B-F0DFF6E09609}"/>
            </a:ext>
          </a:extLst>
        </xdr:cNvPr>
        <xdr:cNvSpPr/>
      </xdr:nvSpPr>
      <xdr:spPr>
        <a:xfrm>
          <a:off x="194945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131445</xdr:rowOff>
    </xdr:from>
    <xdr:to>
      <xdr:col>107</xdr:col>
      <xdr:colOff>50800</xdr:colOff>
      <xdr:row>63</xdr:row>
      <xdr:rowOff>135255</xdr:rowOff>
    </xdr:to>
    <xdr:cxnSp macro="">
      <xdr:nvCxnSpPr>
        <xdr:cNvPr id="707" name="直線コネクタ 706">
          <a:extLst>
            <a:ext uri="{FF2B5EF4-FFF2-40B4-BE49-F238E27FC236}">
              <a16:creationId xmlns:a16="http://schemas.microsoft.com/office/drawing/2014/main" id="{BA977400-BCB3-48C8-970A-23D202D97D2C}"/>
            </a:ext>
          </a:extLst>
        </xdr:cNvPr>
        <xdr:cNvCxnSpPr/>
      </xdr:nvCxnSpPr>
      <xdr:spPr>
        <a:xfrm flipV="1">
          <a:off x="19545300" y="109327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86360</xdr:rowOff>
    </xdr:from>
    <xdr:to>
      <xdr:col>98</xdr:col>
      <xdr:colOff>38100</xdr:colOff>
      <xdr:row>64</xdr:row>
      <xdr:rowOff>16510</xdr:rowOff>
    </xdr:to>
    <xdr:sp macro="" textlink="">
      <xdr:nvSpPr>
        <xdr:cNvPr id="708" name="楕円 707">
          <a:extLst>
            <a:ext uri="{FF2B5EF4-FFF2-40B4-BE49-F238E27FC236}">
              <a16:creationId xmlns:a16="http://schemas.microsoft.com/office/drawing/2014/main" id="{29C1FFDA-56E2-4C9E-A37A-BFB8255A1CE2}"/>
            </a:ext>
          </a:extLst>
        </xdr:cNvPr>
        <xdr:cNvSpPr/>
      </xdr:nvSpPr>
      <xdr:spPr>
        <a:xfrm>
          <a:off x="186055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135255</xdr:rowOff>
    </xdr:from>
    <xdr:to>
      <xdr:col>102</xdr:col>
      <xdr:colOff>114300</xdr:colOff>
      <xdr:row>63</xdr:row>
      <xdr:rowOff>137160</xdr:rowOff>
    </xdr:to>
    <xdr:cxnSp macro="">
      <xdr:nvCxnSpPr>
        <xdr:cNvPr id="709" name="直線コネクタ 708">
          <a:extLst>
            <a:ext uri="{FF2B5EF4-FFF2-40B4-BE49-F238E27FC236}">
              <a16:creationId xmlns:a16="http://schemas.microsoft.com/office/drawing/2014/main" id="{2F29824D-D5D7-4F4D-8A7D-D087BFF6A5FB}"/>
            </a:ext>
          </a:extLst>
        </xdr:cNvPr>
        <xdr:cNvCxnSpPr/>
      </xdr:nvCxnSpPr>
      <xdr:spPr>
        <a:xfrm flipV="1">
          <a:off x="18656300" y="1093660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710" name="n_1aveValue【保健センター・保健所】&#10;一人当たり面積">
          <a:extLst>
            <a:ext uri="{FF2B5EF4-FFF2-40B4-BE49-F238E27FC236}">
              <a16:creationId xmlns:a16="http://schemas.microsoft.com/office/drawing/2014/main" id="{0FC3579C-C47D-41C6-88D3-43A5BC53AC8E}"/>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711" name="n_2aveValue【保健センター・保健所】&#10;一人当たり面積">
          <a:extLst>
            <a:ext uri="{FF2B5EF4-FFF2-40B4-BE49-F238E27FC236}">
              <a16:creationId xmlns:a16="http://schemas.microsoft.com/office/drawing/2014/main" id="{07C7B045-89D0-4E56-AA58-2CBC9BCD3A83}"/>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712" name="n_3aveValue【保健センター・保健所】&#10;一人当たり面積">
          <a:extLst>
            <a:ext uri="{FF2B5EF4-FFF2-40B4-BE49-F238E27FC236}">
              <a16:creationId xmlns:a16="http://schemas.microsoft.com/office/drawing/2014/main" id="{9C28520B-B9E5-4A72-9B5F-CAC1C5BB69C9}"/>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713" name="n_4aveValue【保健センター・保健所】&#10;一人当たり面積">
          <a:extLst>
            <a:ext uri="{FF2B5EF4-FFF2-40B4-BE49-F238E27FC236}">
              <a16:creationId xmlns:a16="http://schemas.microsoft.com/office/drawing/2014/main" id="{5C236EB7-13B1-4773-882C-1C1B7FFB9C6D}"/>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17</xdr:rowOff>
    </xdr:from>
    <xdr:ext cx="469744" cy="259045"/>
    <xdr:sp macro="" textlink="">
      <xdr:nvSpPr>
        <xdr:cNvPr id="714" name="n_1mainValue【保健センター・保健所】&#10;一人当たり面積">
          <a:extLst>
            <a:ext uri="{FF2B5EF4-FFF2-40B4-BE49-F238E27FC236}">
              <a16:creationId xmlns:a16="http://schemas.microsoft.com/office/drawing/2014/main" id="{D9516961-3397-439F-B39B-A0CBC32185FE}"/>
            </a:ext>
          </a:extLst>
        </xdr:cNvPr>
        <xdr:cNvSpPr txBox="1"/>
      </xdr:nvSpPr>
      <xdr:spPr>
        <a:xfrm>
          <a:off x="21075727" y="1097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1922</xdr:rowOff>
    </xdr:from>
    <xdr:ext cx="469744" cy="259045"/>
    <xdr:sp macro="" textlink="">
      <xdr:nvSpPr>
        <xdr:cNvPr id="715" name="n_2mainValue【保健センター・保健所】&#10;一人当たり面積">
          <a:extLst>
            <a:ext uri="{FF2B5EF4-FFF2-40B4-BE49-F238E27FC236}">
              <a16:creationId xmlns:a16="http://schemas.microsoft.com/office/drawing/2014/main" id="{5306BBEA-F0FF-4EA3-82C2-4E998B62AB77}"/>
            </a:ext>
          </a:extLst>
        </xdr:cNvPr>
        <xdr:cNvSpPr txBox="1"/>
      </xdr:nvSpPr>
      <xdr:spPr>
        <a:xfrm>
          <a:off x="20199427" y="1097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5732</xdr:rowOff>
    </xdr:from>
    <xdr:ext cx="469744" cy="259045"/>
    <xdr:sp macro="" textlink="">
      <xdr:nvSpPr>
        <xdr:cNvPr id="716" name="n_3mainValue【保健センター・保健所】&#10;一人当たり面積">
          <a:extLst>
            <a:ext uri="{FF2B5EF4-FFF2-40B4-BE49-F238E27FC236}">
              <a16:creationId xmlns:a16="http://schemas.microsoft.com/office/drawing/2014/main" id="{DA7A225F-B59C-4A1D-8386-7F31BFBE7198}"/>
            </a:ext>
          </a:extLst>
        </xdr:cNvPr>
        <xdr:cNvSpPr txBox="1"/>
      </xdr:nvSpPr>
      <xdr:spPr>
        <a:xfrm>
          <a:off x="19310427"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7637</xdr:rowOff>
    </xdr:from>
    <xdr:ext cx="469744" cy="259045"/>
    <xdr:sp macro="" textlink="">
      <xdr:nvSpPr>
        <xdr:cNvPr id="717" name="n_4mainValue【保健センター・保健所】&#10;一人当たり面積">
          <a:extLst>
            <a:ext uri="{FF2B5EF4-FFF2-40B4-BE49-F238E27FC236}">
              <a16:creationId xmlns:a16="http://schemas.microsoft.com/office/drawing/2014/main" id="{7400623B-3EB8-4BE5-891E-3421D4852B61}"/>
            </a:ext>
          </a:extLst>
        </xdr:cNvPr>
        <xdr:cNvSpPr txBox="1"/>
      </xdr:nvSpPr>
      <xdr:spPr>
        <a:xfrm>
          <a:off x="18421427"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C3A4E12F-E769-4174-992C-B97770B03E7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BB5A7696-9C44-4045-9E9C-64C5102D740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5D6C4DC1-B8F9-462B-90C4-C971B4A9CC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EFC12E5A-02B7-418A-A004-11F54B9E0B2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E1455807-1986-4C49-B2C2-4723CF1117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9DC95649-ADFA-4AF4-8868-CA3AEA7B0E0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51F17F63-A1D3-4B38-93DC-8A9AF36A974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E1DECF9B-8EA7-4A2C-AE8D-507AE85EC84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09563C75-3409-4979-BD9F-F5F208EF992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A0530252-1145-4D7C-83F9-AE955E1FAA8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1CA5E972-86BC-4370-99CE-DD444C1C3CD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61C56C2B-8212-475C-8ACC-7809227782C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A41225B5-3B48-4867-A07F-830D133032C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FB16A7AA-EF5A-4281-8798-6A4975B9B74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5482DD5E-0A53-4604-9458-B343210648D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7B773D75-8E79-408A-847E-ACB47A63EB2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D9E8D54A-36EA-4F55-8228-F344727F3C6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B2DAA151-1051-4A1B-B0E6-BE5E07E5E61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7C5DC3E0-5D90-406A-8796-BD51140D647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E87AC3C7-5523-48D9-AB52-69737C116CB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C1BF9DAF-7EB3-4B2D-964B-B45E5CDF92B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4752CC02-EB7C-4B5F-A937-AECA9CDB5CE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B5D34BA5-72F2-4DC6-88F7-0AE7346FEF7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06EA7C85-F93D-4A5F-A936-FE0C45E33E6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742" name="直線コネクタ 741">
          <a:extLst>
            <a:ext uri="{FF2B5EF4-FFF2-40B4-BE49-F238E27FC236}">
              <a16:creationId xmlns:a16="http://schemas.microsoft.com/office/drawing/2014/main" id="{CD188B75-41FF-44A0-9953-CA7C9BC14001}"/>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4937A5C2-6710-41D8-89FB-64CBF2EC7B35}"/>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744" name="直線コネクタ 743">
          <a:extLst>
            <a:ext uri="{FF2B5EF4-FFF2-40B4-BE49-F238E27FC236}">
              <a16:creationId xmlns:a16="http://schemas.microsoft.com/office/drawing/2014/main" id="{3BD1694F-9CB8-4332-B8B9-EB1F6E9794C3}"/>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6A6F679E-F863-47BB-98B5-5AA52E0D471A}"/>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746" name="直線コネクタ 745">
          <a:extLst>
            <a:ext uri="{FF2B5EF4-FFF2-40B4-BE49-F238E27FC236}">
              <a16:creationId xmlns:a16="http://schemas.microsoft.com/office/drawing/2014/main" id="{40F7207E-811B-405A-A730-82F96ED59E90}"/>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02242F49-F30C-4055-9631-9A139C6432E2}"/>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748" name="フローチャート: 判断 747">
          <a:extLst>
            <a:ext uri="{FF2B5EF4-FFF2-40B4-BE49-F238E27FC236}">
              <a16:creationId xmlns:a16="http://schemas.microsoft.com/office/drawing/2014/main" id="{4FD6333B-FF7B-4EA1-ADC2-665E95387E7C}"/>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749" name="フローチャート: 判断 748">
          <a:extLst>
            <a:ext uri="{FF2B5EF4-FFF2-40B4-BE49-F238E27FC236}">
              <a16:creationId xmlns:a16="http://schemas.microsoft.com/office/drawing/2014/main" id="{97AA6C79-F6C9-40E1-8339-D25B1FEEC555}"/>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750" name="フローチャート: 判断 749">
          <a:extLst>
            <a:ext uri="{FF2B5EF4-FFF2-40B4-BE49-F238E27FC236}">
              <a16:creationId xmlns:a16="http://schemas.microsoft.com/office/drawing/2014/main" id="{3BADC520-80E8-4F92-BCE5-48AD6FBEEEC2}"/>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51" name="フローチャート: 判断 750">
          <a:extLst>
            <a:ext uri="{FF2B5EF4-FFF2-40B4-BE49-F238E27FC236}">
              <a16:creationId xmlns:a16="http://schemas.microsoft.com/office/drawing/2014/main" id="{9688A9C2-9680-489D-BFEB-F21397476592}"/>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52" name="フローチャート: 判断 751">
          <a:extLst>
            <a:ext uri="{FF2B5EF4-FFF2-40B4-BE49-F238E27FC236}">
              <a16:creationId xmlns:a16="http://schemas.microsoft.com/office/drawing/2014/main" id="{119F93BB-B4D1-4E8E-AA49-FB8C834E4BEB}"/>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FAC39BA5-7C9E-43ED-B739-F60D8BBA6BE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BE862AA-33B8-4A2A-A0C9-D9E089A32CE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2014E23-8944-427B-A096-1804CCF1EC4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A482FF1E-9247-4068-8040-BB81223AB54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87BE1718-9F2D-4909-A433-1ECB5FA9B15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132080</xdr:rowOff>
    </xdr:from>
    <xdr:to>
      <xdr:col>85</xdr:col>
      <xdr:colOff>177800</xdr:colOff>
      <xdr:row>86</xdr:row>
      <xdr:rowOff>62230</xdr:rowOff>
    </xdr:to>
    <xdr:sp macro="" textlink="">
      <xdr:nvSpPr>
        <xdr:cNvPr id="758" name="楕円 757">
          <a:extLst>
            <a:ext uri="{FF2B5EF4-FFF2-40B4-BE49-F238E27FC236}">
              <a16:creationId xmlns:a16="http://schemas.microsoft.com/office/drawing/2014/main" id="{F948ACD0-4436-486A-B8B1-7D79BA638821}"/>
            </a:ext>
          </a:extLst>
        </xdr:cNvPr>
        <xdr:cNvSpPr/>
      </xdr:nvSpPr>
      <xdr:spPr>
        <a:xfrm>
          <a:off x="16268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47007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11E17F6C-DD6B-4365-BEF9-BC06B691D4DE}"/>
            </a:ext>
          </a:extLst>
        </xdr:cNvPr>
        <xdr:cNvSpPr txBox="1"/>
      </xdr:nvSpPr>
      <xdr:spPr>
        <a:xfrm>
          <a:off x="16357600" y="1462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168275</xdr:rowOff>
    </xdr:from>
    <xdr:to>
      <xdr:col>81</xdr:col>
      <xdr:colOff>101600</xdr:colOff>
      <xdr:row>86</xdr:row>
      <xdr:rowOff>98425</xdr:rowOff>
    </xdr:to>
    <xdr:sp macro="" textlink="">
      <xdr:nvSpPr>
        <xdr:cNvPr id="760" name="楕円 759">
          <a:extLst>
            <a:ext uri="{FF2B5EF4-FFF2-40B4-BE49-F238E27FC236}">
              <a16:creationId xmlns:a16="http://schemas.microsoft.com/office/drawing/2014/main" id="{2EEC6A4E-B30A-4442-9F43-22020B6DF97B}"/>
            </a:ext>
          </a:extLst>
        </xdr:cNvPr>
        <xdr:cNvSpPr/>
      </xdr:nvSpPr>
      <xdr:spPr>
        <a:xfrm>
          <a:off x="15430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xdr:rowOff>
    </xdr:from>
    <xdr:to>
      <xdr:col>85</xdr:col>
      <xdr:colOff>127000</xdr:colOff>
      <xdr:row>86</xdr:row>
      <xdr:rowOff>47625</xdr:rowOff>
    </xdr:to>
    <xdr:cxnSp macro="">
      <xdr:nvCxnSpPr>
        <xdr:cNvPr id="761" name="直線コネクタ 760">
          <a:extLst>
            <a:ext uri="{FF2B5EF4-FFF2-40B4-BE49-F238E27FC236}">
              <a16:creationId xmlns:a16="http://schemas.microsoft.com/office/drawing/2014/main" id="{8C4DE0AC-BDBC-4D74-B0C7-CF68366B5242}"/>
            </a:ext>
          </a:extLst>
        </xdr:cNvPr>
        <xdr:cNvCxnSpPr/>
      </xdr:nvCxnSpPr>
      <xdr:spPr>
        <a:xfrm flipV="1">
          <a:off x="15481300" y="147561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2539</xdr:rowOff>
    </xdr:from>
    <xdr:to>
      <xdr:col>76</xdr:col>
      <xdr:colOff>165100</xdr:colOff>
      <xdr:row>86</xdr:row>
      <xdr:rowOff>104139</xdr:rowOff>
    </xdr:to>
    <xdr:sp macro="" textlink="">
      <xdr:nvSpPr>
        <xdr:cNvPr id="762" name="楕円 761">
          <a:extLst>
            <a:ext uri="{FF2B5EF4-FFF2-40B4-BE49-F238E27FC236}">
              <a16:creationId xmlns:a16="http://schemas.microsoft.com/office/drawing/2014/main" id="{9819148F-8138-4F99-94C7-5497F16E6942}"/>
            </a:ext>
          </a:extLst>
        </xdr:cNvPr>
        <xdr:cNvSpPr/>
      </xdr:nvSpPr>
      <xdr:spPr>
        <a:xfrm>
          <a:off x="14541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47625</xdr:rowOff>
    </xdr:from>
    <xdr:to>
      <xdr:col>81</xdr:col>
      <xdr:colOff>50800</xdr:colOff>
      <xdr:row>86</xdr:row>
      <xdr:rowOff>53339</xdr:rowOff>
    </xdr:to>
    <xdr:cxnSp macro="">
      <xdr:nvCxnSpPr>
        <xdr:cNvPr id="763" name="直線コネクタ 762">
          <a:extLst>
            <a:ext uri="{FF2B5EF4-FFF2-40B4-BE49-F238E27FC236}">
              <a16:creationId xmlns:a16="http://schemas.microsoft.com/office/drawing/2014/main" id="{7642DDD7-9858-4021-8299-9FCA5B2A24BC}"/>
            </a:ext>
          </a:extLst>
        </xdr:cNvPr>
        <xdr:cNvCxnSpPr/>
      </xdr:nvCxnSpPr>
      <xdr:spPr>
        <a:xfrm flipV="1">
          <a:off x="14592300" y="147923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12064</xdr:rowOff>
    </xdr:from>
    <xdr:to>
      <xdr:col>72</xdr:col>
      <xdr:colOff>38100</xdr:colOff>
      <xdr:row>86</xdr:row>
      <xdr:rowOff>113664</xdr:rowOff>
    </xdr:to>
    <xdr:sp macro="" textlink="">
      <xdr:nvSpPr>
        <xdr:cNvPr id="764" name="楕円 763">
          <a:extLst>
            <a:ext uri="{FF2B5EF4-FFF2-40B4-BE49-F238E27FC236}">
              <a16:creationId xmlns:a16="http://schemas.microsoft.com/office/drawing/2014/main" id="{3974206E-2C2D-4F57-AAA4-1812734822BE}"/>
            </a:ext>
          </a:extLst>
        </xdr:cNvPr>
        <xdr:cNvSpPr/>
      </xdr:nvSpPr>
      <xdr:spPr>
        <a:xfrm>
          <a:off x="13652500" y="14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53339</xdr:rowOff>
    </xdr:from>
    <xdr:to>
      <xdr:col>76</xdr:col>
      <xdr:colOff>114300</xdr:colOff>
      <xdr:row>86</xdr:row>
      <xdr:rowOff>62864</xdr:rowOff>
    </xdr:to>
    <xdr:cxnSp macro="">
      <xdr:nvCxnSpPr>
        <xdr:cNvPr id="765" name="直線コネクタ 764">
          <a:extLst>
            <a:ext uri="{FF2B5EF4-FFF2-40B4-BE49-F238E27FC236}">
              <a16:creationId xmlns:a16="http://schemas.microsoft.com/office/drawing/2014/main" id="{3380304D-2F55-43FC-B3E2-071C2106783F}"/>
            </a:ext>
          </a:extLst>
        </xdr:cNvPr>
        <xdr:cNvCxnSpPr/>
      </xdr:nvCxnSpPr>
      <xdr:spPr>
        <a:xfrm flipV="1">
          <a:off x="13703300" y="1479803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33020</xdr:rowOff>
    </xdr:from>
    <xdr:to>
      <xdr:col>67</xdr:col>
      <xdr:colOff>101600</xdr:colOff>
      <xdr:row>86</xdr:row>
      <xdr:rowOff>134620</xdr:rowOff>
    </xdr:to>
    <xdr:sp macro="" textlink="">
      <xdr:nvSpPr>
        <xdr:cNvPr id="766" name="楕円 765">
          <a:extLst>
            <a:ext uri="{FF2B5EF4-FFF2-40B4-BE49-F238E27FC236}">
              <a16:creationId xmlns:a16="http://schemas.microsoft.com/office/drawing/2014/main" id="{CE9D5CC4-034A-46CA-95C1-F67A2ACFE41F}"/>
            </a:ext>
          </a:extLst>
        </xdr:cNvPr>
        <xdr:cNvSpPr/>
      </xdr:nvSpPr>
      <xdr:spPr>
        <a:xfrm>
          <a:off x="12763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62864</xdr:rowOff>
    </xdr:from>
    <xdr:to>
      <xdr:col>71</xdr:col>
      <xdr:colOff>177800</xdr:colOff>
      <xdr:row>86</xdr:row>
      <xdr:rowOff>83820</xdr:rowOff>
    </xdr:to>
    <xdr:cxnSp macro="">
      <xdr:nvCxnSpPr>
        <xdr:cNvPr id="767" name="直線コネクタ 766">
          <a:extLst>
            <a:ext uri="{FF2B5EF4-FFF2-40B4-BE49-F238E27FC236}">
              <a16:creationId xmlns:a16="http://schemas.microsoft.com/office/drawing/2014/main" id="{EFC8895F-5E7A-4BD2-B3F6-D5C28020A2D0}"/>
            </a:ext>
          </a:extLst>
        </xdr:cNvPr>
        <xdr:cNvCxnSpPr/>
      </xdr:nvCxnSpPr>
      <xdr:spPr>
        <a:xfrm flipV="1">
          <a:off x="12814300" y="1480756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768" name="n_1aveValue【消防施設】&#10;有形固定資産減価償却率">
          <a:extLst>
            <a:ext uri="{FF2B5EF4-FFF2-40B4-BE49-F238E27FC236}">
              <a16:creationId xmlns:a16="http://schemas.microsoft.com/office/drawing/2014/main" id="{BD0159D4-DF6E-4EA8-946D-0CA0F9980D48}"/>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769" name="n_2aveValue【消防施設】&#10;有形固定資産減価償却率">
          <a:extLst>
            <a:ext uri="{FF2B5EF4-FFF2-40B4-BE49-F238E27FC236}">
              <a16:creationId xmlns:a16="http://schemas.microsoft.com/office/drawing/2014/main" id="{75AB1478-0046-4765-8644-5A6B3132F22F}"/>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770" name="n_3aveValue【消防施設】&#10;有形固定資産減価償却率">
          <a:extLst>
            <a:ext uri="{FF2B5EF4-FFF2-40B4-BE49-F238E27FC236}">
              <a16:creationId xmlns:a16="http://schemas.microsoft.com/office/drawing/2014/main" id="{DC4A9664-BE35-4E67-ACAF-2DD6B8B17633}"/>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771" name="n_4aveValue【消防施設】&#10;有形固定資産減価償却率">
          <a:extLst>
            <a:ext uri="{FF2B5EF4-FFF2-40B4-BE49-F238E27FC236}">
              <a16:creationId xmlns:a16="http://schemas.microsoft.com/office/drawing/2014/main" id="{2F80F210-A077-4D96-9250-09AF8D881795}"/>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89552</xdr:rowOff>
    </xdr:from>
    <xdr:ext cx="405111" cy="259045"/>
    <xdr:sp macro="" textlink="">
      <xdr:nvSpPr>
        <xdr:cNvPr id="772" name="n_1mainValue【消防施設】&#10;有形固定資産減価償却率">
          <a:extLst>
            <a:ext uri="{FF2B5EF4-FFF2-40B4-BE49-F238E27FC236}">
              <a16:creationId xmlns:a16="http://schemas.microsoft.com/office/drawing/2014/main" id="{854D5EA6-756A-4A77-BC1E-11B3163ECE55}"/>
            </a:ext>
          </a:extLst>
        </xdr:cNvPr>
        <xdr:cNvSpPr txBox="1"/>
      </xdr:nvSpPr>
      <xdr:spPr>
        <a:xfrm>
          <a:off x="15266044" y="1483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95266</xdr:rowOff>
    </xdr:from>
    <xdr:ext cx="405111" cy="259045"/>
    <xdr:sp macro="" textlink="">
      <xdr:nvSpPr>
        <xdr:cNvPr id="773" name="n_2mainValue【消防施設】&#10;有形固定資産減価償却率">
          <a:extLst>
            <a:ext uri="{FF2B5EF4-FFF2-40B4-BE49-F238E27FC236}">
              <a16:creationId xmlns:a16="http://schemas.microsoft.com/office/drawing/2014/main" id="{4709172E-7779-4A81-9366-45F82264D1AE}"/>
            </a:ext>
          </a:extLst>
        </xdr:cNvPr>
        <xdr:cNvSpPr txBox="1"/>
      </xdr:nvSpPr>
      <xdr:spPr>
        <a:xfrm>
          <a:off x="14389744"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104791</xdr:rowOff>
    </xdr:from>
    <xdr:ext cx="405111" cy="259045"/>
    <xdr:sp macro="" textlink="">
      <xdr:nvSpPr>
        <xdr:cNvPr id="774" name="n_3mainValue【消防施設】&#10;有形固定資産減価償却率">
          <a:extLst>
            <a:ext uri="{FF2B5EF4-FFF2-40B4-BE49-F238E27FC236}">
              <a16:creationId xmlns:a16="http://schemas.microsoft.com/office/drawing/2014/main" id="{22FF4C84-4805-47E0-A3EB-44A84440E124}"/>
            </a:ext>
          </a:extLst>
        </xdr:cNvPr>
        <xdr:cNvSpPr txBox="1"/>
      </xdr:nvSpPr>
      <xdr:spPr>
        <a:xfrm>
          <a:off x="13500744"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125747</xdr:rowOff>
    </xdr:from>
    <xdr:ext cx="405111" cy="259045"/>
    <xdr:sp macro="" textlink="">
      <xdr:nvSpPr>
        <xdr:cNvPr id="775" name="n_4mainValue【消防施設】&#10;有形固定資産減価償却率">
          <a:extLst>
            <a:ext uri="{FF2B5EF4-FFF2-40B4-BE49-F238E27FC236}">
              <a16:creationId xmlns:a16="http://schemas.microsoft.com/office/drawing/2014/main" id="{04927C03-334B-4F7D-9F08-E2D545918458}"/>
            </a:ext>
          </a:extLst>
        </xdr:cNvPr>
        <xdr:cNvSpPr txBox="1"/>
      </xdr:nvSpPr>
      <xdr:spPr>
        <a:xfrm>
          <a:off x="126117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E71B6829-4D3A-414F-B7FC-ECF1CE0D19A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BAA63890-6266-40A0-A6EB-FFBCDD133BE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ADACE0B0-7BA4-45DB-9FF2-B0D34650C97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ABA2B508-1196-49E2-982A-7957FD120DC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A545A0B0-E93C-41B1-81F1-09A61023860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196337DE-1C47-4A21-AD7B-566EDA6C83F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5949FA1E-067A-4193-938E-9FF96D29B64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F1A4A652-285B-494D-A287-3189D2766CD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86D9F65D-F0BD-4465-9004-2BEA7BABD44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37711A35-12B4-4E00-836A-47BD03380C3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5ABBA821-7385-4C01-A3F5-D23C4FA0C15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0F21A1C6-8320-40B6-AB11-6A05EEA2A50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D10B4344-C0DE-4E38-B8A1-6EA24D0BDD4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116C0A96-93BB-4888-9AFB-0CE4C16BC17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6BE85853-FB87-48EF-A508-012ED890A0F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6B5EA59A-5F33-4816-A059-E347D93C437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3C31D752-C2B2-423E-AD3C-DA95A709948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7BBC5EB3-77C7-48D9-A72E-4C6BCF84753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6CB505E3-D0C7-4161-A834-E1B92DA17E8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7C4AF71F-794F-4730-A446-8B25CE2DD1F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D10FEAB6-6C78-4C47-8097-F8260ABDA03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97" name="テキスト ボックス 796">
          <a:extLst>
            <a:ext uri="{FF2B5EF4-FFF2-40B4-BE49-F238E27FC236}">
              <a16:creationId xmlns:a16="http://schemas.microsoft.com/office/drawing/2014/main" id="{E30ABF04-81CB-4A41-A3CF-055A7752E43B}"/>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8ACD46E7-EAAE-49C0-B22F-528A0D58D80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99" name="テキスト ボックス 798">
          <a:extLst>
            <a:ext uri="{FF2B5EF4-FFF2-40B4-BE49-F238E27FC236}">
              <a16:creationId xmlns:a16="http://schemas.microsoft.com/office/drawing/2014/main" id="{014EB6CA-8336-4301-8AD3-A77EA2DE5D2E}"/>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EF24ECD1-561A-4261-A7E8-5C8A40C3D5C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801" name="直線コネクタ 800">
          <a:extLst>
            <a:ext uri="{FF2B5EF4-FFF2-40B4-BE49-F238E27FC236}">
              <a16:creationId xmlns:a16="http://schemas.microsoft.com/office/drawing/2014/main" id="{BE2C37CF-BBAE-4F7D-B7EE-15B18100DAD2}"/>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802" name="【消防施設】&#10;一人当たり面積最小値テキスト">
          <a:extLst>
            <a:ext uri="{FF2B5EF4-FFF2-40B4-BE49-F238E27FC236}">
              <a16:creationId xmlns:a16="http://schemas.microsoft.com/office/drawing/2014/main" id="{8822F14A-9F37-451C-ADF6-D188D7986E80}"/>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803" name="直線コネクタ 802">
          <a:extLst>
            <a:ext uri="{FF2B5EF4-FFF2-40B4-BE49-F238E27FC236}">
              <a16:creationId xmlns:a16="http://schemas.microsoft.com/office/drawing/2014/main" id="{6A712C00-8671-4AF1-9F78-79EC2672E31E}"/>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804" name="【消防施設】&#10;一人当たり面積最大値テキスト">
          <a:extLst>
            <a:ext uri="{FF2B5EF4-FFF2-40B4-BE49-F238E27FC236}">
              <a16:creationId xmlns:a16="http://schemas.microsoft.com/office/drawing/2014/main" id="{059A6BCB-48EC-407B-85AE-88E534998229}"/>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805" name="直線コネクタ 804">
          <a:extLst>
            <a:ext uri="{FF2B5EF4-FFF2-40B4-BE49-F238E27FC236}">
              <a16:creationId xmlns:a16="http://schemas.microsoft.com/office/drawing/2014/main" id="{4B4C1ADB-0223-4C7D-A149-52431C5F78A3}"/>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806" name="【消防施設】&#10;一人当たり面積平均値テキスト">
          <a:extLst>
            <a:ext uri="{FF2B5EF4-FFF2-40B4-BE49-F238E27FC236}">
              <a16:creationId xmlns:a16="http://schemas.microsoft.com/office/drawing/2014/main" id="{09E19042-F2AF-4A11-B0ED-98AF542835E9}"/>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807" name="フローチャート: 判断 806">
          <a:extLst>
            <a:ext uri="{FF2B5EF4-FFF2-40B4-BE49-F238E27FC236}">
              <a16:creationId xmlns:a16="http://schemas.microsoft.com/office/drawing/2014/main" id="{EAD48A71-D52B-4CAA-ACD0-F3F0EABB8B3E}"/>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808" name="フローチャート: 判断 807">
          <a:extLst>
            <a:ext uri="{FF2B5EF4-FFF2-40B4-BE49-F238E27FC236}">
              <a16:creationId xmlns:a16="http://schemas.microsoft.com/office/drawing/2014/main" id="{B74F9592-0EC7-4F0A-B56F-8994F18AAF56}"/>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809" name="フローチャート: 判断 808">
          <a:extLst>
            <a:ext uri="{FF2B5EF4-FFF2-40B4-BE49-F238E27FC236}">
              <a16:creationId xmlns:a16="http://schemas.microsoft.com/office/drawing/2014/main" id="{B8291A7D-1C98-4F61-AE64-B36403CD3774}"/>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810" name="フローチャート: 判断 809">
          <a:extLst>
            <a:ext uri="{FF2B5EF4-FFF2-40B4-BE49-F238E27FC236}">
              <a16:creationId xmlns:a16="http://schemas.microsoft.com/office/drawing/2014/main" id="{BEE05D68-C152-4DAB-AB0A-BD71C52534A1}"/>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811" name="フローチャート: 判断 810">
          <a:extLst>
            <a:ext uri="{FF2B5EF4-FFF2-40B4-BE49-F238E27FC236}">
              <a16:creationId xmlns:a16="http://schemas.microsoft.com/office/drawing/2014/main" id="{624C2CC9-5BBE-4FAE-BD26-F7FC5914A44C}"/>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511810DA-85E7-42B5-802D-F4BA32429E5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AA89FA62-9912-43E4-B36F-C9B3BB28FC6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813A643E-2E31-43B6-9AEC-F012B8F90DC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D0271806-5D1C-4105-B70A-5A7EA385C70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B5AC8E1-6BF1-4D3F-ADDA-CD8DCAC825D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88864</xdr:rowOff>
    </xdr:from>
    <xdr:to>
      <xdr:col>116</xdr:col>
      <xdr:colOff>114300</xdr:colOff>
      <xdr:row>87</xdr:row>
      <xdr:rowOff>19014</xdr:rowOff>
    </xdr:to>
    <xdr:sp macro="" textlink="">
      <xdr:nvSpPr>
        <xdr:cNvPr id="817" name="楕円 816">
          <a:extLst>
            <a:ext uri="{FF2B5EF4-FFF2-40B4-BE49-F238E27FC236}">
              <a16:creationId xmlns:a16="http://schemas.microsoft.com/office/drawing/2014/main" id="{B586615A-9E75-4FDE-B470-4ED886E05161}"/>
            </a:ext>
          </a:extLst>
        </xdr:cNvPr>
        <xdr:cNvSpPr/>
      </xdr:nvSpPr>
      <xdr:spPr>
        <a:xfrm>
          <a:off x="22110700" y="1483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818" name="【消防施設】&#10;一人当たり面積該当値テキスト">
          <a:extLst>
            <a:ext uri="{FF2B5EF4-FFF2-40B4-BE49-F238E27FC236}">
              <a16:creationId xmlns:a16="http://schemas.microsoft.com/office/drawing/2014/main" id="{F3E8F131-036F-4EE3-967A-20199D35028E}"/>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89844</xdr:rowOff>
    </xdr:from>
    <xdr:to>
      <xdr:col>112</xdr:col>
      <xdr:colOff>38100</xdr:colOff>
      <xdr:row>87</xdr:row>
      <xdr:rowOff>19994</xdr:rowOff>
    </xdr:to>
    <xdr:sp macro="" textlink="">
      <xdr:nvSpPr>
        <xdr:cNvPr id="819" name="楕円 818">
          <a:extLst>
            <a:ext uri="{FF2B5EF4-FFF2-40B4-BE49-F238E27FC236}">
              <a16:creationId xmlns:a16="http://schemas.microsoft.com/office/drawing/2014/main" id="{6ECDCD50-A563-4968-830E-7896ACFE62AC}"/>
            </a:ext>
          </a:extLst>
        </xdr:cNvPr>
        <xdr:cNvSpPr/>
      </xdr:nvSpPr>
      <xdr:spPr>
        <a:xfrm>
          <a:off x="21272500" y="1483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139664</xdr:rowOff>
    </xdr:from>
    <xdr:to>
      <xdr:col>116</xdr:col>
      <xdr:colOff>63500</xdr:colOff>
      <xdr:row>86</xdr:row>
      <xdr:rowOff>140644</xdr:rowOff>
    </xdr:to>
    <xdr:cxnSp macro="">
      <xdr:nvCxnSpPr>
        <xdr:cNvPr id="820" name="直線コネクタ 819">
          <a:extLst>
            <a:ext uri="{FF2B5EF4-FFF2-40B4-BE49-F238E27FC236}">
              <a16:creationId xmlns:a16="http://schemas.microsoft.com/office/drawing/2014/main" id="{5575618B-1240-4AFD-BFE9-1662AE4D80C5}"/>
            </a:ext>
          </a:extLst>
        </xdr:cNvPr>
        <xdr:cNvCxnSpPr/>
      </xdr:nvCxnSpPr>
      <xdr:spPr>
        <a:xfrm flipV="1">
          <a:off x="21323300" y="14884364"/>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97355</xdr:rowOff>
    </xdr:from>
    <xdr:to>
      <xdr:col>107</xdr:col>
      <xdr:colOff>101600</xdr:colOff>
      <xdr:row>87</xdr:row>
      <xdr:rowOff>27505</xdr:rowOff>
    </xdr:to>
    <xdr:sp macro="" textlink="">
      <xdr:nvSpPr>
        <xdr:cNvPr id="821" name="楕円 820">
          <a:extLst>
            <a:ext uri="{FF2B5EF4-FFF2-40B4-BE49-F238E27FC236}">
              <a16:creationId xmlns:a16="http://schemas.microsoft.com/office/drawing/2014/main" id="{6278E64F-9B63-42C9-AD32-4A18E09C2F5D}"/>
            </a:ext>
          </a:extLst>
        </xdr:cNvPr>
        <xdr:cNvSpPr/>
      </xdr:nvSpPr>
      <xdr:spPr>
        <a:xfrm>
          <a:off x="20383500" y="1484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140644</xdr:rowOff>
    </xdr:from>
    <xdr:to>
      <xdr:col>111</xdr:col>
      <xdr:colOff>177800</xdr:colOff>
      <xdr:row>86</xdr:row>
      <xdr:rowOff>148155</xdr:rowOff>
    </xdr:to>
    <xdr:cxnSp macro="">
      <xdr:nvCxnSpPr>
        <xdr:cNvPr id="822" name="直線コネクタ 821">
          <a:extLst>
            <a:ext uri="{FF2B5EF4-FFF2-40B4-BE49-F238E27FC236}">
              <a16:creationId xmlns:a16="http://schemas.microsoft.com/office/drawing/2014/main" id="{7C2EF283-C61E-47EE-8AB1-EE8535688E68}"/>
            </a:ext>
          </a:extLst>
        </xdr:cNvPr>
        <xdr:cNvCxnSpPr/>
      </xdr:nvCxnSpPr>
      <xdr:spPr>
        <a:xfrm flipV="1">
          <a:off x="20434300" y="14885344"/>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97845</xdr:rowOff>
    </xdr:from>
    <xdr:to>
      <xdr:col>102</xdr:col>
      <xdr:colOff>165100</xdr:colOff>
      <xdr:row>87</xdr:row>
      <xdr:rowOff>27995</xdr:rowOff>
    </xdr:to>
    <xdr:sp macro="" textlink="">
      <xdr:nvSpPr>
        <xdr:cNvPr id="823" name="楕円 822">
          <a:extLst>
            <a:ext uri="{FF2B5EF4-FFF2-40B4-BE49-F238E27FC236}">
              <a16:creationId xmlns:a16="http://schemas.microsoft.com/office/drawing/2014/main" id="{0EE84A97-981B-4A88-A37C-1D34B4FA0099}"/>
            </a:ext>
          </a:extLst>
        </xdr:cNvPr>
        <xdr:cNvSpPr/>
      </xdr:nvSpPr>
      <xdr:spPr>
        <a:xfrm>
          <a:off x="19494500" y="148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148155</xdr:rowOff>
    </xdr:from>
    <xdr:to>
      <xdr:col>107</xdr:col>
      <xdr:colOff>50800</xdr:colOff>
      <xdr:row>86</xdr:row>
      <xdr:rowOff>148645</xdr:rowOff>
    </xdr:to>
    <xdr:cxnSp macro="">
      <xdr:nvCxnSpPr>
        <xdr:cNvPr id="824" name="直線コネクタ 823">
          <a:extLst>
            <a:ext uri="{FF2B5EF4-FFF2-40B4-BE49-F238E27FC236}">
              <a16:creationId xmlns:a16="http://schemas.microsoft.com/office/drawing/2014/main" id="{72B26439-0A0B-47D1-AD29-4DD97BF10020}"/>
            </a:ext>
          </a:extLst>
        </xdr:cNvPr>
        <xdr:cNvCxnSpPr/>
      </xdr:nvCxnSpPr>
      <xdr:spPr>
        <a:xfrm flipV="1">
          <a:off x="19545300" y="14892855"/>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98334</xdr:rowOff>
    </xdr:from>
    <xdr:to>
      <xdr:col>98</xdr:col>
      <xdr:colOff>38100</xdr:colOff>
      <xdr:row>87</xdr:row>
      <xdr:rowOff>28484</xdr:rowOff>
    </xdr:to>
    <xdr:sp macro="" textlink="">
      <xdr:nvSpPr>
        <xdr:cNvPr id="825" name="楕円 824">
          <a:extLst>
            <a:ext uri="{FF2B5EF4-FFF2-40B4-BE49-F238E27FC236}">
              <a16:creationId xmlns:a16="http://schemas.microsoft.com/office/drawing/2014/main" id="{C77E7573-6206-4CF3-9B09-A69794F89BBC}"/>
            </a:ext>
          </a:extLst>
        </xdr:cNvPr>
        <xdr:cNvSpPr/>
      </xdr:nvSpPr>
      <xdr:spPr>
        <a:xfrm>
          <a:off x="18605500" y="148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148645</xdr:rowOff>
    </xdr:from>
    <xdr:to>
      <xdr:col>102</xdr:col>
      <xdr:colOff>114300</xdr:colOff>
      <xdr:row>86</xdr:row>
      <xdr:rowOff>149134</xdr:rowOff>
    </xdr:to>
    <xdr:cxnSp macro="">
      <xdr:nvCxnSpPr>
        <xdr:cNvPr id="826" name="直線コネクタ 825">
          <a:extLst>
            <a:ext uri="{FF2B5EF4-FFF2-40B4-BE49-F238E27FC236}">
              <a16:creationId xmlns:a16="http://schemas.microsoft.com/office/drawing/2014/main" id="{E955E336-DB9D-487C-BA05-B08E5712E826}"/>
            </a:ext>
          </a:extLst>
        </xdr:cNvPr>
        <xdr:cNvCxnSpPr/>
      </xdr:nvCxnSpPr>
      <xdr:spPr>
        <a:xfrm flipV="1">
          <a:off x="18656300" y="14893345"/>
          <a:ext cx="889000" cy="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827" name="n_1aveValue【消防施設】&#10;一人当たり面積">
          <a:extLst>
            <a:ext uri="{FF2B5EF4-FFF2-40B4-BE49-F238E27FC236}">
              <a16:creationId xmlns:a16="http://schemas.microsoft.com/office/drawing/2014/main" id="{AE625E9F-8598-4D07-987F-9FF74D0CC542}"/>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828" name="n_2aveValue【消防施設】&#10;一人当たり面積">
          <a:extLst>
            <a:ext uri="{FF2B5EF4-FFF2-40B4-BE49-F238E27FC236}">
              <a16:creationId xmlns:a16="http://schemas.microsoft.com/office/drawing/2014/main" id="{5C9D55A9-44A0-4736-A1D4-6DD65806C9E5}"/>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829" name="n_3aveValue【消防施設】&#10;一人当たり面積">
          <a:extLst>
            <a:ext uri="{FF2B5EF4-FFF2-40B4-BE49-F238E27FC236}">
              <a16:creationId xmlns:a16="http://schemas.microsoft.com/office/drawing/2014/main" id="{995365F7-B476-4F63-BAB2-8AE5D4E4CB6E}"/>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830" name="n_4aveValue【消防施設】&#10;一人当たり面積">
          <a:extLst>
            <a:ext uri="{FF2B5EF4-FFF2-40B4-BE49-F238E27FC236}">
              <a16:creationId xmlns:a16="http://schemas.microsoft.com/office/drawing/2014/main" id="{89CA97F9-85E6-4E53-ADC3-C90EA87BB4DE}"/>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11121</xdr:rowOff>
    </xdr:from>
    <xdr:ext cx="469744" cy="259045"/>
    <xdr:sp macro="" textlink="">
      <xdr:nvSpPr>
        <xdr:cNvPr id="831" name="n_1mainValue【消防施設】&#10;一人当たり面積">
          <a:extLst>
            <a:ext uri="{FF2B5EF4-FFF2-40B4-BE49-F238E27FC236}">
              <a16:creationId xmlns:a16="http://schemas.microsoft.com/office/drawing/2014/main" id="{3A510171-030F-42AA-970B-09042BF80287}"/>
            </a:ext>
          </a:extLst>
        </xdr:cNvPr>
        <xdr:cNvSpPr txBox="1"/>
      </xdr:nvSpPr>
      <xdr:spPr>
        <a:xfrm>
          <a:off x="21075727" y="1492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18632</xdr:rowOff>
    </xdr:from>
    <xdr:ext cx="469744" cy="259045"/>
    <xdr:sp macro="" textlink="">
      <xdr:nvSpPr>
        <xdr:cNvPr id="832" name="n_2mainValue【消防施設】&#10;一人当たり面積">
          <a:extLst>
            <a:ext uri="{FF2B5EF4-FFF2-40B4-BE49-F238E27FC236}">
              <a16:creationId xmlns:a16="http://schemas.microsoft.com/office/drawing/2014/main" id="{F8A23276-EBA8-40DD-B252-81BB296B16D1}"/>
            </a:ext>
          </a:extLst>
        </xdr:cNvPr>
        <xdr:cNvSpPr txBox="1"/>
      </xdr:nvSpPr>
      <xdr:spPr>
        <a:xfrm>
          <a:off x="20199427" y="1493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19122</xdr:rowOff>
    </xdr:from>
    <xdr:ext cx="469744" cy="259045"/>
    <xdr:sp macro="" textlink="">
      <xdr:nvSpPr>
        <xdr:cNvPr id="833" name="n_3mainValue【消防施設】&#10;一人当たり面積">
          <a:extLst>
            <a:ext uri="{FF2B5EF4-FFF2-40B4-BE49-F238E27FC236}">
              <a16:creationId xmlns:a16="http://schemas.microsoft.com/office/drawing/2014/main" id="{1DBFF09A-D8F0-4423-BAED-ADC1C0C87E94}"/>
            </a:ext>
          </a:extLst>
        </xdr:cNvPr>
        <xdr:cNvSpPr txBox="1"/>
      </xdr:nvSpPr>
      <xdr:spPr>
        <a:xfrm>
          <a:off x="19310427" y="1493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19611</xdr:rowOff>
    </xdr:from>
    <xdr:ext cx="469744" cy="259045"/>
    <xdr:sp macro="" textlink="">
      <xdr:nvSpPr>
        <xdr:cNvPr id="834" name="n_4mainValue【消防施設】&#10;一人当たり面積">
          <a:extLst>
            <a:ext uri="{FF2B5EF4-FFF2-40B4-BE49-F238E27FC236}">
              <a16:creationId xmlns:a16="http://schemas.microsoft.com/office/drawing/2014/main" id="{689F4B59-4C36-4B19-B254-E4A178489699}"/>
            </a:ext>
          </a:extLst>
        </xdr:cNvPr>
        <xdr:cNvSpPr txBox="1"/>
      </xdr:nvSpPr>
      <xdr:spPr>
        <a:xfrm>
          <a:off x="18421427" y="1493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F3060854-4F6F-4966-BD2D-61183C935EF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54FEFD11-0FD1-44EF-B251-B2369C46DDB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48808061-5304-4A41-BDDF-8482E523CDE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E54E3BEA-81A4-4846-A446-279D0D49152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B27E8C6E-C7D6-4F23-A3BD-1AFE30676C6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BD460884-6374-489E-9B01-4F4749A68A4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B02FF0A8-A2D5-446A-9711-026E960E0C7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423D003F-E952-40CD-B688-79010D036CA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41118ECD-E7F3-4CDA-9A25-A2D42EAD7EF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FE20B206-022A-4E14-A890-C0D6FDA7BEE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AA907229-D727-43C1-A643-1E94B7F4EFB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F0DD5AA4-D5C5-4311-AC14-806146A60817}"/>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DA185D57-E9A6-4195-82F6-7C15CDE57B5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A0A06342-1D0C-4413-B29B-BA35285B595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9028FD32-433C-4736-9614-CA7ED664B66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817141B7-D2D0-4468-A15D-91D6917CD52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3266C41D-DCEA-4656-987C-3093935941D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EA773CE2-A8A5-4CF3-A084-0FB787A5D52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D0E28F9A-7A99-4D08-8D77-76DD8CEAA1A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638EEAB2-B577-4CA6-9B12-2DD513E7F7A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4ED9E9F8-3422-48FD-9F30-ABFFCC6C336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629B1789-0B2E-4D8C-BA44-FE35F68A0D4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7EDD817A-C47E-4A6D-8C34-765CBEF9EC4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D750EADF-1918-4B5E-B29D-0C544864A60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EF729B00-DAD5-47B1-89E2-A5555D02F9B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860" name="直線コネクタ 859">
          <a:extLst>
            <a:ext uri="{FF2B5EF4-FFF2-40B4-BE49-F238E27FC236}">
              <a16:creationId xmlns:a16="http://schemas.microsoft.com/office/drawing/2014/main" id="{228BDFA6-C74C-4CBA-8FFD-A76A0F2759CB}"/>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861" name="【庁舎】&#10;有形固定資産減価償却率最小値テキスト">
          <a:extLst>
            <a:ext uri="{FF2B5EF4-FFF2-40B4-BE49-F238E27FC236}">
              <a16:creationId xmlns:a16="http://schemas.microsoft.com/office/drawing/2014/main" id="{27964CB1-3BC3-4820-9C60-6DE9183E09C1}"/>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862" name="直線コネクタ 861">
          <a:extLst>
            <a:ext uri="{FF2B5EF4-FFF2-40B4-BE49-F238E27FC236}">
              <a16:creationId xmlns:a16="http://schemas.microsoft.com/office/drawing/2014/main" id="{72DEAB22-8FA7-45DA-A700-5154B0F91161}"/>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863" name="【庁舎】&#10;有形固定資産減価償却率最大値テキスト">
          <a:extLst>
            <a:ext uri="{FF2B5EF4-FFF2-40B4-BE49-F238E27FC236}">
              <a16:creationId xmlns:a16="http://schemas.microsoft.com/office/drawing/2014/main" id="{B30F0E84-9E36-48CC-BF22-915A6C04CA58}"/>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864" name="直線コネクタ 863">
          <a:extLst>
            <a:ext uri="{FF2B5EF4-FFF2-40B4-BE49-F238E27FC236}">
              <a16:creationId xmlns:a16="http://schemas.microsoft.com/office/drawing/2014/main" id="{832B16A4-971B-4383-B0D8-1A02E6B3D08C}"/>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865" name="【庁舎】&#10;有形固定資産減価償却率平均値テキスト">
          <a:extLst>
            <a:ext uri="{FF2B5EF4-FFF2-40B4-BE49-F238E27FC236}">
              <a16:creationId xmlns:a16="http://schemas.microsoft.com/office/drawing/2014/main" id="{84730EC5-85F4-4CB8-B8DE-28AF6011E0B1}"/>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866" name="フローチャート: 判断 865">
          <a:extLst>
            <a:ext uri="{FF2B5EF4-FFF2-40B4-BE49-F238E27FC236}">
              <a16:creationId xmlns:a16="http://schemas.microsoft.com/office/drawing/2014/main" id="{10F915E8-4ADC-4AA9-874E-EAE8497A76DD}"/>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867" name="フローチャート: 判断 866">
          <a:extLst>
            <a:ext uri="{FF2B5EF4-FFF2-40B4-BE49-F238E27FC236}">
              <a16:creationId xmlns:a16="http://schemas.microsoft.com/office/drawing/2014/main" id="{07E94911-017C-4B29-9197-E3CE92E9C489}"/>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868" name="フローチャート: 判断 867">
          <a:extLst>
            <a:ext uri="{FF2B5EF4-FFF2-40B4-BE49-F238E27FC236}">
              <a16:creationId xmlns:a16="http://schemas.microsoft.com/office/drawing/2014/main" id="{690C5EBD-CC73-4708-87E9-28A78F852E14}"/>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869" name="フローチャート: 判断 868">
          <a:extLst>
            <a:ext uri="{FF2B5EF4-FFF2-40B4-BE49-F238E27FC236}">
              <a16:creationId xmlns:a16="http://schemas.microsoft.com/office/drawing/2014/main" id="{9F7B1472-3A31-4FC7-AD89-43ACE16764B4}"/>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70" name="フローチャート: 判断 869">
          <a:extLst>
            <a:ext uri="{FF2B5EF4-FFF2-40B4-BE49-F238E27FC236}">
              <a16:creationId xmlns:a16="http://schemas.microsoft.com/office/drawing/2014/main" id="{76DB0855-8066-4DF9-B472-73B915730FC9}"/>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DF40ADEF-EB92-4D9B-B56E-1752E46A1BD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E037E88A-1D86-4499-BD8D-25F0D630B93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2576226F-5669-4B53-9736-42086918CEA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00057AE-18C0-4802-85EE-193AB0B62F2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8D80B2C-0242-4825-9716-7061B9394F2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44994</xdr:rowOff>
    </xdr:from>
    <xdr:to>
      <xdr:col>85</xdr:col>
      <xdr:colOff>177800</xdr:colOff>
      <xdr:row>106</xdr:row>
      <xdr:rowOff>146594</xdr:rowOff>
    </xdr:to>
    <xdr:sp macro="" textlink="">
      <xdr:nvSpPr>
        <xdr:cNvPr id="876" name="楕円 875">
          <a:extLst>
            <a:ext uri="{FF2B5EF4-FFF2-40B4-BE49-F238E27FC236}">
              <a16:creationId xmlns:a16="http://schemas.microsoft.com/office/drawing/2014/main" id="{BE324796-BF26-4ED0-890C-B2FECCB60BAC}"/>
            </a:ext>
          </a:extLst>
        </xdr:cNvPr>
        <xdr:cNvSpPr/>
      </xdr:nvSpPr>
      <xdr:spPr>
        <a:xfrm>
          <a:off x="16268700" y="1821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23421</xdr:rowOff>
    </xdr:from>
    <xdr:ext cx="405111" cy="259045"/>
    <xdr:sp macro="" textlink="">
      <xdr:nvSpPr>
        <xdr:cNvPr id="877" name="【庁舎】&#10;有形固定資産減価償却率該当値テキスト">
          <a:extLst>
            <a:ext uri="{FF2B5EF4-FFF2-40B4-BE49-F238E27FC236}">
              <a16:creationId xmlns:a16="http://schemas.microsoft.com/office/drawing/2014/main" id="{40108393-0A67-4F25-A9B9-F367BD5A29A2}"/>
            </a:ext>
          </a:extLst>
        </xdr:cNvPr>
        <xdr:cNvSpPr txBox="1"/>
      </xdr:nvSpPr>
      <xdr:spPr>
        <a:xfrm>
          <a:off x="16357600"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12337</xdr:rowOff>
    </xdr:from>
    <xdr:to>
      <xdr:col>81</xdr:col>
      <xdr:colOff>101600</xdr:colOff>
      <xdr:row>106</xdr:row>
      <xdr:rowOff>113937</xdr:rowOff>
    </xdr:to>
    <xdr:sp macro="" textlink="">
      <xdr:nvSpPr>
        <xdr:cNvPr id="878" name="楕円 877">
          <a:extLst>
            <a:ext uri="{FF2B5EF4-FFF2-40B4-BE49-F238E27FC236}">
              <a16:creationId xmlns:a16="http://schemas.microsoft.com/office/drawing/2014/main" id="{7AC67D48-19E6-44F7-BC00-7DB073B57687}"/>
            </a:ext>
          </a:extLst>
        </xdr:cNvPr>
        <xdr:cNvSpPr/>
      </xdr:nvSpPr>
      <xdr:spPr>
        <a:xfrm>
          <a:off x="15430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63137</xdr:rowOff>
    </xdr:from>
    <xdr:to>
      <xdr:col>85</xdr:col>
      <xdr:colOff>127000</xdr:colOff>
      <xdr:row>106</xdr:row>
      <xdr:rowOff>95794</xdr:rowOff>
    </xdr:to>
    <xdr:cxnSp macro="">
      <xdr:nvCxnSpPr>
        <xdr:cNvPr id="879" name="直線コネクタ 878">
          <a:extLst>
            <a:ext uri="{FF2B5EF4-FFF2-40B4-BE49-F238E27FC236}">
              <a16:creationId xmlns:a16="http://schemas.microsoft.com/office/drawing/2014/main" id="{666787A7-2180-476B-A1A8-CDE693A15C8D}"/>
            </a:ext>
          </a:extLst>
        </xdr:cNvPr>
        <xdr:cNvCxnSpPr/>
      </xdr:nvCxnSpPr>
      <xdr:spPr>
        <a:xfrm>
          <a:off x="15481300" y="1823683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149498</xdr:rowOff>
    </xdr:from>
    <xdr:to>
      <xdr:col>76</xdr:col>
      <xdr:colOff>165100</xdr:colOff>
      <xdr:row>106</xdr:row>
      <xdr:rowOff>79648</xdr:rowOff>
    </xdr:to>
    <xdr:sp macro="" textlink="">
      <xdr:nvSpPr>
        <xdr:cNvPr id="880" name="楕円 879">
          <a:extLst>
            <a:ext uri="{FF2B5EF4-FFF2-40B4-BE49-F238E27FC236}">
              <a16:creationId xmlns:a16="http://schemas.microsoft.com/office/drawing/2014/main" id="{64BE99AA-B783-4112-AA92-D97A6B497099}"/>
            </a:ext>
          </a:extLst>
        </xdr:cNvPr>
        <xdr:cNvSpPr/>
      </xdr:nvSpPr>
      <xdr:spPr>
        <a:xfrm>
          <a:off x="14541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28848</xdr:rowOff>
    </xdr:from>
    <xdr:to>
      <xdr:col>81</xdr:col>
      <xdr:colOff>50800</xdr:colOff>
      <xdr:row>106</xdr:row>
      <xdr:rowOff>63137</xdr:rowOff>
    </xdr:to>
    <xdr:cxnSp macro="">
      <xdr:nvCxnSpPr>
        <xdr:cNvPr id="881" name="直線コネクタ 880">
          <a:extLst>
            <a:ext uri="{FF2B5EF4-FFF2-40B4-BE49-F238E27FC236}">
              <a16:creationId xmlns:a16="http://schemas.microsoft.com/office/drawing/2014/main" id="{045B47B2-69F6-4EA9-A79E-970C41125348}"/>
            </a:ext>
          </a:extLst>
        </xdr:cNvPr>
        <xdr:cNvCxnSpPr/>
      </xdr:nvCxnSpPr>
      <xdr:spPr>
        <a:xfrm>
          <a:off x="14592300" y="1820254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882" name="楕円 881">
          <a:extLst>
            <a:ext uri="{FF2B5EF4-FFF2-40B4-BE49-F238E27FC236}">
              <a16:creationId xmlns:a16="http://schemas.microsoft.com/office/drawing/2014/main" id="{C8502D71-F68F-4A09-AEA3-4CC90A6AD155}"/>
            </a:ext>
          </a:extLst>
        </xdr:cNvPr>
        <xdr:cNvSpPr/>
      </xdr:nvSpPr>
      <xdr:spPr>
        <a:xfrm>
          <a:off x="13652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22316</xdr:rowOff>
    </xdr:from>
    <xdr:to>
      <xdr:col>76</xdr:col>
      <xdr:colOff>114300</xdr:colOff>
      <xdr:row>106</xdr:row>
      <xdr:rowOff>28848</xdr:rowOff>
    </xdr:to>
    <xdr:cxnSp macro="">
      <xdr:nvCxnSpPr>
        <xdr:cNvPr id="883" name="直線コネクタ 882">
          <a:extLst>
            <a:ext uri="{FF2B5EF4-FFF2-40B4-BE49-F238E27FC236}">
              <a16:creationId xmlns:a16="http://schemas.microsoft.com/office/drawing/2014/main" id="{11A7A62E-D9DD-4A08-BA29-7502E06179DA}"/>
            </a:ext>
          </a:extLst>
        </xdr:cNvPr>
        <xdr:cNvCxnSpPr/>
      </xdr:nvCxnSpPr>
      <xdr:spPr>
        <a:xfrm>
          <a:off x="13703300" y="18196016"/>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115207</xdr:rowOff>
    </xdr:from>
    <xdr:to>
      <xdr:col>67</xdr:col>
      <xdr:colOff>101600</xdr:colOff>
      <xdr:row>106</xdr:row>
      <xdr:rowOff>45357</xdr:rowOff>
    </xdr:to>
    <xdr:sp macro="" textlink="">
      <xdr:nvSpPr>
        <xdr:cNvPr id="884" name="楕円 883">
          <a:extLst>
            <a:ext uri="{FF2B5EF4-FFF2-40B4-BE49-F238E27FC236}">
              <a16:creationId xmlns:a16="http://schemas.microsoft.com/office/drawing/2014/main" id="{FA50A100-ED14-4EEB-BF0F-97899C979A1A}"/>
            </a:ext>
          </a:extLst>
        </xdr:cNvPr>
        <xdr:cNvSpPr/>
      </xdr:nvSpPr>
      <xdr:spPr>
        <a:xfrm>
          <a:off x="12763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166007</xdr:rowOff>
    </xdr:from>
    <xdr:to>
      <xdr:col>71</xdr:col>
      <xdr:colOff>177800</xdr:colOff>
      <xdr:row>106</xdr:row>
      <xdr:rowOff>22316</xdr:rowOff>
    </xdr:to>
    <xdr:cxnSp macro="">
      <xdr:nvCxnSpPr>
        <xdr:cNvPr id="885" name="直線コネクタ 884">
          <a:extLst>
            <a:ext uri="{FF2B5EF4-FFF2-40B4-BE49-F238E27FC236}">
              <a16:creationId xmlns:a16="http://schemas.microsoft.com/office/drawing/2014/main" id="{4A00E24F-DA8C-4A06-8729-2CD97ACD75AF}"/>
            </a:ext>
          </a:extLst>
        </xdr:cNvPr>
        <xdr:cNvCxnSpPr/>
      </xdr:nvCxnSpPr>
      <xdr:spPr>
        <a:xfrm>
          <a:off x="12814300" y="181682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886" name="n_1aveValue【庁舎】&#10;有形固定資産減価償却率">
          <a:extLst>
            <a:ext uri="{FF2B5EF4-FFF2-40B4-BE49-F238E27FC236}">
              <a16:creationId xmlns:a16="http://schemas.microsoft.com/office/drawing/2014/main" id="{F605181E-F546-4EBF-B4DD-10E757A7377E}"/>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887" name="n_2aveValue【庁舎】&#10;有形固定資産減価償却率">
          <a:extLst>
            <a:ext uri="{FF2B5EF4-FFF2-40B4-BE49-F238E27FC236}">
              <a16:creationId xmlns:a16="http://schemas.microsoft.com/office/drawing/2014/main" id="{AC221B7F-8E59-4BCB-9F04-7BB52D2FC7A3}"/>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888" name="n_3aveValue【庁舎】&#10;有形固定資産減価償却率">
          <a:extLst>
            <a:ext uri="{FF2B5EF4-FFF2-40B4-BE49-F238E27FC236}">
              <a16:creationId xmlns:a16="http://schemas.microsoft.com/office/drawing/2014/main" id="{1B809D21-211B-4E2B-8BA5-33BDC568D59A}"/>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889" name="n_4aveValue【庁舎】&#10;有形固定資産減価償却率">
          <a:extLst>
            <a:ext uri="{FF2B5EF4-FFF2-40B4-BE49-F238E27FC236}">
              <a16:creationId xmlns:a16="http://schemas.microsoft.com/office/drawing/2014/main" id="{FE61DA01-F5DB-40EA-BACA-D629B06C7BF3}"/>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105064</xdr:rowOff>
    </xdr:from>
    <xdr:ext cx="405111" cy="259045"/>
    <xdr:sp macro="" textlink="">
      <xdr:nvSpPr>
        <xdr:cNvPr id="890" name="n_1mainValue【庁舎】&#10;有形固定資産減価償却率">
          <a:extLst>
            <a:ext uri="{FF2B5EF4-FFF2-40B4-BE49-F238E27FC236}">
              <a16:creationId xmlns:a16="http://schemas.microsoft.com/office/drawing/2014/main" id="{96F2B7BA-CBF2-4F8C-9057-E341CF78C91D}"/>
            </a:ext>
          </a:extLst>
        </xdr:cNvPr>
        <xdr:cNvSpPr txBox="1"/>
      </xdr:nvSpPr>
      <xdr:spPr>
        <a:xfrm>
          <a:off x="152660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70775</xdr:rowOff>
    </xdr:from>
    <xdr:ext cx="405111" cy="259045"/>
    <xdr:sp macro="" textlink="">
      <xdr:nvSpPr>
        <xdr:cNvPr id="891" name="n_2mainValue【庁舎】&#10;有形固定資産減価償却率">
          <a:extLst>
            <a:ext uri="{FF2B5EF4-FFF2-40B4-BE49-F238E27FC236}">
              <a16:creationId xmlns:a16="http://schemas.microsoft.com/office/drawing/2014/main" id="{8CF88F65-2C13-435D-99CA-7B9F32C2007B}"/>
            </a:ext>
          </a:extLst>
        </xdr:cNvPr>
        <xdr:cNvSpPr txBox="1"/>
      </xdr:nvSpPr>
      <xdr:spPr>
        <a:xfrm>
          <a:off x="14389744"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892" name="n_3mainValue【庁舎】&#10;有形固定資産減価償却率">
          <a:extLst>
            <a:ext uri="{FF2B5EF4-FFF2-40B4-BE49-F238E27FC236}">
              <a16:creationId xmlns:a16="http://schemas.microsoft.com/office/drawing/2014/main" id="{8FD08A4E-F008-47FE-80ED-7D0BBCCC2752}"/>
            </a:ext>
          </a:extLst>
        </xdr:cNvPr>
        <xdr:cNvSpPr txBox="1"/>
      </xdr:nvSpPr>
      <xdr:spPr>
        <a:xfrm>
          <a:off x="135007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893" name="n_4mainValue【庁舎】&#10;有形固定資産減価償却率">
          <a:extLst>
            <a:ext uri="{FF2B5EF4-FFF2-40B4-BE49-F238E27FC236}">
              <a16:creationId xmlns:a16="http://schemas.microsoft.com/office/drawing/2014/main" id="{88FFDE06-2B7D-4992-811B-4A947CB45D15}"/>
            </a:ext>
          </a:extLst>
        </xdr:cNvPr>
        <xdr:cNvSpPr txBox="1"/>
      </xdr:nvSpPr>
      <xdr:spPr>
        <a:xfrm>
          <a:off x="12611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5863320C-5C38-4148-BDE6-99F50B47CEC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6047BF62-0D58-4ADA-BDE8-07328EE4077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15B354D3-D193-46A1-AA31-620F2AD73DC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38C15908-8E1D-4747-979A-A2EAAFD11B7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5FADCF09-87F8-4D42-BD5E-747473E2935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850011B6-7055-4510-BC70-7960DEB0811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E1AEA939-EFCD-4816-9CD1-A1A92877C40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E13562F1-4A04-43B1-B08E-E53BC080247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9B1BE317-414D-4BA7-94F6-436B7CBADCB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FC8F923B-03F2-4EEC-9682-FC8343A1890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4" name="直線コネクタ 903">
          <a:extLst>
            <a:ext uri="{FF2B5EF4-FFF2-40B4-BE49-F238E27FC236}">
              <a16:creationId xmlns:a16="http://schemas.microsoft.com/office/drawing/2014/main" id="{94BE15F5-3E90-489C-AD72-8E28022F439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5" name="テキスト ボックス 904">
          <a:extLst>
            <a:ext uri="{FF2B5EF4-FFF2-40B4-BE49-F238E27FC236}">
              <a16:creationId xmlns:a16="http://schemas.microsoft.com/office/drawing/2014/main" id="{F29FCCA7-39AA-42B2-A886-2EE1313EF07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6" name="直線コネクタ 905">
          <a:extLst>
            <a:ext uri="{FF2B5EF4-FFF2-40B4-BE49-F238E27FC236}">
              <a16:creationId xmlns:a16="http://schemas.microsoft.com/office/drawing/2014/main" id="{C3D793CE-83D9-4DA6-8324-C5D010FC297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7" name="テキスト ボックス 906">
          <a:extLst>
            <a:ext uri="{FF2B5EF4-FFF2-40B4-BE49-F238E27FC236}">
              <a16:creationId xmlns:a16="http://schemas.microsoft.com/office/drawing/2014/main" id="{A168F5A7-52F0-4714-A268-B34F81354ED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8" name="直線コネクタ 907">
          <a:extLst>
            <a:ext uri="{FF2B5EF4-FFF2-40B4-BE49-F238E27FC236}">
              <a16:creationId xmlns:a16="http://schemas.microsoft.com/office/drawing/2014/main" id="{246BE21F-4838-4520-B954-EE1DD000BC0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9" name="テキスト ボックス 908">
          <a:extLst>
            <a:ext uri="{FF2B5EF4-FFF2-40B4-BE49-F238E27FC236}">
              <a16:creationId xmlns:a16="http://schemas.microsoft.com/office/drawing/2014/main" id="{BA03B902-187A-4900-AE5C-83A86F05C2E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0" name="直線コネクタ 909">
          <a:extLst>
            <a:ext uri="{FF2B5EF4-FFF2-40B4-BE49-F238E27FC236}">
              <a16:creationId xmlns:a16="http://schemas.microsoft.com/office/drawing/2014/main" id="{E832D59E-539C-417E-9EBF-066BF6BDA15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1" name="テキスト ボックス 910">
          <a:extLst>
            <a:ext uri="{FF2B5EF4-FFF2-40B4-BE49-F238E27FC236}">
              <a16:creationId xmlns:a16="http://schemas.microsoft.com/office/drawing/2014/main" id="{36EC2CFF-7F0B-4128-B4B9-4ED6EDE9405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2" name="直線コネクタ 911">
          <a:extLst>
            <a:ext uri="{FF2B5EF4-FFF2-40B4-BE49-F238E27FC236}">
              <a16:creationId xmlns:a16="http://schemas.microsoft.com/office/drawing/2014/main" id="{8046501F-3C3E-4E14-A3DD-51837A29D44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3" name="テキスト ボックス 912">
          <a:extLst>
            <a:ext uri="{FF2B5EF4-FFF2-40B4-BE49-F238E27FC236}">
              <a16:creationId xmlns:a16="http://schemas.microsoft.com/office/drawing/2014/main" id="{011898C2-F184-4475-882C-692DFCEB7DC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4" name="直線コネクタ 913">
          <a:extLst>
            <a:ext uri="{FF2B5EF4-FFF2-40B4-BE49-F238E27FC236}">
              <a16:creationId xmlns:a16="http://schemas.microsoft.com/office/drawing/2014/main" id="{12703760-71E4-4D04-A2B9-569A19A30BA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5" name="テキスト ボックス 914">
          <a:extLst>
            <a:ext uri="{FF2B5EF4-FFF2-40B4-BE49-F238E27FC236}">
              <a16:creationId xmlns:a16="http://schemas.microsoft.com/office/drawing/2014/main" id="{898AED1E-01DF-4588-9C36-6F70330AE47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0ACE1570-A411-40A0-B95E-02955EEA549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09B2D7B2-DF39-49A5-AD2C-52FE6DDA997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B0DCEC97-AC37-434A-A343-17D349B1176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919" name="直線コネクタ 918">
          <a:extLst>
            <a:ext uri="{FF2B5EF4-FFF2-40B4-BE49-F238E27FC236}">
              <a16:creationId xmlns:a16="http://schemas.microsoft.com/office/drawing/2014/main" id="{9CA53452-1972-4E69-8E65-C7B57AC652AE}"/>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920" name="【庁舎】&#10;一人当たり面積最小値テキスト">
          <a:extLst>
            <a:ext uri="{FF2B5EF4-FFF2-40B4-BE49-F238E27FC236}">
              <a16:creationId xmlns:a16="http://schemas.microsoft.com/office/drawing/2014/main" id="{90D30F82-6A0E-44E4-85DC-EAB01289333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921" name="直線コネクタ 920">
          <a:extLst>
            <a:ext uri="{FF2B5EF4-FFF2-40B4-BE49-F238E27FC236}">
              <a16:creationId xmlns:a16="http://schemas.microsoft.com/office/drawing/2014/main" id="{5A74857D-F8E7-478D-B419-1DAB53F98D1C}"/>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922" name="【庁舎】&#10;一人当たり面積最大値テキスト">
          <a:extLst>
            <a:ext uri="{FF2B5EF4-FFF2-40B4-BE49-F238E27FC236}">
              <a16:creationId xmlns:a16="http://schemas.microsoft.com/office/drawing/2014/main" id="{78F3CAAC-5F7C-4C72-B5D6-37CF79121C31}"/>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923" name="直線コネクタ 922">
          <a:extLst>
            <a:ext uri="{FF2B5EF4-FFF2-40B4-BE49-F238E27FC236}">
              <a16:creationId xmlns:a16="http://schemas.microsoft.com/office/drawing/2014/main" id="{626B25AC-C710-4E04-AC35-923BECA56F58}"/>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924" name="【庁舎】&#10;一人当たり面積平均値テキスト">
          <a:extLst>
            <a:ext uri="{FF2B5EF4-FFF2-40B4-BE49-F238E27FC236}">
              <a16:creationId xmlns:a16="http://schemas.microsoft.com/office/drawing/2014/main" id="{1A4861A6-F28D-417D-A594-EFAECB6D8F98}"/>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25" name="フローチャート: 判断 924">
          <a:extLst>
            <a:ext uri="{FF2B5EF4-FFF2-40B4-BE49-F238E27FC236}">
              <a16:creationId xmlns:a16="http://schemas.microsoft.com/office/drawing/2014/main" id="{DDD7F00A-0F48-4C1F-AF66-522CDF6413C2}"/>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926" name="フローチャート: 判断 925">
          <a:extLst>
            <a:ext uri="{FF2B5EF4-FFF2-40B4-BE49-F238E27FC236}">
              <a16:creationId xmlns:a16="http://schemas.microsoft.com/office/drawing/2014/main" id="{833C1700-7BC2-4CAE-8B13-69AB70F8CF83}"/>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927" name="フローチャート: 判断 926">
          <a:extLst>
            <a:ext uri="{FF2B5EF4-FFF2-40B4-BE49-F238E27FC236}">
              <a16:creationId xmlns:a16="http://schemas.microsoft.com/office/drawing/2014/main" id="{4F583075-053C-4CCD-BFFE-831DB216DE17}"/>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28" name="フローチャート: 判断 927">
          <a:extLst>
            <a:ext uri="{FF2B5EF4-FFF2-40B4-BE49-F238E27FC236}">
              <a16:creationId xmlns:a16="http://schemas.microsoft.com/office/drawing/2014/main" id="{D62C7DD6-61CB-4FA7-B1FC-3923ECE47079}"/>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929" name="フローチャート: 判断 928">
          <a:extLst>
            <a:ext uri="{FF2B5EF4-FFF2-40B4-BE49-F238E27FC236}">
              <a16:creationId xmlns:a16="http://schemas.microsoft.com/office/drawing/2014/main" id="{F5A595B6-6CC8-445E-82E3-7DA2EFE0E2A6}"/>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5EB39A4B-46D4-4436-8412-80B9A5128C5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FB7D0DC-5673-45AB-8923-2568A8B9233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FFC5A6D-560C-464F-9A3B-8EE35D8E540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282686A-E8C0-4EFA-BBC1-35067A124EE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F1349AC4-DBE5-4806-8B92-2270F87196F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935" name="楕円 934">
          <a:extLst>
            <a:ext uri="{FF2B5EF4-FFF2-40B4-BE49-F238E27FC236}">
              <a16:creationId xmlns:a16="http://schemas.microsoft.com/office/drawing/2014/main" id="{E7017791-AB4E-4CE2-94A2-E52247B33CDD}"/>
            </a:ext>
          </a:extLst>
        </xdr:cNvPr>
        <xdr:cNvSpPr/>
      </xdr:nvSpPr>
      <xdr:spPr>
        <a:xfrm>
          <a:off x="22110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106697</xdr:rowOff>
    </xdr:from>
    <xdr:ext cx="469744" cy="259045"/>
    <xdr:sp macro="" textlink="">
      <xdr:nvSpPr>
        <xdr:cNvPr id="936" name="【庁舎】&#10;一人当たり面積該当値テキスト">
          <a:extLst>
            <a:ext uri="{FF2B5EF4-FFF2-40B4-BE49-F238E27FC236}">
              <a16:creationId xmlns:a16="http://schemas.microsoft.com/office/drawing/2014/main" id="{48627516-D826-4203-9F55-0A66EABE74A1}"/>
            </a:ext>
          </a:extLst>
        </xdr:cNvPr>
        <xdr:cNvSpPr txBox="1"/>
      </xdr:nvSpPr>
      <xdr:spPr>
        <a:xfrm>
          <a:off x="22199600"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144599</xdr:rowOff>
    </xdr:from>
    <xdr:to>
      <xdr:col>112</xdr:col>
      <xdr:colOff>38100</xdr:colOff>
      <xdr:row>106</xdr:row>
      <xdr:rowOff>74749</xdr:rowOff>
    </xdr:to>
    <xdr:sp macro="" textlink="">
      <xdr:nvSpPr>
        <xdr:cNvPr id="937" name="楕円 936">
          <a:extLst>
            <a:ext uri="{FF2B5EF4-FFF2-40B4-BE49-F238E27FC236}">
              <a16:creationId xmlns:a16="http://schemas.microsoft.com/office/drawing/2014/main" id="{08EA25CF-A857-4AB4-8D32-C0DAC932D812}"/>
            </a:ext>
          </a:extLst>
        </xdr:cNvPr>
        <xdr:cNvSpPr/>
      </xdr:nvSpPr>
      <xdr:spPr>
        <a:xfrm>
          <a:off x="21272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23949</xdr:rowOff>
    </xdr:to>
    <xdr:cxnSp macro="">
      <xdr:nvCxnSpPr>
        <xdr:cNvPr id="938" name="直線コネクタ 937">
          <a:extLst>
            <a:ext uri="{FF2B5EF4-FFF2-40B4-BE49-F238E27FC236}">
              <a16:creationId xmlns:a16="http://schemas.microsoft.com/office/drawing/2014/main" id="{FECD4C0C-EE4C-4DAC-903B-66FC73A05A2E}"/>
            </a:ext>
          </a:extLst>
        </xdr:cNvPr>
        <xdr:cNvCxnSpPr/>
      </xdr:nvCxnSpPr>
      <xdr:spPr>
        <a:xfrm flipV="1">
          <a:off x="21323300" y="1818132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155484</xdr:rowOff>
    </xdr:from>
    <xdr:to>
      <xdr:col>107</xdr:col>
      <xdr:colOff>101600</xdr:colOff>
      <xdr:row>106</xdr:row>
      <xdr:rowOff>85634</xdr:rowOff>
    </xdr:to>
    <xdr:sp macro="" textlink="">
      <xdr:nvSpPr>
        <xdr:cNvPr id="939" name="楕円 938">
          <a:extLst>
            <a:ext uri="{FF2B5EF4-FFF2-40B4-BE49-F238E27FC236}">
              <a16:creationId xmlns:a16="http://schemas.microsoft.com/office/drawing/2014/main" id="{21A9064E-E3E3-4E44-959C-AFA517C31EDF}"/>
            </a:ext>
          </a:extLst>
        </xdr:cNvPr>
        <xdr:cNvSpPr/>
      </xdr:nvSpPr>
      <xdr:spPr>
        <a:xfrm>
          <a:off x="20383500" y="181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23949</xdr:rowOff>
    </xdr:from>
    <xdr:to>
      <xdr:col>111</xdr:col>
      <xdr:colOff>177800</xdr:colOff>
      <xdr:row>106</xdr:row>
      <xdr:rowOff>34834</xdr:rowOff>
    </xdr:to>
    <xdr:cxnSp macro="">
      <xdr:nvCxnSpPr>
        <xdr:cNvPr id="940" name="直線コネクタ 939">
          <a:extLst>
            <a:ext uri="{FF2B5EF4-FFF2-40B4-BE49-F238E27FC236}">
              <a16:creationId xmlns:a16="http://schemas.microsoft.com/office/drawing/2014/main" id="{535ED6AD-FBF1-4A6D-8057-7C0F1858078E}"/>
            </a:ext>
          </a:extLst>
        </xdr:cNvPr>
        <xdr:cNvCxnSpPr/>
      </xdr:nvCxnSpPr>
      <xdr:spPr>
        <a:xfrm flipV="1">
          <a:off x="20434300" y="1819764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167458</xdr:rowOff>
    </xdr:from>
    <xdr:to>
      <xdr:col>102</xdr:col>
      <xdr:colOff>165100</xdr:colOff>
      <xdr:row>106</xdr:row>
      <xdr:rowOff>97608</xdr:rowOff>
    </xdr:to>
    <xdr:sp macro="" textlink="">
      <xdr:nvSpPr>
        <xdr:cNvPr id="941" name="楕円 940">
          <a:extLst>
            <a:ext uri="{FF2B5EF4-FFF2-40B4-BE49-F238E27FC236}">
              <a16:creationId xmlns:a16="http://schemas.microsoft.com/office/drawing/2014/main" id="{E61FC6CC-1013-4272-B209-BDC757146307}"/>
            </a:ext>
          </a:extLst>
        </xdr:cNvPr>
        <xdr:cNvSpPr/>
      </xdr:nvSpPr>
      <xdr:spPr>
        <a:xfrm>
          <a:off x="1949450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34834</xdr:rowOff>
    </xdr:from>
    <xdr:to>
      <xdr:col>107</xdr:col>
      <xdr:colOff>50800</xdr:colOff>
      <xdr:row>106</xdr:row>
      <xdr:rowOff>46808</xdr:rowOff>
    </xdr:to>
    <xdr:cxnSp macro="">
      <xdr:nvCxnSpPr>
        <xdr:cNvPr id="942" name="直線コネクタ 941">
          <a:extLst>
            <a:ext uri="{FF2B5EF4-FFF2-40B4-BE49-F238E27FC236}">
              <a16:creationId xmlns:a16="http://schemas.microsoft.com/office/drawing/2014/main" id="{F7C997CE-F3D0-46B1-A474-8FF35B122A8C}"/>
            </a:ext>
          </a:extLst>
        </xdr:cNvPr>
        <xdr:cNvCxnSpPr/>
      </xdr:nvCxnSpPr>
      <xdr:spPr>
        <a:xfrm flipV="1">
          <a:off x="19545300" y="18208534"/>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9071</xdr:rowOff>
    </xdr:from>
    <xdr:to>
      <xdr:col>98</xdr:col>
      <xdr:colOff>38100</xdr:colOff>
      <xdr:row>106</xdr:row>
      <xdr:rowOff>110671</xdr:rowOff>
    </xdr:to>
    <xdr:sp macro="" textlink="">
      <xdr:nvSpPr>
        <xdr:cNvPr id="943" name="楕円 942">
          <a:extLst>
            <a:ext uri="{FF2B5EF4-FFF2-40B4-BE49-F238E27FC236}">
              <a16:creationId xmlns:a16="http://schemas.microsoft.com/office/drawing/2014/main" id="{4A218B6C-AA49-4FC1-AC99-E40CCC0A77C0}"/>
            </a:ext>
          </a:extLst>
        </xdr:cNvPr>
        <xdr:cNvSpPr/>
      </xdr:nvSpPr>
      <xdr:spPr>
        <a:xfrm>
          <a:off x="18605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46808</xdr:rowOff>
    </xdr:from>
    <xdr:to>
      <xdr:col>102</xdr:col>
      <xdr:colOff>114300</xdr:colOff>
      <xdr:row>106</xdr:row>
      <xdr:rowOff>59871</xdr:rowOff>
    </xdr:to>
    <xdr:cxnSp macro="">
      <xdr:nvCxnSpPr>
        <xdr:cNvPr id="944" name="直線コネクタ 943">
          <a:extLst>
            <a:ext uri="{FF2B5EF4-FFF2-40B4-BE49-F238E27FC236}">
              <a16:creationId xmlns:a16="http://schemas.microsoft.com/office/drawing/2014/main" id="{6F1D45FB-57AB-43A6-93A4-C664CA63C86F}"/>
            </a:ext>
          </a:extLst>
        </xdr:cNvPr>
        <xdr:cNvCxnSpPr/>
      </xdr:nvCxnSpPr>
      <xdr:spPr>
        <a:xfrm flipV="1">
          <a:off x="18656300" y="1822050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945" name="n_1aveValue【庁舎】&#10;一人当たり面積">
          <a:extLst>
            <a:ext uri="{FF2B5EF4-FFF2-40B4-BE49-F238E27FC236}">
              <a16:creationId xmlns:a16="http://schemas.microsoft.com/office/drawing/2014/main" id="{D9B08071-D50A-46E3-8A7E-7F501210FC58}"/>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946" name="n_2aveValue【庁舎】&#10;一人当たり面積">
          <a:extLst>
            <a:ext uri="{FF2B5EF4-FFF2-40B4-BE49-F238E27FC236}">
              <a16:creationId xmlns:a16="http://schemas.microsoft.com/office/drawing/2014/main" id="{2CCCB4E1-CD03-444A-B693-E7D02990B6A6}"/>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47" name="n_3aveValue【庁舎】&#10;一人当たり面積">
          <a:extLst>
            <a:ext uri="{FF2B5EF4-FFF2-40B4-BE49-F238E27FC236}">
              <a16:creationId xmlns:a16="http://schemas.microsoft.com/office/drawing/2014/main" id="{5C6F095C-33CB-4214-868D-3FF5BA0D03B9}"/>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948" name="n_4aveValue【庁舎】&#10;一人当たり面積">
          <a:extLst>
            <a:ext uri="{FF2B5EF4-FFF2-40B4-BE49-F238E27FC236}">
              <a16:creationId xmlns:a16="http://schemas.microsoft.com/office/drawing/2014/main" id="{BA41C8F9-9E0F-4026-94AE-6D996BD659B1}"/>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65876</xdr:rowOff>
    </xdr:from>
    <xdr:ext cx="469744" cy="259045"/>
    <xdr:sp macro="" textlink="">
      <xdr:nvSpPr>
        <xdr:cNvPr id="949" name="n_1mainValue【庁舎】&#10;一人当たり面積">
          <a:extLst>
            <a:ext uri="{FF2B5EF4-FFF2-40B4-BE49-F238E27FC236}">
              <a16:creationId xmlns:a16="http://schemas.microsoft.com/office/drawing/2014/main" id="{BCBD31CA-DE14-4B4E-B59E-A11BB98D214A}"/>
            </a:ext>
          </a:extLst>
        </xdr:cNvPr>
        <xdr:cNvSpPr txBox="1"/>
      </xdr:nvSpPr>
      <xdr:spPr>
        <a:xfrm>
          <a:off x="21075727" y="1823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76761</xdr:rowOff>
    </xdr:from>
    <xdr:ext cx="469744" cy="259045"/>
    <xdr:sp macro="" textlink="">
      <xdr:nvSpPr>
        <xdr:cNvPr id="950" name="n_2mainValue【庁舎】&#10;一人当たり面積">
          <a:extLst>
            <a:ext uri="{FF2B5EF4-FFF2-40B4-BE49-F238E27FC236}">
              <a16:creationId xmlns:a16="http://schemas.microsoft.com/office/drawing/2014/main" id="{9E43F60D-0D7E-4D3D-8E86-CEBEE1032660}"/>
            </a:ext>
          </a:extLst>
        </xdr:cNvPr>
        <xdr:cNvSpPr txBox="1"/>
      </xdr:nvSpPr>
      <xdr:spPr>
        <a:xfrm>
          <a:off x="20199427" y="1825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88735</xdr:rowOff>
    </xdr:from>
    <xdr:ext cx="469744" cy="259045"/>
    <xdr:sp macro="" textlink="">
      <xdr:nvSpPr>
        <xdr:cNvPr id="951" name="n_3mainValue【庁舎】&#10;一人当たり面積">
          <a:extLst>
            <a:ext uri="{FF2B5EF4-FFF2-40B4-BE49-F238E27FC236}">
              <a16:creationId xmlns:a16="http://schemas.microsoft.com/office/drawing/2014/main" id="{18F75CA6-C667-45D8-9055-CBC96059DA22}"/>
            </a:ext>
          </a:extLst>
        </xdr:cNvPr>
        <xdr:cNvSpPr txBox="1"/>
      </xdr:nvSpPr>
      <xdr:spPr>
        <a:xfrm>
          <a:off x="19310427" y="1826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101798</xdr:rowOff>
    </xdr:from>
    <xdr:ext cx="469744" cy="259045"/>
    <xdr:sp macro="" textlink="">
      <xdr:nvSpPr>
        <xdr:cNvPr id="952" name="n_4mainValue【庁舎】&#10;一人当たり面積">
          <a:extLst>
            <a:ext uri="{FF2B5EF4-FFF2-40B4-BE49-F238E27FC236}">
              <a16:creationId xmlns:a16="http://schemas.microsoft.com/office/drawing/2014/main" id="{55DC60C6-B62B-4754-83A5-6687B937E677}"/>
            </a:ext>
          </a:extLst>
        </xdr:cNvPr>
        <xdr:cNvSpPr txBox="1"/>
      </xdr:nvSpPr>
      <xdr:spPr>
        <a:xfrm>
          <a:off x="18421427" y="1827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435BAB18-EF24-48A7-94F4-CE83C040397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4E08A65B-6B88-47FD-A299-DBE61F28E37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FEBE7962-9269-49D8-9593-BA2E2CC92D5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一般廃棄物処理施設」・「体育館・プール」・「保健センター」・「福祉施設」・「消防施設」・「市民会館」・「庁舎」であり、低くなっている施設は、「図書館」のみである。</a:t>
          </a:r>
        </a:p>
        <a:p>
          <a:r>
            <a:rPr kumimoji="1" lang="ja-JP" altLang="en-US" sz="1100">
              <a:latin typeface="ＭＳ Ｐゴシック" panose="020B0600070205080204" pitchFamily="50" charset="-128"/>
              <a:ea typeface="ＭＳ Ｐゴシック" panose="020B0600070205080204" pitchFamily="50" charset="-128"/>
            </a:rPr>
            <a:t>「図書館」については、平成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年度に中央公民館の新築に合わせ新設したため特に低くなっている。しかし今後は、減価償却率が増加していくため、個別施設計画等に基づき適切に管理していく。</a:t>
          </a:r>
        </a:p>
        <a:p>
          <a:r>
            <a:rPr kumimoji="1" lang="ja-JP" altLang="en-US" sz="1100">
              <a:latin typeface="ＭＳ Ｐゴシック" panose="020B0600070205080204" pitchFamily="50" charset="-128"/>
              <a:ea typeface="ＭＳ Ｐゴシック" panose="020B0600070205080204" pitchFamily="50" charset="-128"/>
            </a:rPr>
            <a:t>「消防施設」については、類似団体内平均値を大きく上回っているが、近隣の</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市</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町により広域的に管理している施設であり老朽化が進んでいるため、今後の建替え等の整備に向けて計画的に基金を積み立てていくなど財源確保に取り組んでいく。</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「保健センター」については、令和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年度にトイレ棟改修を実施しているものの建築後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40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年以上が経過しており、躯体などの老朽化が進んでいる。個別施設計画等に基づき、計画的な修繕を行うなどの長寿命化対策を図っていくこととしているが、今後の在り方について検討していく必要がある。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「市民会館」については、令和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年度に町民ふれあい会館の空調設備等改修工事等を行ったことにより良化したが、躯体そのものの老朽化が進んていることから、今後の在り方について検討していく必要がある。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「庁舎」は昭和</a:t>
          </a:r>
          <a:r>
            <a:rPr kumimoji="1" lang="en-US" altLang="ja-JP" sz="1100">
              <a:latin typeface="ＭＳ Ｐゴシック" panose="020B0600070205080204" pitchFamily="50" charset="-128"/>
              <a:ea typeface="ＭＳ Ｐゴシック" panose="020B0600070205080204" pitchFamily="50" charset="-128"/>
            </a:rPr>
            <a:t>44</a:t>
          </a:r>
          <a:r>
            <a:rPr kumimoji="1" lang="ja-JP" altLang="en-US" sz="1100">
              <a:latin typeface="ＭＳ Ｐゴシック" panose="020B0600070205080204" pitchFamily="50" charset="-128"/>
              <a:ea typeface="ＭＳ Ｐゴシック" panose="020B0600070205080204" pitchFamily="50" charset="-128"/>
            </a:rPr>
            <a:t>年に建築された建物であるが、近年は耐震化などの必要な整備を行いながら使用しており、平成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年度はエレベーター設置、平成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年度は水道配管設備の更新等の整備を行ったことにより減価償却率が低下傾向にある。令和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年度では、改修事業を実施したこともあり再び減少に転じている。個別施設計画では、大規模改修等を踏まえ今後も活用する方針であり、長寿命化対策を施しながら維持管理を進めていく。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7213111</v>
      </c>
      <c r="BO4" s="485"/>
      <c r="BP4" s="485"/>
      <c r="BQ4" s="485"/>
      <c r="BR4" s="485"/>
      <c r="BS4" s="485"/>
      <c r="BT4" s="485"/>
      <c r="BU4" s="486"/>
      <c r="BV4" s="484">
        <v>7384346</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7.2</v>
      </c>
      <c r="CU4" s="625"/>
      <c r="CV4" s="625"/>
      <c r="CW4" s="625"/>
      <c r="CX4" s="625"/>
      <c r="CY4" s="625"/>
      <c r="CZ4" s="625"/>
      <c r="DA4" s="626"/>
      <c r="DB4" s="624">
        <v>6</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6797445</v>
      </c>
      <c r="BO5" s="456"/>
      <c r="BP5" s="456"/>
      <c r="BQ5" s="456"/>
      <c r="BR5" s="456"/>
      <c r="BS5" s="456"/>
      <c r="BT5" s="456"/>
      <c r="BU5" s="457"/>
      <c r="BV5" s="455">
        <v>7132713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86.8</v>
      </c>
      <c r="CU5" s="453"/>
      <c r="CV5" s="453"/>
      <c r="CW5" s="453"/>
      <c r="CX5" s="453"/>
      <c r="CY5" s="453"/>
      <c r="CZ5" s="453"/>
      <c r="DA5" s="454"/>
      <c r="DB5" s="452">
        <v>83.3</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415666</v>
      </c>
      <c r="BO6" s="456"/>
      <c r="BP6" s="456"/>
      <c r="BQ6" s="456"/>
      <c r="BR6" s="456"/>
      <c r="BS6" s="456"/>
      <c r="BT6" s="456"/>
      <c r="BU6" s="457"/>
      <c r="BV6" s="455">
        <v>251633</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87</v>
      </c>
      <c r="CU6" s="599"/>
      <c r="CV6" s="599"/>
      <c r="CW6" s="599"/>
      <c r="CX6" s="599"/>
      <c r="CY6" s="599"/>
      <c r="CZ6" s="599"/>
      <c r="DA6" s="600"/>
      <c r="DB6" s="598">
        <v>83.6</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155706</v>
      </c>
      <c r="BO7" s="456"/>
      <c r="BP7" s="456"/>
      <c r="BQ7" s="456"/>
      <c r="BR7" s="456"/>
      <c r="BS7" s="456"/>
      <c r="BT7" s="456"/>
      <c r="BU7" s="457"/>
      <c r="BV7" s="455">
        <v>41980</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3620514</v>
      </c>
      <c r="CU7" s="456"/>
      <c r="CV7" s="456"/>
      <c r="CW7" s="456"/>
      <c r="CX7" s="456"/>
      <c r="CY7" s="456"/>
      <c r="CZ7" s="456"/>
      <c r="DA7" s="457"/>
      <c r="DB7" s="455">
        <v>3515111</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259960</v>
      </c>
      <c r="BO8" s="456"/>
      <c r="BP8" s="456"/>
      <c r="BQ8" s="456"/>
      <c r="BR8" s="456"/>
      <c r="BS8" s="456"/>
      <c r="BT8" s="456"/>
      <c r="BU8" s="457"/>
      <c r="BV8" s="455">
        <v>209653</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0.26</v>
      </c>
      <c r="CU8" s="559"/>
      <c r="CV8" s="559"/>
      <c r="CW8" s="559"/>
      <c r="CX8" s="559"/>
      <c r="CY8" s="559"/>
      <c r="CZ8" s="559"/>
      <c r="DA8" s="560"/>
      <c r="DB8" s="558">
        <v>0.26</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7646</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50307</v>
      </c>
      <c r="BO9" s="456"/>
      <c r="BP9" s="456"/>
      <c r="BQ9" s="456"/>
      <c r="BR9" s="456"/>
      <c r="BS9" s="456"/>
      <c r="BT9" s="456"/>
      <c r="BU9" s="457"/>
      <c r="BV9" s="455">
        <v>-83936</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13.7</v>
      </c>
      <c r="CU9" s="453"/>
      <c r="CV9" s="453"/>
      <c r="CW9" s="453"/>
      <c r="CX9" s="453"/>
      <c r="CY9" s="453"/>
      <c r="CZ9" s="453"/>
      <c r="DA9" s="454"/>
      <c r="DB9" s="452">
        <v>13.5</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8472</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234293</v>
      </c>
      <c r="BO10" s="456"/>
      <c r="BP10" s="456"/>
      <c r="BQ10" s="456"/>
      <c r="BR10" s="456"/>
      <c r="BS10" s="456"/>
      <c r="BT10" s="456"/>
      <c r="BU10" s="457"/>
      <c r="BV10" s="455">
        <v>319000</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7062</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114</v>
      </c>
      <c r="AV12" s="514"/>
      <c r="AW12" s="514"/>
      <c r="AX12" s="514"/>
      <c r="AY12" s="469" t="s">
        <v>128</v>
      </c>
      <c r="AZ12" s="470"/>
      <c r="BA12" s="470"/>
      <c r="BB12" s="470"/>
      <c r="BC12" s="470"/>
      <c r="BD12" s="470"/>
      <c r="BE12" s="470"/>
      <c r="BF12" s="470"/>
      <c r="BG12" s="470"/>
      <c r="BH12" s="470"/>
      <c r="BI12" s="470"/>
      <c r="BJ12" s="470"/>
      <c r="BK12" s="470"/>
      <c r="BL12" s="470"/>
      <c r="BM12" s="471"/>
      <c r="BN12" s="455">
        <v>339000</v>
      </c>
      <c r="BO12" s="456"/>
      <c r="BP12" s="456"/>
      <c r="BQ12" s="456"/>
      <c r="BR12" s="456"/>
      <c r="BS12" s="456"/>
      <c r="BT12" s="456"/>
      <c r="BU12" s="457"/>
      <c r="BV12" s="455">
        <v>380000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6933</v>
      </c>
      <c r="S13" s="543"/>
      <c r="T13" s="543"/>
      <c r="U13" s="543"/>
      <c r="V13" s="544"/>
      <c r="W13" s="545" t="s">
        <v>131</v>
      </c>
      <c r="X13" s="441"/>
      <c r="Y13" s="441"/>
      <c r="Z13" s="441"/>
      <c r="AA13" s="441"/>
      <c r="AB13" s="442"/>
      <c r="AC13" s="408">
        <v>581</v>
      </c>
      <c r="AD13" s="409"/>
      <c r="AE13" s="409"/>
      <c r="AF13" s="409"/>
      <c r="AG13" s="410"/>
      <c r="AH13" s="408">
        <v>645</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-54400</v>
      </c>
      <c r="BO13" s="456"/>
      <c r="BP13" s="456"/>
      <c r="BQ13" s="456"/>
      <c r="BR13" s="456"/>
      <c r="BS13" s="456"/>
      <c r="BT13" s="456"/>
      <c r="BU13" s="457"/>
      <c r="BV13" s="455">
        <v>-144936</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8.6999999999999993</v>
      </c>
      <c r="CU13" s="453"/>
      <c r="CV13" s="453"/>
      <c r="CW13" s="453"/>
      <c r="CX13" s="453"/>
      <c r="CY13" s="453"/>
      <c r="CZ13" s="453"/>
      <c r="DA13" s="454"/>
      <c r="DB13" s="452">
        <v>8.6</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7284</v>
      </c>
      <c r="S14" s="543"/>
      <c r="T14" s="543"/>
      <c r="U14" s="543"/>
      <c r="V14" s="544"/>
      <c r="W14" s="546"/>
      <c r="X14" s="444"/>
      <c r="Y14" s="444"/>
      <c r="Z14" s="444"/>
      <c r="AA14" s="444"/>
      <c r="AB14" s="445"/>
      <c r="AC14" s="535">
        <v>14.6</v>
      </c>
      <c r="AD14" s="536"/>
      <c r="AE14" s="536"/>
      <c r="AF14" s="536"/>
      <c r="AG14" s="537"/>
      <c r="AH14" s="535">
        <v>14.8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7160</v>
      </c>
      <c r="S15" s="543"/>
      <c r="T15" s="543"/>
      <c r="U15" s="543"/>
      <c r="V15" s="544"/>
      <c r="W15" s="545" t="s">
        <v>137</v>
      </c>
      <c r="X15" s="441"/>
      <c r="Y15" s="441"/>
      <c r="Z15" s="441"/>
      <c r="AA15" s="441"/>
      <c r="AB15" s="442"/>
      <c r="AC15" s="408">
        <v>1327</v>
      </c>
      <c r="AD15" s="409"/>
      <c r="AE15" s="409"/>
      <c r="AF15" s="409"/>
      <c r="AG15" s="410"/>
      <c r="AH15" s="408">
        <v>1485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884033</v>
      </c>
      <c r="BO15" s="485"/>
      <c r="BP15" s="485"/>
      <c r="BQ15" s="485"/>
      <c r="BR15" s="485"/>
      <c r="BS15" s="485"/>
      <c r="BT15" s="485"/>
      <c r="BU15" s="486"/>
      <c r="BV15" s="484">
        <v>871402</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33.200000000000003</v>
      </c>
      <c r="AD16" s="536"/>
      <c r="AE16" s="536"/>
      <c r="AF16" s="536"/>
      <c r="AG16" s="537"/>
      <c r="AH16" s="535">
        <v>34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3405125</v>
      </c>
      <c r="BO16" s="456"/>
      <c r="BP16" s="456"/>
      <c r="BQ16" s="456"/>
      <c r="BR16" s="456"/>
      <c r="BS16" s="456"/>
      <c r="BT16" s="456"/>
      <c r="BU16" s="457"/>
      <c r="BV16" s="455">
        <v>3294899</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2083</v>
      </c>
      <c r="AD17" s="409"/>
      <c r="AE17" s="409"/>
      <c r="AF17" s="409"/>
      <c r="AG17" s="410"/>
      <c r="AH17" s="408">
        <v>2237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1091815</v>
      </c>
      <c r="BO17" s="456"/>
      <c r="BP17" s="456"/>
      <c r="BQ17" s="456"/>
      <c r="BR17" s="456"/>
      <c r="BS17" s="456"/>
      <c r="BT17" s="456"/>
      <c r="BU17" s="457"/>
      <c r="BV17" s="455">
        <v>1075653</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154.08000000000001</v>
      </c>
      <c r="M18" s="508"/>
      <c r="N18" s="508"/>
      <c r="O18" s="508"/>
      <c r="P18" s="508"/>
      <c r="Q18" s="508"/>
      <c r="R18" s="509"/>
      <c r="S18" s="509"/>
      <c r="T18" s="509"/>
      <c r="U18" s="509"/>
      <c r="V18" s="510"/>
      <c r="W18" s="526"/>
      <c r="X18" s="527"/>
      <c r="Y18" s="527"/>
      <c r="Z18" s="527"/>
      <c r="AA18" s="527"/>
      <c r="AB18" s="551"/>
      <c r="AC18" s="425">
        <v>52.2</v>
      </c>
      <c r="AD18" s="426"/>
      <c r="AE18" s="426"/>
      <c r="AF18" s="426"/>
      <c r="AG18" s="511"/>
      <c r="AH18" s="425">
        <v>51.2</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3177397</v>
      </c>
      <c r="BO18" s="456"/>
      <c r="BP18" s="456"/>
      <c r="BQ18" s="456"/>
      <c r="BR18" s="456"/>
      <c r="BS18" s="456"/>
      <c r="BT18" s="456"/>
      <c r="BU18" s="457"/>
      <c r="BV18" s="455">
        <v>2953800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50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4678243</v>
      </c>
      <c r="BO19" s="456"/>
      <c r="BP19" s="456"/>
      <c r="BQ19" s="456"/>
      <c r="BR19" s="456"/>
      <c r="BS19" s="456"/>
      <c r="BT19" s="456"/>
      <c r="BU19" s="457"/>
      <c r="BV19" s="455">
        <v>4647322</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2543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5647685</v>
      </c>
      <c r="BO22" s="485"/>
      <c r="BP22" s="485"/>
      <c r="BQ22" s="485"/>
      <c r="BR22" s="485"/>
      <c r="BS22" s="485"/>
      <c r="BT22" s="485"/>
      <c r="BU22" s="486"/>
      <c r="BV22" s="484">
        <v>5527523</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4121668</v>
      </c>
      <c r="BO23" s="456"/>
      <c r="BP23" s="456"/>
      <c r="BQ23" s="456"/>
      <c r="BR23" s="456"/>
      <c r="BS23" s="456"/>
      <c r="BT23" s="456"/>
      <c r="BU23" s="457"/>
      <c r="BV23" s="455">
        <v>3851187</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8200</v>
      </c>
      <c r="R24" s="409"/>
      <c r="S24" s="409"/>
      <c r="T24" s="409"/>
      <c r="U24" s="409"/>
      <c r="V24" s="410"/>
      <c r="W24" s="498"/>
      <c r="X24" s="435"/>
      <c r="Y24" s="436"/>
      <c r="Z24" s="411" t="s">
        <v>162</v>
      </c>
      <c r="AA24" s="412"/>
      <c r="AB24" s="412"/>
      <c r="AC24" s="412"/>
      <c r="AD24" s="412"/>
      <c r="AE24" s="412"/>
      <c r="AF24" s="412"/>
      <c r="AG24" s="413"/>
      <c r="AH24" s="408">
        <v>96</v>
      </c>
      <c r="AI24" s="409"/>
      <c r="AJ24" s="409"/>
      <c r="AK24" s="409"/>
      <c r="AL24" s="410"/>
      <c r="AM24" s="408">
        <v>303840</v>
      </c>
      <c r="AN24" s="409"/>
      <c r="AO24" s="409"/>
      <c r="AP24" s="409"/>
      <c r="AQ24" s="409"/>
      <c r="AR24" s="410"/>
      <c r="AS24" s="408">
        <v>3165</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4159656</v>
      </c>
      <c r="BO24" s="456"/>
      <c r="BP24" s="456"/>
      <c r="BQ24" s="456"/>
      <c r="BR24" s="456"/>
      <c r="BS24" s="456"/>
      <c r="BT24" s="456"/>
      <c r="BU24" s="457"/>
      <c r="BV24" s="455">
        <v>3862507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6400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326267</v>
      </c>
      <c r="BO25" s="485"/>
      <c r="BP25" s="485"/>
      <c r="BQ25" s="485"/>
      <c r="BR25" s="485"/>
      <c r="BS25" s="485"/>
      <c r="BT25" s="485"/>
      <c r="BU25" s="486"/>
      <c r="BV25" s="484">
        <v>532915</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5750</v>
      </c>
      <c r="R26" s="409"/>
      <c r="S26" s="409"/>
      <c r="T26" s="409"/>
      <c r="U26" s="409"/>
      <c r="V26" s="410"/>
      <c r="W26" s="498"/>
      <c r="X26" s="435"/>
      <c r="Y26" s="436"/>
      <c r="Z26" s="411" t="s">
        <v>168</v>
      </c>
      <c r="AA26" s="466"/>
      <c r="AB26" s="466"/>
      <c r="AC26" s="466"/>
      <c r="AD26" s="466"/>
      <c r="AE26" s="466"/>
      <c r="AF26" s="466"/>
      <c r="AG26" s="467"/>
      <c r="AH26" s="408">
        <v>8</v>
      </c>
      <c r="AI26" s="409"/>
      <c r="AJ26" s="409"/>
      <c r="AK26" s="409"/>
      <c r="AL26" s="410"/>
      <c r="AM26" s="408">
        <v>24240</v>
      </c>
      <c r="AN26" s="409"/>
      <c r="AO26" s="409"/>
      <c r="AP26" s="409"/>
      <c r="AQ26" s="409"/>
      <c r="AR26" s="410"/>
      <c r="AS26" s="408">
        <v>3030</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3200</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v>182607</v>
      </c>
      <c r="BO27" s="490"/>
      <c r="BP27" s="490"/>
      <c r="BQ27" s="490"/>
      <c r="BR27" s="490"/>
      <c r="BS27" s="490"/>
      <c r="BT27" s="490"/>
      <c r="BU27" s="491"/>
      <c r="BV27" s="489">
        <v>182516</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2700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890468</v>
      </c>
      <c r="BO28" s="485"/>
      <c r="BP28" s="485"/>
      <c r="BQ28" s="485"/>
      <c r="BR28" s="485"/>
      <c r="BS28" s="485"/>
      <c r="BT28" s="485"/>
      <c r="BU28" s="486"/>
      <c r="BV28" s="484">
        <v>995175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9</v>
      </c>
      <c r="M29" s="409"/>
      <c r="N29" s="409"/>
      <c r="O29" s="409"/>
      <c r="P29" s="410"/>
      <c r="Q29" s="408">
        <v>2550</v>
      </c>
      <c r="R29" s="409"/>
      <c r="S29" s="409"/>
      <c r="T29" s="409"/>
      <c r="U29" s="409"/>
      <c r="V29" s="410"/>
      <c r="W29" s="499"/>
      <c r="X29" s="500"/>
      <c r="Y29" s="501"/>
      <c r="Z29" s="411" t="s">
        <v>178</v>
      </c>
      <c r="AA29" s="412"/>
      <c r="AB29" s="412"/>
      <c r="AC29" s="412"/>
      <c r="AD29" s="412"/>
      <c r="AE29" s="412"/>
      <c r="AF29" s="412"/>
      <c r="AG29" s="413"/>
      <c r="AH29" s="408">
        <v>97</v>
      </c>
      <c r="AI29" s="409"/>
      <c r="AJ29" s="409"/>
      <c r="AK29" s="409"/>
      <c r="AL29" s="410"/>
      <c r="AM29" s="408">
        <v>308139</v>
      </c>
      <c r="AN29" s="409"/>
      <c r="AO29" s="409"/>
      <c r="AP29" s="409"/>
      <c r="AQ29" s="409"/>
      <c r="AR29" s="410"/>
      <c r="AS29" s="408">
        <v>3177</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204060</v>
      </c>
      <c r="BO29" s="456"/>
      <c r="BP29" s="456"/>
      <c r="BQ29" s="456"/>
      <c r="BR29" s="456"/>
      <c r="BS29" s="456"/>
      <c r="BT29" s="456"/>
      <c r="BU29" s="457"/>
      <c r="BV29" s="455">
        <v>206535</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95.6</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1185144</v>
      </c>
      <c r="BO30" s="490"/>
      <c r="BP30" s="490"/>
      <c r="BQ30" s="490"/>
      <c r="BR30" s="490"/>
      <c r="BS30" s="490"/>
      <c r="BT30" s="490"/>
      <c r="BU30" s="491"/>
      <c r="BV30" s="489">
        <v>1280007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69"/>
      <c r="BE34" s="403">
        <f>IF(BG34="","",MAX(C34:D43,U34:V43,AM34:AN43)+1)</f>
        <v>8</v>
      </c>
      <c r="BF34" s="403"/>
      <c r="BG34" s="404" t="str">
        <f>IF('各会計、関係団体の財政状況及び健全化判断比率'!B34="","",'各会計、関係団体の財政状況及び健全化判断比率'!B34)</f>
        <v>宅地造成事業特別会計</v>
      </c>
      <c r="BH34" s="404"/>
      <c r="BI34" s="404"/>
      <c r="BJ34" s="404"/>
      <c r="BK34" s="404"/>
      <c r="BL34" s="404"/>
      <c r="BM34" s="404"/>
      <c r="BN34" s="404"/>
      <c r="BO34" s="404"/>
      <c r="BP34" s="404"/>
      <c r="BQ34" s="404"/>
      <c r="BR34" s="404"/>
      <c r="BS34" s="404"/>
      <c r="BT34" s="404"/>
      <c r="BU34" s="404"/>
      <c r="BV34" s="169"/>
      <c r="BW34" s="403">
        <f>IF(BY34="","",MAX(C34:D43,U34:V43,AM34:AN43,BE34:BF43)+1)</f>
        <v>9</v>
      </c>
      <c r="BX34" s="403"/>
      <c r="BY34" s="404" t="str">
        <f>IF('各会計、関係団体の財政状況及び健全化判断比率'!B68="","",'各会計、関係団体の財政状況及び健全化判断比率'!B68)</f>
        <v>西村山広域行政事務組合（普通会計分）</v>
      </c>
      <c r="BZ34" s="404"/>
      <c r="CA34" s="404"/>
      <c r="CB34" s="404"/>
      <c r="CC34" s="404"/>
      <c r="CD34" s="404"/>
      <c r="CE34" s="404"/>
      <c r="CF34" s="404"/>
      <c r="CG34" s="404"/>
      <c r="CH34" s="404"/>
      <c r="CI34" s="404"/>
      <c r="CJ34" s="404"/>
      <c r="CK34" s="404"/>
      <c r="CL34" s="404"/>
      <c r="CM34" s="404"/>
      <c r="CN34" s="169"/>
      <c r="CO34" s="403">
        <f>IF(CQ34="","",MAX(C34:D43,U34:V43,AM34:AN43,BE34:BF43,BW34:BX43)+1)</f>
        <v>15</v>
      </c>
      <c r="CP34" s="403"/>
      <c r="CQ34" s="404" t="str">
        <f>IF('各会計、関係団体の財政状況及び健全化判断比率'!BS7="","",'各会計、関係団体の財政状況及び健全化判断比率'!BS7)</f>
        <v>大江町産業振興公社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IF('各会計、関係団体の財政状況及び健全化判断比率'!B33="","",'各会計、関係団体の財政状況及び健全化判断比率'!B33)</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10</v>
      </c>
      <c r="BX35" s="403"/>
      <c r="BY35" s="404" t="str">
        <f>IF('各会計、関係団体の財政状況及び健全化判断比率'!B69="","",'各会計、関係団体の財政状況及び健全化判断比率'!B69)</f>
        <v>山形県消防補償等組合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11</v>
      </c>
      <c r="BX36" s="403"/>
      <c r="BY36" s="404" t="str">
        <f>IF('各会計、関係団体の財政状況及び健全化判断比率'!B70="","",'各会計、関係団体の財政状況及び健全化判断比率'!B70)</f>
        <v>山形県自治会館管理組合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5</v>
      </c>
      <c r="V37" s="403"/>
      <c r="W37" s="404" t="str">
        <f>IF('各会計、関係団体の財政状況及び健全化判断比率'!B31="","",'各会計、関係団体の財政状況及び健全化判断比率'!B31)</f>
        <v>介護保険特別会計（介護サービス）</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12</v>
      </c>
      <c r="BX37" s="403"/>
      <c r="BY37" s="404" t="str">
        <f>IF('各会計、関係団体の財政状況及び健全化判断比率'!B71="","",'各会計、関係団体の財政状況及び健全化判断比率'!B71)</f>
        <v>山形県市町村職員退職手当組合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13</v>
      </c>
      <c r="BX38" s="403"/>
      <c r="BY38" s="404" t="str">
        <f>IF('各会計、関係団体の財政状況及び健全化判断比率'!B72="","",'各会計、関係団体の財政状況及び健全化判断比率'!B72)</f>
        <v>山形県後期高齢者医療広域連合（普通会計分）</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14</v>
      </c>
      <c r="BX39" s="403"/>
      <c r="BY39" s="404" t="str">
        <f>IF('各会計、関係団体の財政状況及び健全化判断比率'!B73="","",'各会計、関係団体の財政状況及び健全化判断比率'!B73)</f>
        <v>山形県後期高齢者医療広域連合（事業会計分）</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xIZlQeKBx8XQAq4swgpIEiiaP0T1NNHt0P6Jc3euaeJgDmHix57FoUULpbJaB5k1Ic86BjNqUf933nDt4ZmNOg==" saltValue="fhmxl/IMvCQY7W492SzlJ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810133</v>
      </c>
      <c r="S5" s="713"/>
      <c r="T5" s="713"/>
      <c r="U5" s="713"/>
      <c r="V5" s="713"/>
      <c r="W5" s="713"/>
      <c r="X5" s="713"/>
      <c r="Y5" s="738"/>
      <c r="Z5" s="751">
        <v>11.2</v>
      </c>
      <c r="AA5" s="751"/>
      <c r="AB5" s="751"/>
      <c r="AC5" s="751"/>
      <c r="AD5" s="752">
        <v>791791</v>
      </c>
      <c r="AE5" s="752"/>
      <c r="AF5" s="752"/>
      <c r="AG5" s="752"/>
      <c r="AH5" s="752"/>
      <c r="AI5" s="752"/>
      <c r="AJ5" s="752"/>
      <c r="AK5" s="752"/>
      <c r="AL5" s="739">
        <v>21.7</v>
      </c>
      <c r="AM5" s="721"/>
      <c r="AN5" s="721"/>
      <c r="AO5" s="740"/>
      <c r="AP5" s="715" t="s">
        <v>217</v>
      </c>
      <c r="AQ5" s="716"/>
      <c r="AR5" s="716"/>
      <c r="AS5" s="716"/>
      <c r="AT5" s="716"/>
      <c r="AU5" s="716"/>
      <c r="AV5" s="716"/>
      <c r="AW5" s="716"/>
      <c r="AX5" s="716"/>
      <c r="AY5" s="716"/>
      <c r="AZ5" s="716"/>
      <c r="BA5" s="716"/>
      <c r="BB5" s="716"/>
      <c r="BC5" s="716"/>
      <c r="BD5" s="716"/>
      <c r="BE5" s="716"/>
      <c r="BF5" s="717"/>
      <c r="BG5" s="657">
        <v>791606</v>
      </c>
      <c r="BH5" s="658"/>
      <c r="BI5" s="658"/>
      <c r="BJ5" s="658"/>
      <c r="BK5" s="658"/>
      <c r="BL5" s="658"/>
      <c r="BM5" s="658"/>
      <c r="BN5" s="659"/>
      <c r="BO5" s="695">
        <v>97.7</v>
      </c>
      <c r="BP5" s="695"/>
      <c r="BQ5" s="695"/>
      <c r="BR5" s="695"/>
      <c r="BS5" s="696">
        <v>16863</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81630</v>
      </c>
      <c r="S6" s="658"/>
      <c r="T6" s="658"/>
      <c r="U6" s="658"/>
      <c r="V6" s="658"/>
      <c r="W6" s="658"/>
      <c r="X6" s="658"/>
      <c r="Y6" s="659"/>
      <c r="Z6" s="695">
        <v>1.1000000000000001</v>
      </c>
      <c r="AA6" s="695"/>
      <c r="AB6" s="695"/>
      <c r="AC6" s="695"/>
      <c r="AD6" s="696">
        <v>81630</v>
      </c>
      <c r="AE6" s="696"/>
      <c r="AF6" s="696"/>
      <c r="AG6" s="696"/>
      <c r="AH6" s="696"/>
      <c r="AI6" s="696"/>
      <c r="AJ6" s="696"/>
      <c r="AK6" s="696"/>
      <c r="AL6" s="660">
        <v>2.2000000000000002</v>
      </c>
      <c r="AM6" s="661"/>
      <c r="AN6" s="661"/>
      <c r="AO6" s="697"/>
      <c r="AP6" s="654" t="s">
        <v>222</v>
      </c>
      <c r="AQ6" s="655"/>
      <c r="AR6" s="655"/>
      <c r="AS6" s="655"/>
      <c r="AT6" s="655"/>
      <c r="AU6" s="655"/>
      <c r="AV6" s="655"/>
      <c r="AW6" s="655"/>
      <c r="AX6" s="655"/>
      <c r="AY6" s="655"/>
      <c r="AZ6" s="655"/>
      <c r="BA6" s="655"/>
      <c r="BB6" s="655"/>
      <c r="BC6" s="655"/>
      <c r="BD6" s="655"/>
      <c r="BE6" s="655"/>
      <c r="BF6" s="656"/>
      <c r="BG6" s="657">
        <v>791606</v>
      </c>
      <c r="BH6" s="658"/>
      <c r="BI6" s="658"/>
      <c r="BJ6" s="658"/>
      <c r="BK6" s="658"/>
      <c r="BL6" s="658"/>
      <c r="BM6" s="658"/>
      <c r="BN6" s="659"/>
      <c r="BO6" s="695">
        <v>97.7</v>
      </c>
      <c r="BP6" s="695"/>
      <c r="BQ6" s="695"/>
      <c r="BR6" s="695"/>
      <c r="BS6" s="696">
        <v>16863</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90780</v>
      </c>
      <c r="CS6" s="658"/>
      <c r="CT6" s="658"/>
      <c r="CU6" s="658"/>
      <c r="CV6" s="658"/>
      <c r="CW6" s="658"/>
      <c r="CX6" s="658"/>
      <c r="CY6" s="659"/>
      <c r="CZ6" s="739">
        <v>1.3</v>
      </c>
      <c r="DA6" s="721"/>
      <c r="DB6" s="721"/>
      <c r="DC6" s="741"/>
      <c r="DD6" s="663" t="s">
        <v>122</v>
      </c>
      <c r="DE6" s="658"/>
      <c r="DF6" s="658"/>
      <c r="DG6" s="658"/>
      <c r="DH6" s="658"/>
      <c r="DI6" s="658"/>
      <c r="DJ6" s="658"/>
      <c r="DK6" s="658"/>
      <c r="DL6" s="658"/>
      <c r="DM6" s="658"/>
      <c r="DN6" s="658"/>
      <c r="DO6" s="658"/>
      <c r="DP6" s="659"/>
      <c r="DQ6" s="663">
        <v>90688</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268</v>
      </c>
      <c r="S7" s="658"/>
      <c r="T7" s="658"/>
      <c r="U7" s="658"/>
      <c r="V7" s="658"/>
      <c r="W7" s="658"/>
      <c r="X7" s="658"/>
      <c r="Y7" s="659"/>
      <c r="Z7" s="695">
        <v>0</v>
      </c>
      <c r="AA7" s="695"/>
      <c r="AB7" s="695"/>
      <c r="AC7" s="695"/>
      <c r="AD7" s="696">
        <v>268</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326265</v>
      </c>
      <c r="BH7" s="658"/>
      <c r="BI7" s="658"/>
      <c r="BJ7" s="658"/>
      <c r="BK7" s="658"/>
      <c r="BL7" s="658"/>
      <c r="BM7" s="658"/>
      <c r="BN7" s="659"/>
      <c r="BO7" s="695">
        <v>40.299999999999997</v>
      </c>
      <c r="BP7" s="695"/>
      <c r="BQ7" s="695"/>
      <c r="BR7" s="695"/>
      <c r="BS7" s="696">
        <v>16863</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1874893</v>
      </c>
      <c r="CS7" s="658"/>
      <c r="CT7" s="658"/>
      <c r="CU7" s="658"/>
      <c r="CV7" s="658"/>
      <c r="CW7" s="658"/>
      <c r="CX7" s="658"/>
      <c r="CY7" s="659"/>
      <c r="CZ7" s="695">
        <v>27.6</v>
      </c>
      <c r="DA7" s="695"/>
      <c r="DB7" s="695"/>
      <c r="DC7" s="695"/>
      <c r="DD7" s="663">
        <v>662883</v>
      </c>
      <c r="DE7" s="658"/>
      <c r="DF7" s="658"/>
      <c r="DG7" s="658"/>
      <c r="DH7" s="658"/>
      <c r="DI7" s="658"/>
      <c r="DJ7" s="658"/>
      <c r="DK7" s="658"/>
      <c r="DL7" s="658"/>
      <c r="DM7" s="658"/>
      <c r="DN7" s="658"/>
      <c r="DO7" s="658"/>
      <c r="DP7" s="659"/>
      <c r="DQ7" s="663">
        <v>859073</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3565</v>
      </c>
      <c r="S8" s="658"/>
      <c r="T8" s="658"/>
      <c r="U8" s="658"/>
      <c r="V8" s="658"/>
      <c r="W8" s="658"/>
      <c r="X8" s="658"/>
      <c r="Y8" s="659"/>
      <c r="Z8" s="695">
        <v>0</v>
      </c>
      <c r="AA8" s="695"/>
      <c r="AB8" s="695"/>
      <c r="AC8" s="695"/>
      <c r="AD8" s="696">
        <v>3565</v>
      </c>
      <c r="AE8" s="696"/>
      <c r="AF8" s="696"/>
      <c r="AG8" s="696"/>
      <c r="AH8" s="696"/>
      <c r="AI8" s="696"/>
      <c r="AJ8" s="696"/>
      <c r="AK8" s="696"/>
      <c r="AL8" s="660">
        <v>0.1</v>
      </c>
      <c r="AM8" s="661"/>
      <c r="AN8" s="661"/>
      <c r="AO8" s="697"/>
      <c r="AP8" s="654" t="s">
        <v>228</v>
      </c>
      <c r="AQ8" s="655"/>
      <c r="AR8" s="655"/>
      <c r="AS8" s="655"/>
      <c r="AT8" s="655"/>
      <c r="AU8" s="655"/>
      <c r="AV8" s="655"/>
      <c r="AW8" s="655"/>
      <c r="AX8" s="655"/>
      <c r="AY8" s="655"/>
      <c r="AZ8" s="655"/>
      <c r="BA8" s="655"/>
      <c r="BB8" s="655"/>
      <c r="BC8" s="655"/>
      <c r="BD8" s="655"/>
      <c r="BE8" s="655"/>
      <c r="BF8" s="656"/>
      <c r="BG8" s="657">
        <v>11203</v>
      </c>
      <c r="BH8" s="658"/>
      <c r="BI8" s="658"/>
      <c r="BJ8" s="658"/>
      <c r="BK8" s="658"/>
      <c r="BL8" s="658"/>
      <c r="BM8" s="658"/>
      <c r="BN8" s="659"/>
      <c r="BO8" s="695">
        <v>1.4</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1234344</v>
      </c>
      <c r="CS8" s="658"/>
      <c r="CT8" s="658"/>
      <c r="CU8" s="658"/>
      <c r="CV8" s="658"/>
      <c r="CW8" s="658"/>
      <c r="CX8" s="658"/>
      <c r="CY8" s="659"/>
      <c r="CZ8" s="695">
        <v>18.2</v>
      </c>
      <c r="DA8" s="695"/>
      <c r="DB8" s="695"/>
      <c r="DC8" s="695"/>
      <c r="DD8" s="663" t="s">
        <v>122</v>
      </c>
      <c r="DE8" s="658"/>
      <c r="DF8" s="658"/>
      <c r="DG8" s="658"/>
      <c r="DH8" s="658"/>
      <c r="DI8" s="658"/>
      <c r="DJ8" s="658"/>
      <c r="DK8" s="658"/>
      <c r="DL8" s="658"/>
      <c r="DM8" s="658"/>
      <c r="DN8" s="658"/>
      <c r="DO8" s="658"/>
      <c r="DP8" s="659"/>
      <c r="DQ8" s="663">
        <v>745341</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5209</v>
      </c>
      <c r="S9" s="658"/>
      <c r="T9" s="658"/>
      <c r="U9" s="658"/>
      <c r="V9" s="658"/>
      <c r="W9" s="658"/>
      <c r="X9" s="658"/>
      <c r="Y9" s="659"/>
      <c r="Z9" s="695">
        <v>0.1</v>
      </c>
      <c r="AA9" s="695"/>
      <c r="AB9" s="695"/>
      <c r="AC9" s="695"/>
      <c r="AD9" s="696">
        <v>5209</v>
      </c>
      <c r="AE9" s="696"/>
      <c r="AF9" s="696"/>
      <c r="AG9" s="696"/>
      <c r="AH9" s="696"/>
      <c r="AI9" s="696"/>
      <c r="AJ9" s="696"/>
      <c r="AK9" s="696"/>
      <c r="AL9" s="660">
        <v>0.1</v>
      </c>
      <c r="AM9" s="661"/>
      <c r="AN9" s="661"/>
      <c r="AO9" s="697"/>
      <c r="AP9" s="654" t="s">
        <v>231</v>
      </c>
      <c r="AQ9" s="655"/>
      <c r="AR9" s="655"/>
      <c r="AS9" s="655"/>
      <c r="AT9" s="655"/>
      <c r="AU9" s="655"/>
      <c r="AV9" s="655"/>
      <c r="AW9" s="655"/>
      <c r="AX9" s="655"/>
      <c r="AY9" s="655"/>
      <c r="AZ9" s="655"/>
      <c r="BA9" s="655"/>
      <c r="BB9" s="655"/>
      <c r="BC9" s="655"/>
      <c r="BD9" s="655"/>
      <c r="BE9" s="655"/>
      <c r="BF9" s="656"/>
      <c r="BG9" s="657">
        <v>236909</v>
      </c>
      <c r="BH9" s="658"/>
      <c r="BI9" s="658"/>
      <c r="BJ9" s="658"/>
      <c r="BK9" s="658"/>
      <c r="BL9" s="658"/>
      <c r="BM9" s="658"/>
      <c r="BN9" s="659"/>
      <c r="BO9" s="695">
        <v>29.2</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310974</v>
      </c>
      <c r="CS9" s="658"/>
      <c r="CT9" s="658"/>
      <c r="CU9" s="658"/>
      <c r="CV9" s="658"/>
      <c r="CW9" s="658"/>
      <c r="CX9" s="658"/>
      <c r="CY9" s="659"/>
      <c r="CZ9" s="695">
        <v>4.5999999999999996</v>
      </c>
      <c r="DA9" s="695"/>
      <c r="DB9" s="695"/>
      <c r="DC9" s="695"/>
      <c r="DD9" s="663">
        <v>8059</v>
      </c>
      <c r="DE9" s="658"/>
      <c r="DF9" s="658"/>
      <c r="DG9" s="658"/>
      <c r="DH9" s="658"/>
      <c r="DI9" s="658"/>
      <c r="DJ9" s="658"/>
      <c r="DK9" s="658"/>
      <c r="DL9" s="658"/>
      <c r="DM9" s="658"/>
      <c r="DN9" s="658"/>
      <c r="DO9" s="658"/>
      <c r="DP9" s="659"/>
      <c r="DQ9" s="663">
        <v>299291</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15299</v>
      </c>
      <c r="BH10" s="658"/>
      <c r="BI10" s="658"/>
      <c r="BJ10" s="658"/>
      <c r="BK10" s="658"/>
      <c r="BL10" s="658"/>
      <c r="BM10" s="658"/>
      <c r="BN10" s="659"/>
      <c r="BO10" s="695">
        <v>1.9</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v>5500</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500</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190895</v>
      </c>
      <c r="S11" s="658"/>
      <c r="T11" s="658"/>
      <c r="U11" s="658"/>
      <c r="V11" s="658"/>
      <c r="W11" s="658"/>
      <c r="X11" s="658"/>
      <c r="Y11" s="659"/>
      <c r="Z11" s="660">
        <v>2.6</v>
      </c>
      <c r="AA11" s="661"/>
      <c r="AB11" s="661"/>
      <c r="AC11" s="662"/>
      <c r="AD11" s="663">
        <v>190895</v>
      </c>
      <c r="AE11" s="658"/>
      <c r="AF11" s="658"/>
      <c r="AG11" s="658"/>
      <c r="AH11" s="658"/>
      <c r="AI11" s="658"/>
      <c r="AJ11" s="658"/>
      <c r="AK11" s="659"/>
      <c r="AL11" s="660">
        <v>5.2</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62854</v>
      </c>
      <c r="BH11" s="658"/>
      <c r="BI11" s="658"/>
      <c r="BJ11" s="658"/>
      <c r="BK11" s="658"/>
      <c r="BL11" s="658"/>
      <c r="BM11" s="658"/>
      <c r="BN11" s="659"/>
      <c r="BO11" s="695">
        <v>7.8</v>
      </c>
      <c r="BP11" s="695"/>
      <c r="BQ11" s="695"/>
      <c r="BR11" s="695"/>
      <c r="BS11" s="696">
        <v>16863</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273412</v>
      </c>
      <c r="CS11" s="658"/>
      <c r="CT11" s="658"/>
      <c r="CU11" s="658"/>
      <c r="CV11" s="658"/>
      <c r="CW11" s="658"/>
      <c r="CX11" s="658"/>
      <c r="CY11" s="659"/>
      <c r="CZ11" s="695">
        <v>4</v>
      </c>
      <c r="DA11" s="695"/>
      <c r="DB11" s="695"/>
      <c r="DC11" s="695"/>
      <c r="DD11" s="663">
        <v>39207</v>
      </c>
      <c r="DE11" s="658"/>
      <c r="DF11" s="658"/>
      <c r="DG11" s="658"/>
      <c r="DH11" s="658"/>
      <c r="DI11" s="658"/>
      <c r="DJ11" s="658"/>
      <c r="DK11" s="658"/>
      <c r="DL11" s="658"/>
      <c r="DM11" s="658"/>
      <c r="DN11" s="658"/>
      <c r="DO11" s="658"/>
      <c r="DP11" s="659"/>
      <c r="DQ11" s="663">
        <v>152831</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380363</v>
      </c>
      <c r="BH12" s="658"/>
      <c r="BI12" s="658"/>
      <c r="BJ12" s="658"/>
      <c r="BK12" s="658"/>
      <c r="BL12" s="658"/>
      <c r="BM12" s="658"/>
      <c r="BN12" s="659"/>
      <c r="BO12" s="695">
        <v>47</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189233</v>
      </c>
      <c r="CS12" s="658"/>
      <c r="CT12" s="658"/>
      <c r="CU12" s="658"/>
      <c r="CV12" s="658"/>
      <c r="CW12" s="658"/>
      <c r="CX12" s="658"/>
      <c r="CY12" s="659"/>
      <c r="CZ12" s="695">
        <v>2.8</v>
      </c>
      <c r="DA12" s="695"/>
      <c r="DB12" s="695"/>
      <c r="DC12" s="695"/>
      <c r="DD12" s="663">
        <v>33443</v>
      </c>
      <c r="DE12" s="658"/>
      <c r="DF12" s="658"/>
      <c r="DG12" s="658"/>
      <c r="DH12" s="658"/>
      <c r="DI12" s="658"/>
      <c r="DJ12" s="658"/>
      <c r="DK12" s="658"/>
      <c r="DL12" s="658"/>
      <c r="DM12" s="658"/>
      <c r="DN12" s="658"/>
      <c r="DO12" s="658"/>
      <c r="DP12" s="659"/>
      <c r="DQ12" s="663">
        <v>136431</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376073</v>
      </c>
      <c r="BH13" s="658"/>
      <c r="BI13" s="658"/>
      <c r="BJ13" s="658"/>
      <c r="BK13" s="658"/>
      <c r="BL13" s="658"/>
      <c r="BM13" s="658"/>
      <c r="BN13" s="659"/>
      <c r="BO13" s="695">
        <v>46.4</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1165511</v>
      </c>
      <c r="CS13" s="658"/>
      <c r="CT13" s="658"/>
      <c r="CU13" s="658"/>
      <c r="CV13" s="658"/>
      <c r="CW13" s="658"/>
      <c r="CX13" s="658"/>
      <c r="CY13" s="659"/>
      <c r="CZ13" s="695">
        <v>17.100000000000001</v>
      </c>
      <c r="DA13" s="695"/>
      <c r="DB13" s="695"/>
      <c r="DC13" s="695"/>
      <c r="DD13" s="663">
        <v>610149</v>
      </c>
      <c r="DE13" s="658"/>
      <c r="DF13" s="658"/>
      <c r="DG13" s="658"/>
      <c r="DH13" s="658"/>
      <c r="DI13" s="658"/>
      <c r="DJ13" s="658"/>
      <c r="DK13" s="658"/>
      <c r="DL13" s="658"/>
      <c r="DM13" s="658"/>
      <c r="DN13" s="658"/>
      <c r="DO13" s="658"/>
      <c r="DP13" s="659"/>
      <c r="DQ13" s="663">
        <v>610929</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33778</v>
      </c>
      <c r="BH14" s="658"/>
      <c r="BI14" s="658"/>
      <c r="BJ14" s="658"/>
      <c r="BK14" s="658"/>
      <c r="BL14" s="658"/>
      <c r="BM14" s="658"/>
      <c r="BN14" s="659"/>
      <c r="BO14" s="695">
        <v>4.2</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227651</v>
      </c>
      <c r="CS14" s="658"/>
      <c r="CT14" s="658"/>
      <c r="CU14" s="658"/>
      <c r="CV14" s="658"/>
      <c r="CW14" s="658"/>
      <c r="CX14" s="658"/>
      <c r="CY14" s="659"/>
      <c r="CZ14" s="695">
        <v>3.3</v>
      </c>
      <c r="DA14" s="695"/>
      <c r="DB14" s="695"/>
      <c r="DC14" s="695"/>
      <c r="DD14" s="663">
        <v>7850</v>
      </c>
      <c r="DE14" s="658"/>
      <c r="DF14" s="658"/>
      <c r="DG14" s="658"/>
      <c r="DH14" s="658"/>
      <c r="DI14" s="658"/>
      <c r="DJ14" s="658"/>
      <c r="DK14" s="658"/>
      <c r="DL14" s="658"/>
      <c r="DM14" s="658"/>
      <c r="DN14" s="658"/>
      <c r="DO14" s="658"/>
      <c r="DP14" s="659"/>
      <c r="DQ14" s="663">
        <v>216486</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6276</v>
      </c>
      <c r="S15" s="658"/>
      <c r="T15" s="658"/>
      <c r="U15" s="658"/>
      <c r="V15" s="658"/>
      <c r="W15" s="658"/>
      <c r="X15" s="658"/>
      <c r="Y15" s="659"/>
      <c r="Z15" s="695">
        <v>0.1</v>
      </c>
      <c r="AA15" s="695"/>
      <c r="AB15" s="695"/>
      <c r="AC15" s="695"/>
      <c r="AD15" s="696">
        <v>6276</v>
      </c>
      <c r="AE15" s="696"/>
      <c r="AF15" s="696"/>
      <c r="AG15" s="696"/>
      <c r="AH15" s="696"/>
      <c r="AI15" s="696"/>
      <c r="AJ15" s="696"/>
      <c r="AK15" s="696"/>
      <c r="AL15" s="660">
        <v>0.2</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51200</v>
      </c>
      <c r="BH15" s="658"/>
      <c r="BI15" s="658"/>
      <c r="BJ15" s="658"/>
      <c r="BK15" s="658"/>
      <c r="BL15" s="658"/>
      <c r="BM15" s="658"/>
      <c r="BN15" s="659"/>
      <c r="BO15" s="695">
        <v>6.3</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569136</v>
      </c>
      <c r="CS15" s="658"/>
      <c r="CT15" s="658"/>
      <c r="CU15" s="658"/>
      <c r="CV15" s="658"/>
      <c r="CW15" s="658"/>
      <c r="CX15" s="658"/>
      <c r="CY15" s="659"/>
      <c r="CZ15" s="695">
        <v>8.4</v>
      </c>
      <c r="DA15" s="695"/>
      <c r="DB15" s="695"/>
      <c r="DC15" s="695"/>
      <c r="DD15" s="663">
        <v>30833</v>
      </c>
      <c r="DE15" s="658"/>
      <c r="DF15" s="658"/>
      <c r="DG15" s="658"/>
      <c r="DH15" s="658"/>
      <c r="DI15" s="658"/>
      <c r="DJ15" s="658"/>
      <c r="DK15" s="658"/>
      <c r="DL15" s="658"/>
      <c r="DM15" s="658"/>
      <c r="DN15" s="658"/>
      <c r="DO15" s="658"/>
      <c r="DP15" s="659"/>
      <c r="DQ15" s="663">
        <v>449334</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10411</v>
      </c>
      <c r="S16" s="658"/>
      <c r="T16" s="658"/>
      <c r="U16" s="658"/>
      <c r="V16" s="658"/>
      <c r="W16" s="658"/>
      <c r="X16" s="658"/>
      <c r="Y16" s="659"/>
      <c r="Z16" s="695">
        <v>0.1</v>
      </c>
      <c r="AA16" s="695"/>
      <c r="AB16" s="695"/>
      <c r="AC16" s="695"/>
      <c r="AD16" s="696">
        <v>10411</v>
      </c>
      <c r="AE16" s="696"/>
      <c r="AF16" s="696"/>
      <c r="AG16" s="696"/>
      <c r="AH16" s="696"/>
      <c r="AI16" s="696"/>
      <c r="AJ16" s="696"/>
      <c r="AK16" s="696"/>
      <c r="AL16" s="660">
        <v>0.3</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v>200772</v>
      </c>
      <c r="CS16" s="658"/>
      <c r="CT16" s="658"/>
      <c r="CU16" s="658"/>
      <c r="CV16" s="658"/>
      <c r="CW16" s="658"/>
      <c r="CX16" s="658"/>
      <c r="CY16" s="659"/>
      <c r="CZ16" s="695">
        <v>3</v>
      </c>
      <c r="DA16" s="695"/>
      <c r="DB16" s="695"/>
      <c r="DC16" s="695"/>
      <c r="DD16" s="663" t="s">
        <v>122</v>
      </c>
      <c r="DE16" s="658"/>
      <c r="DF16" s="658"/>
      <c r="DG16" s="658"/>
      <c r="DH16" s="658"/>
      <c r="DI16" s="658"/>
      <c r="DJ16" s="658"/>
      <c r="DK16" s="658"/>
      <c r="DL16" s="658"/>
      <c r="DM16" s="658"/>
      <c r="DN16" s="658"/>
      <c r="DO16" s="658"/>
      <c r="DP16" s="659"/>
      <c r="DQ16" s="663">
        <v>59030</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33603</v>
      </c>
      <c r="S17" s="658"/>
      <c r="T17" s="658"/>
      <c r="U17" s="658"/>
      <c r="V17" s="658"/>
      <c r="W17" s="658"/>
      <c r="X17" s="658"/>
      <c r="Y17" s="659"/>
      <c r="Z17" s="695">
        <v>0.5</v>
      </c>
      <c r="AA17" s="695"/>
      <c r="AB17" s="695"/>
      <c r="AC17" s="695"/>
      <c r="AD17" s="696">
        <v>33603</v>
      </c>
      <c r="AE17" s="696"/>
      <c r="AF17" s="696"/>
      <c r="AG17" s="696"/>
      <c r="AH17" s="696"/>
      <c r="AI17" s="696"/>
      <c r="AJ17" s="696"/>
      <c r="AK17" s="696"/>
      <c r="AL17" s="660">
        <v>0.9</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655239</v>
      </c>
      <c r="CS17" s="658"/>
      <c r="CT17" s="658"/>
      <c r="CU17" s="658"/>
      <c r="CV17" s="658"/>
      <c r="CW17" s="658"/>
      <c r="CX17" s="658"/>
      <c r="CY17" s="659"/>
      <c r="CZ17" s="695">
        <v>9.6</v>
      </c>
      <c r="DA17" s="695"/>
      <c r="DB17" s="695"/>
      <c r="DC17" s="695"/>
      <c r="DD17" s="663" t="s">
        <v>122</v>
      </c>
      <c r="DE17" s="658"/>
      <c r="DF17" s="658"/>
      <c r="DG17" s="658"/>
      <c r="DH17" s="658"/>
      <c r="DI17" s="658"/>
      <c r="DJ17" s="658"/>
      <c r="DK17" s="658"/>
      <c r="DL17" s="658"/>
      <c r="DM17" s="658"/>
      <c r="DN17" s="658"/>
      <c r="DO17" s="658"/>
      <c r="DP17" s="659"/>
      <c r="DQ17" s="663">
        <v>642643</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4751</v>
      </c>
      <c r="S18" s="658"/>
      <c r="T18" s="658"/>
      <c r="U18" s="658"/>
      <c r="V18" s="658"/>
      <c r="W18" s="658"/>
      <c r="X18" s="658"/>
      <c r="Y18" s="659"/>
      <c r="Z18" s="695">
        <v>0.1</v>
      </c>
      <c r="AA18" s="695"/>
      <c r="AB18" s="695"/>
      <c r="AC18" s="695"/>
      <c r="AD18" s="696">
        <v>4751</v>
      </c>
      <c r="AE18" s="696"/>
      <c r="AF18" s="696"/>
      <c r="AG18" s="696"/>
      <c r="AH18" s="696"/>
      <c r="AI18" s="696"/>
      <c r="AJ18" s="696"/>
      <c r="AK18" s="696"/>
      <c r="AL18" s="660">
        <v>0.1</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28601</v>
      </c>
      <c r="S19" s="658"/>
      <c r="T19" s="658"/>
      <c r="U19" s="658"/>
      <c r="V19" s="658"/>
      <c r="W19" s="658"/>
      <c r="X19" s="658"/>
      <c r="Y19" s="659"/>
      <c r="Z19" s="695">
        <v>0.4</v>
      </c>
      <c r="AA19" s="695"/>
      <c r="AB19" s="695"/>
      <c r="AC19" s="695"/>
      <c r="AD19" s="696">
        <v>28601</v>
      </c>
      <c r="AE19" s="696"/>
      <c r="AF19" s="696"/>
      <c r="AG19" s="696"/>
      <c r="AH19" s="696"/>
      <c r="AI19" s="696"/>
      <c r="AJ19" s="696"/>
      <c r="AK19" s="696"/>
      <c r="AL19" s="660">
        <v>0.8</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v>18527</v>
      </c>
      <c r="BH19" s="658"/>
      <c r="BI19" s="658"/>
      <c r="BJ19" s="658"/>
      <c r="BK19" s="658"/>
      <c r="BL19" s="658"/>
      <c r="BM19" s="658"/>
      <c r="BN19" s="659"/>
      <c r="BO19" s="695">
        <v>2.2999999999999998</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v>251</v>
      </c>
      <c r="S20" s="658"/>
      <c r="T20" s="658"/>
      <c r="U20" s="658"/>
      <c r="V20" s="658"/>
      <c r="W20" s="658"/>
      <c r="X20" s="658"/>
      <c r="Y20" s="659"/>
      <c r="Z20" s="695">
        <v>0</v>
      </c>
      <c r="AA20" s="695"/>
      <c r="AB20" s="695"/>
      <c r="AC20" s="695"/>
      <c r="AD20" s="696">
        <v>251</v>
      </c>
      <c r="AE20" s="696"/>
      <c r="AF20" s="696"/>
      <c r="AG20" s="696"/>
      <c r="AH20" s="696"/>
      <c r="AI20" s="696"/>
      <c r="AJ20" s="696"/>
      <c r="AK20" s="696"/>
      <c r="AL20" s="660">
        <v>0</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v>18527</v>
      </c>
      <c r="BH20" s="658"/>
      <c r="BI20" s="658"/>
      <c r="BJ20" s="658"/>
      <c r="BK20" s="658"/>
      <c r="BL20" s="658"/>
      <c r="BM20" s="658"/>
      <c r="BN20" s="659"/>
      <c r="BO20" s="695">
        <v>2.2999999999999998</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6797445</v>
      </c>
      <c r="CS20" s="658"/>
      <c r="CT20" s="658"/>
      <c r="CU20" s="658"/>
      <c r="CV20" s="658"/>
      <c r="CW20" s="658"/>
      <c r="CX20" s="658"/>
      <c r="CY20" s="659"/>
      <c r="CZ20" s="695">
        <v>100</v>
      </c>
      <c r="DA20" s="695"/>
      <c r="DB20" s="695"/>
      <c r="DC20" s="695"/>
      <c r="DD20" s="663">
        <v>1392424</v>
      </c>
      <c r="DE20" s="658"/>
      <c r="DF20" s="658"/>
      <c r="DG20" s="658"/>
      <c r="DH20" s="658"/>
      <c r="DI20" s="658"/>
      <c r="DJ20" s="658"/>
      <c r="DK20" s="658"/>
      <c r="DL20" s="658"/>
      <c r="DM20" s="658"/>
      <c r="DN20" s="658"/>
      <c r="DO20" s="658"/>
      <c r="DP20" s="659"/>
      <c r="DQ20" s="663">
        <v>4262577</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2757511</v>
      </c>
      <c r="S21" s="658"/>
      <c r="T21" s="658"/>
      <c r="U21" s="658"/>
      <c r="V21" s="658"/>
      <c r="W21" s="658"/>
      <c r="X21" s="658"/>
      <c r="Y21" s="659"/>
      <c r="Z21" s="695">
        <v>38.200000000000003</v>
      </c>
      <c r="AA21" s="695"/>
      <c r="AB21" s="695"/>
      <c r="AC21" s="695"/>
      <c r="AD21" s="696">
        <v>2521092</v>
      </c>
      <c r="AE21" s="696"/>
      <c r="AF21" s="696"/>
      <c r="AG21" s="696"/>
      <c r="AH21" s="696"/>
      <c r="AI21" s="696"/>
      <c r="AJ21" s="696"/>
      <c r="AK21" s="696"/>
      <c r="AL21" s="660">
        <v>69.099999999999994</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v>185</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2521092</v>
      </c>
      <c r="S22" s="658"/>
      <c r="T22" s="658"/>
      <c r="U22" s="658"/>
      <c r="V22" s="658"/>
      <c r="W22" s="658"/>
      <c r="X22" s="658"/>
      <c r="Y22" s="659"/>
      <c r="Z22" s="695">
        <v>35</v>
      </c>
      <c r="AA22" s="695"/>
      <c r="AB22" s="695"/>
      <c r="AC22" s="695"/>
      <c r="AD22" s="696">
        <v>2521092</v>
      </c>
      <c r="AE22" s="696"/>
      <c r="AF22" s="696"/>
      <c r="AG22" s="696"/>
      <c r="AH22" s="696"/>
      <c r="AI22" s="696"/>
      <c r="AJ22" s="696"/>
      <c r="AK22" s="696"/>
      <c r="AL22" s="660">
        <v>69.099999999999994</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236419</v>
      </c>
      <c r="S23" s="658"/>
      <c r="T23" s="658"/>
      <c r="U23" s="658"/>
      <c r="V23" s="658"/>
      <c r="W23" s="658"/>
      <c r="X23" s="658"/>
      <c r="Y23" s="659"/>
      <c r="Z23" s="695">
        <v>3.3</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v>18342</v>
      </c>
      <c r="BH23" s="658"/>
      <c r="BI23" s="658"/>
      <c r="BJ23" s="658"/>
      <c r="BK23" s="658"/>
      <c r="BL23" s="658"/>
      <c r="BM23" s="658"/>
      <c r="BN23" s="659"/>
      <c r="BO23" s="695">
        <v>2.2999999999999998</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2286197</v>
      </c>
      <c r="CS24" s="713"/>
      <c r="CT24" s="713"/>
      <c r="CU24" s="713"/>
      <c r="CV24" s="713"/>
      <c r="CW24" s="713"/>
      <c r="CX24" s="713"/>
      <c r="CY24" s="738"/>
      <c r="CZ24" s="739">
        <v>33.6</v>
      </c>
      <c r="DA24" s="721"/>
      <c r="DB24" s="721"/>
      <c r="DC24" s="741"/>
      <c r="DD24" s="737">
        <v>1800724</v>
      </c>
      <c r="DE24" s="713"/>
      <c r="DF24" s="713"/>
      <c r="DG24" s="713"/>
      <c r="DH24" s="713"/>
      <c r="DI24" s="713"/>
      <c r="DJ24" s="713"/>
      <c r="DK24" s="738"/>
      <c r="DL24" s="737">
        <v>1661743</v>
      </c>
      <c r="DM24" s="713"/>
      <c r="DN24" s="713"/>
      <c r="DO24" s="713"/>
      <c r="DP24" s="713"/>
      <c r="DQ24" s="713"/>
      <c r="DR24" s="713"/>
      <c r="DS24" s="713"/>
      <c r="DT24" s="713"/>
      <c r="DU24" s="713"/>
      <c r="DV24" s="738"/>
      <c r="DW24" s="739">
        <v>45.4</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3899501</v>
      </c>
      <c r="S25" s="658"/>
      <c r="T25" s="658"/>
      <c r="U25" s="658"/>
      <c r="V25" s="658"/>
      <c r="W25" s="658"/>
      <c r="X25" s="658"/>
      <c r="Y25" s="659"/>
      <c r="Z25" s="695">
        <v>54.1</v>
      </c>
      <c r="AA25" s="695"/>
      <c r="AB25" s="695"/>
      <c r="AC25" s="695"/>
      <c r="AD25" s="696">
        <v>3644740</v>
      </c>
      <c r="AE25" s="696"/>
      <c r="AF25" s="696"/>
      <c r="AG25" s="696"/>
      <c r="AH25" s="696"/>
      <c r="AI25" s="696"/>
      <c r="AJ25" s="696"/>
      <c r="AK25" s="696"/>
      <c r="AL25" s="660">
        <v>99.8</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980368</v>
      </c>
      <c r="CS25" s="670"/>
      <c r="CT25" s="670"/>
      <c r="CU25" s="670"/>
      <c r="CV25" s="670"/>
      <c r="CW25" s="670"/>
      <c r="CX25" s="670"/>
      <c r="CY25" s="671"/>
      <c r="CZ25" s="660">
        <v>14.4</v>
      </c>
      <c r="DA25" s="672"/>
      <c r="DB25" s="672"/>
      <c r="DC25" s="673"/>
      <c r="DD25" s="663">
        <v>906472</v>
      </c>
      <c r="DE25" s="670"/>
      <c r="DF25" s="670"/>
      <c r="DG25" s="670"/>
      <c r="DH25" s="670"/>
      <c r="DI25" s="670"/>
      <c r="DJ25" s="670"/>
      <c r="DK25" s="671"/>
      <c r="DL25" s="663">
        <v>880391</v>
      </c>
      <c r="DM25" s="670"/>
      <c r="DN25" s="670"/>
      <c r="DO25" s="670"/>
      <c r="DP25" s="670"/>
      <c r="DQ25" s="670"/>
      <c r="DR25" s="670"/>
      <c r="DS25" s="670"/>
      <c r="DT25" s="670"/>
      <c r="DU25" s="670"/>
      <c r="DV25" s="671"/>
      <c r="DW25" s="660">
        <v>24.1</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694</v>
      </c>
      <c r="S26" s="658"/>
      <c r="T26" s="658"/>
      <c r="U26" s="658"/>
      <c r="V26" s="658"/>
      <c r="W26" s="658"/>
      <c r="X26" s="658"/>
      <c r="Y26" s="659"/>
      <c r="Z26" s="695">
        <v>0</v>
      </c>
      <c r="AA26" s="695"/>
      <c r="AB26" s="695"/>
      <c r="AC26" s="695"/>
      <c r="AD26" s="696">
        <v>694</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543131</v>
      </c>
      <c r="CS26" s="658"/>
      <c r="CT26" s="658"/>
      <c r="CU26" s="658"/>
      <c r="CV26" s="658"/>
      <c r="CW26" s="658"/>
      <c r="CX26" s="658"/>
      <c r="CY26" s="659"/>
      <c r="CZ26" s="660">
        <v>8</v>
      </c>
      <c r="DA26" s="672"/>
      <c r="DB26" s="672"/>
      <c r="DC26" s="673"/>
      <c r="DD26" s="663">
        <v>510050</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18379</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810133</v>
      </c>
      <c r="BH27" s="658"/>
      <c r="BI27" s="658"/>
      <c r="BJ27" s="658"/>
      <c r="BK27" s="658"/>
      <c r="BL27" s="658"/>
      <c r="BM27" s="658"/>
      <c r="BN27" s="659"/>
      <c r="BO27" s="695">
        <v>100</v>
      </c>
      <c r="BP27" s="695"/>
      <c r="BQ27" s="695"/>
      <c r="BR27" s="695"/>
      <c r="BS27" s="696">
        <v>16863</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650590</v>
      </c>
      <c r="CS27" s="670"/>
      <c r="CT27" s="670"/>
      <c r="CU27" s="670"/>
      <c r="CV27" s="670"/>
      <c r="CW27" s="670"/>
      <c r="CX27" s="670"/>
      <c r="CY27" s="671"/>
      <c r="CZ27" s="660">
        <v>9.6</v>
      </c>
      <c r="DA27" s="672"/>
      <c r="DB27" s="672"/>
      <c r="DC27" s="673"/>
      <c r="DD27" s="663">
        <v>251609</v>
      </c>
      <c r="DE27" s="670"/>
      <c r="DF27" s="670"/>
      <c r="DG27" s="670"/>
      <c r="DH27" s="670"/>
      <c r="DI27" s="670"/>
      <c r="DJ27" s="670"/>
      <c r="DK27" s="671"/>
      <c r="DL27" s="663">
        <v>138709</v>
      </c>
      <c r="DM27" s="670"/>
      <c r="DN27" s="670"/>
      <c r="DO27" s="670"/>
      <c r="DP27" s="670"/>
      <c r="DQ27" s="670"/>
      <c r="DR27" s="670"/>
      <c r="DS27" s="670"/>
      <c r="DT27" s="670"/>
      <c r="DU27" s="670"/>
      <c r="DV27" s="671"/>
      <c r="DW27" s="660">
        <v>3.8</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38507</v>
      </c>
      <c r="S28" s="658"/>
      <c r="T28" s="658"/>
      <c r="U28" s="658"/>
      <c r="V28" s="658"/>
      <c r="W28" s="658"/>
      <c r="X28" s="658"/>
      <c r="Y28" s="659"/>
      <c r="Z28" s="695">
        <v>0.5</v>
      </c>
      <c r="AA28" s="695"/>
      <c r="AB28" s="695"/>
      <c r="AC28" s="695"/>
      <c r="AD28" s="696">
        <v>2495</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655239</v>
      </c>
      <c r="CS28" s="658"/>
      <c r="CT28" s="658"/>
      <c r="CU28" s="658"/>
      <c r="CV28" s="658"/>
      <c r="CW28" s="658"/>
      <c r="CX28" s="658"/>
      <c r="CY28" s="659"/>
      <c r="CZ28" s="660">
        <v>9.6</v>
      </c>
      <c r="DA28" s="672"/>
      <c r="DB28" s="672"/>
      <c r="DC28" s="673"/>
      <c r="DD28" s="663">
        <v>642643</v>
      </c>
      <c r="DE28" s="658"/>
      <c r="DF28" s="658"/>
      <c r="DG28" s="658"/>
      <c r="DH28" s="658"/>
      <c r="DI28" s="658"/>
      <c r="DJ28" s="658"/>
      <c r="DK28" s="659"/>
      <c r="DL28" s="663">
        <v>642643</v>
      </c>
      <c r="DM28" s="658"/>
      <c r="DN28" s="658"/>
      <c r="DO28" s="658"/>
      <c r="DP28" s="658"/>
      <c r="DQ28" s="658"/>
      <c r="DR28" s="658"/>
      <c r="DS28" s="658"/>
      <c r="DT28" s="658"/>
      <c r="DU28" s="658"/>
      <c r="DV28" s="659"/>
      <c r="DW28" s="660">
        <v>17.600000000000001</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4199</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655125</v>
      </c>
      <c r="CS29" s="670"/>
      <c r="CT29" s="670"/>
      <c r="CU29" s="670"/>
      <c r="CV29" s="670"/>
      <c r="CW29" s="670"/>
      <c r="CX29" s="670"/>
      <c r="CY29" s="671"/>
      <c r="CZ29" s="660">
        <v>9.6</v>
      </c>
      <c r="DA29" s="672"/>
      <c r="DB29" s="672"/>
      <c r="DC29" s="673"/>
      <c r="DD29" s="663">
        <v>642529</v>
      </c>
      <c r="DE29" s="670"/>
      <c r="DF29" s="670"/>
      <c r="DG29" s="670"/>
      <c r="DH29" s="670"/>
      <c r="DI29" s="670"/>
      <c r="DJ29" s="670"/>
      <c r="DK29" s="671"/>
      <c r="DL29" s="663">
        <v>642529</v>
      </c>
      <c r="DM29" s="670"/>
      <c r="DN29" s="670"/>
      <c r="DO29" s="670"/>
      <c r="DP29" s="670"/>
      <c r="DQ29" s="670"/>
      <c r="DR29" s="670"/>
      <c r="DS29" s="670"/>
      <c r="DT29" s="670"/>
      <c r="DU29" s="670"/>
      <c r="DV29" s="671"/>
      <c r="DW29" s="660">
        <v>17.600000000000001</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891852</v>
      </c>
      <c r="S30" s="658"/>
      <c r="T30" s="658"/>
      <c r="U30" s="658"/>
      <c r="V30" s="658"/>
      <c r="W30" s="658"/>
      <c r="X30" s="658"/>
      <c r="Y30" s="659"/>
      <c r="Z30" s="695">
        <v>12.4</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32"/>
      <c r="BI30" s="732"/>
      <c r="BJ30" s="732"/>
      <c r="BK30" s="732"/>
      <c r="BL30" s="732"/>
      <c r="BM30" s="732"/>
      <c r="BN30" s="732"/>
      <c r="BO30" s="732"/>
      <c r="BP30" s="732"/>
      <c r="BQ30" s="733"/>
      <c r="BR30" s="709" t="s">
        <v>296</v>
      </c>
      <c r="BS30" s="732"/>
      <c r="BT30" s="732"/>
      <c r="BU30" s="732"/>
      <c r="BV30" s="732"/>
      <c r="BW30" s="732"/>
      <c r="BX30" s="732"/>
      <c r="BY30" s="732"/>
      <c r="BZ30" s="732"/>
      <c r="CA30" s="732"/>
      <c r="CB30" s="733"/>
      <c r="CD30" s="678"/>
      <c r="CE30" s="679"/>
      <c r="CF30" s="654" t="s">
        <v>297</v>
      </c>
      <c r="CG30" s="655"/>
      <c r="CH30" s="655"/>
      <c r="CI30" s="655"/>
      <c r="CJ30" s="655"/>
      <c r="CK30" s="655"/>
      <c r="CL30" s="655"/>
      <c r="CM30" s="655"/>
      <c r="CN30" s="655"/>
      <c r="CO30" s="655"/>
      <c r="CP30" s="655"/>
      <c r="CQ30" s="656"/>
      <c r="CR30" s="657">
        <v>634738</v>
      </c>
      <c r="CS30" s="658"/>
      <c r="CT30" s="658"/>
      <c r="CU30" s="658"/>
      <c r="CV30" s="658"/>
      <c r="CW30" s="658"/>
      <c r="CX30" s="658"/>
      <c r="CY30" s="659"/>
      <c r="CZ30" s="660">
        <v>9.3000000000000007</v>
      </c>
      <c r="DA30" s="672"/>
      <c r="DB30" s="672"/>
      <c r="DC30" s="673"/>
      <c r="DD30" s="663">
        <v>622369</v>
      </c>
      <c r="DE30" s="658"/>
      <c r="DF30" s="658"/>
      <c r="DG30" s="658"/>
      <c r="DH30" s="658"/>
      <c r="DI30" s="658"/>
      <c r="DJ30" s="658"/>
      <c r="DK30" s="659"/>
      <c r="DL30" s="663">
        <v>622369</v>
      </c>
      <c r="DM30" s="658"/>
      <c r="DN30" s="658"/>
      <c r="DO30" s="658"/>
      <c r="DP30" s="658"/>
      <c r="DQ30" s="658"/>
      <c r="DR30" s="658"/>
      <c r="DS30" s="658"/>
      <c r="DT30" s="658"/>
      <c r="DU30" s="658"/>
      <c r="DV30" s="659"/>
      <c r="DW30" s="660">
        <v>17</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299</v>
      </c>
      <c r="AQ31" s="728"/>
      <c r="AR31" s="728"/>
      <c r="AS31" s="728"/>
      <c r="AT31" s="729" t="s">
        <v>300</v>
      </c>
      <c r="AU31" s="206"/>
      <c r="AV31" s="206"/>
      <c r="AW31" s="206"/>
      <c r="AX31" s="715" t="s">
        <v>178</v>
      </c>
      <c r="AY31" s="716"/>
      <c r="AZ31" s="716"/>
      <c r="BA31" s="716"/>
      <c r="BB31" s="716"/>
      <c r="BC31" s="716"/>
      <c r="BD31" s="716"/>
      <c r="BE31" s="716"/>
      <c r="BF31" s="717"/>
      <c r="BG31" s="719">
        <v>99.2</v>
      </c>
      <c r="BH31" s="720"/>
      <c r="BI31" s="720"/>
      <c r="BJ31" s="720"/>
      <c r="BK31" s="720"/>
      <c r="BL31" s="720"/>
      <c r="BM31" s="721">
        <v>97.2</v>
      </c>
      <c r="BN31" s="720"/>
      <c r="BO31" s="720"/>
      <c r="BP31" s="720"/>
      <c r="BQ31" s="722"/>
      <c r="BR31" s="719">
        <v>99.2</v>
      </c>
      <c r="BS31" s="720"/>
      <c r="BT31" s="720"/>
      <c r="BU31" s="720"/>
      <c r="BV31" s="720"/>
      <c r="BW31" s="720"/>
      <c r="BX31" s="721">
        <v>97.3</v>
      </c>
      <c r="BY31" s="720"/>
      <c r="BZ31" s="720"/>
      <c r="CA31" s="720"/>
      <c r="CB31" s="722"/>
      <c r="CD31" s="678"/>
      <c r="CE31" s="679"/>
      <c r="CF31" s="654" t="s">
        <v>301</v>
      </c>
      <c r="CG31" s="655"/>
      <c r="CH31" s="655"/>
      <c r="CI31" s="655"/>
      <c r="CJ31" s="655"/>
      <c r="CK31" s="655"/>
      <c r="CL31" s="655"/>
      <c r="CM31" s="655"/>
      <c r="CN31" s="655"/>
      <c r="CO31" s="655"/>
      <c r="CP31" s="655"/>
      <c r="CQ31" s="656"/>
      <c r="CR31" s="657">
        <v>20387</v>
      </c>
      <c r="CS31" s="670"/>
      <c r="CT31" s="670"/>
      <c r="CU31" s="670"/>
      <c r="CV31" s="670"/>
      <c r="CW31" s="670"/>
      <c r="CX31" s="670"/>
      <c r="CY31" s="671"/>
      <c r="CZ31" s="660">
        <v>0.3</v>
      </c>
      <c r="DA31" s="672"/>
      <c r="DB31" s="672"/>
      <c r="DC31" s="673"/>
      <c r="DD31" s="663">
        <v>20160</v>
      </c>
      <c r="DE31" s="670"/>
      <c r="DF31" s="670"/>
      <c r="DG31" s="670"/>
      <c r="DH31" s="670"/>
      <c r="DI31" s="670"/>
      <c r="DJ31" s="670"/>
      <c r="DK31" s="671"/>
      <c r="DL31" s="663">
        <v>20160</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333952</v>
      </c>
      <c r="S32" s="658"/>
      <c r="T32" s="658"/>
      <c r="U32" s="658"/>
      <c r="V32" s="658"/>
      <c r="W32" s="658"/>
      <c r="X32" s="658"/>
      <c r="Y32" s="659"/>
      <c r="Z32" s="695">
        <v>4.5999999999999996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303</v>
      </c>
      <c r="AX32" s="654" t="s">
        <v>304</v>
      </c>
      <c r="AY32" s="655"/>
      <c r="AZ32" s="655"/>
      <c r="BA32" s="655"/>
      <c r="BB32" s="655"/>
      <c r="BC32" s="655"/>
      <c r="BD32" s="655"/>
      <c r="BE32" s="655"/>
      <c r="BF32" s="656"/>
      <c r="BG32" s="723">
        <v>99.3</v>
      </c>
      <c r="BH32" s="670"/>
      <c r="BI32" s="670"/>
      <c r="BJ32" s="670"/>
      <c r="BK32" s="670"/>
      <c r="BL32" s="670"/>
      <c r="BM32" s="661">
        <v>97.8</v>
      </c>
      <c r="BN32" s="670"/>
      <c r="BO32" s="670"/>
      <c r="BP32" s="670"/>
      <c r="BQ32" s="693"/>
      <c r="BR32" s="723">
        <v>99.3</v>
      </c>
      <c r="BS32" s="670"/>
      <c r="BT32" s="670"/>
      <c r="BU32" s="670"/>
      <c r="BV32" s="670"/>
      <c r="BW32" s="670"/>
      <c r="BX32" s="661">
        <v>97.8</v>
      </c>
      <c r="BY32" s="670"/>
      <c r="BZ32" s="670"/>
      <c r="CA32" s="670"/>
      <c r="CB32" s="693"/>
      <c r="CD32" s="680"/>
      <c r="CE32" s="681"/>
      <c r="CF32" s="654" t="s">
        <v>305</v>
      </c>
      <c r="CG32" s="655"/>
      <c r="CH32" s="655"/>
      <c r="CI32" s="655"/>
      <c r="CJ32" s="655"/>
      <c r="CK32" s="655"/>
      <c r="CL32" s="655"/>
      <c r="CM32" s="655"/>
      <c r="CN32" s="655"/>
      <c r="CO32" s="655"/>
      <c r="CP32" s="655"/>
      <c r="CQ32" s="656"/>
      <c r="CR32" s="657">
        <v>114</v>
      </c>
      <c r="CS32" s="658"/>
      <c r="CT32" s="658"/>
      <c r="CU32" s="658"/>
      <c r="CV32" s="658"/>
      <c r="CW32" s="658"/>
      <c r="CX32" s="658"/>
      <c r="CY32" s="659"/>
      <c r="CZ32" s="660">
        <v>0</v>
      </c>
      <c r="DA32" s="672"/>
      <c r="DB32" s="672"/>
      <c r="DC32" s="673"/>
      <c r="DD32" s="663">
        <v>114</v>
      </c>
      <c r="DE32" s="658"/>
      <c r="DF32" s="658"/>
      <c r="DG32" s="658"/>
      <c r="DH32" s="658"/>
      <c r="DI32" s="658"/>
      <c r="DJ32" s="658"/>
      <c r="DK32" s="659"/>
      <c r="DL32" s="663">
        <v>114</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13405</v>
      </c>
      <c r="S33" s="658"/>
      <c r="T33" s="658"/>
      <c r="U33" s="658"/>
      <c r="V33" s="658"/>
      <c r="W33" s="658"/>
      <c r="X33" s="658"/>
      <c r="Y33" s="659"/>
      <c r="Z33" s="695">
        <v>0.2</v>
      </c>
      <c r="AA33" s="695"/>
      <c r="AB33" s="695"/>
      <c r="AC33" s="695"/>
      <c r="AD33" s="696">
        <v>1917</v>
      </c>
      <c r="AE33" s="696"/>
      <c r="AF33" s="696"/>
      <c r="AG33" s="696"/>
      <c r="AH33" s="696"/>
      <c r="AI33" s="696"/>
      <c r="AJ33" s="696"/>
      <c r="AK33" s="696"/>
      <c r="AL33" s="660">
        <v>0.1</v>
      </c>
      <c r="AM33" s="661"/>
      <c r="AN33" s="661"/>
      <c r="AO33" s="697"/>
      <c r="AP33" s="700"/>
      <c r="AQ33" s="701"/>
      <c r="AR33" s="701"/>
      <c r="AS33" s="701"/>
      <c r="AT33" s="731"/>
      <c r="AU33" s="207"/>
      <c r="AV33" s="207"/>
      <c r="AW33" s="207"/>
      <c r="AX33" s="638" t="s">
        <v>307</v>
      </c>
      <c r="AY33" s="639"/>
      <c r="AZ33" s="639"/>
      <c r="BA33" s="639"/>
      <c r="BB33" s="639"/>
      <c r="BC33" s="639"/>
      <c r="BD33" s="639"/>
      <c r="BE33" s="639"/>
      <c r="BF33" s="640"/>
      <c r="BG33" s="718">
        <v>99</v>
      </c>
      <c r="BH33" s="642"/>
      <c r="BI33" s="642"/>
      <c r="BJ33" s="642"/>
      <c r="BK33" s="642"/>
      <c r="BL33" s="642"/>
      <c r="BM33" s="688">
        <v>96.6</v>
      </c>
      <c r="BN33" s="642"/>
      <c r="BO33" s="642"/>
      <c r="BP33" s="642"/>
      <c r="BQ33" s="705"/>
      <c r="BR33" s="718">
        <v>99.1</v>
      </c>
      <c r="BS33" s="642"/>
      <c r="BT33" s="642"/>
      <c r="BU33" s="642"/>
      <c r="BV33" s="642"/>
      <c r="BW33" s="642"/>
      <c r="BX33" s="688">
        <v>96.7</v>
      </c>
      <c r="BY33" s="642"/>
      <c r="BZ33" s="642"/>
      <c r="CA33" s="642"/>
      <c r="CB33" s="705"/>
      <c r="CD33" s="654" t="s">
        <v>308</v>
      </c>
      <c r="CE33" s="655"/>
      <c r="CF33" s="655"/>
      <c r="CG33" s="655"/>
      <c r="CH33" s="655"/>
      <c r="CI33" s="655"/>
      <c r="CJ33" s="655"/>
      <c r="CK33" s="655"/>
      <c r="CL33" s="655"/>
      <c r="CM33" s="655"/>
      <c r="CN33" s="655"/>
      <c r="CO33" s="655"/>
      <c r="CP33" s="655"/>
      <c r="CQ33" s="656"/>
      <c r="CR33" s="657">
        <v>2918052</v>
      </c>
      <c r="CS33" s="670"/>
      <c r="CT33" s="670"/>
      <c r="CU33" s="670"/>
      <c r="CV33" s="670"/>
      <c r="CW33" s="670"/>
      <c r="CX33" s="670"/>
      <c r="CY33" s="671"/>
      <c r="CZ33" s="660">
        <v>42.9</v>
      </c>
      <c r="DA33" s="672"/>
      <c r="DB33" s="672"/>
      <c r="DC33" s="673"/>
      <c r="DD33" s="663">
        <v>2215636</v>
      </c>
      <c r="DE33" s="670"/>
      <c r="DF33" s="670"/>
      <c r="DG33" s="670"/>
      <c r="DH33" s="670"/>
      <c r="DI33" s="670"/>
      <c r="DJ33" s="670"/>
      <c r="DK33" s="671"/>
      <c r="DL33" s="663">
        <v>1515654</v>
      </c>
      <c r="DM33" s="670"/>
      <c r="DN33" s="670"/>
      <c r="DO33" s="670"/>
      <c r="DP33" s="670"/>
      <c r="DQ33" s="670"/>
      <c r="DR33" s="670"/>
      <c r="DS33" s="670"/>
      <c r="DT33" s="670"/>
      <c r="DU33" s="670"/>
      <c r="DV33" s="671"/>
      <c r="DW33" s="660">
        <v>41.4</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288077</v>
      </c>
      <c r="S34" s="658"/>
      <c r="T34" s="658"/>
      <c r="U34" s="658"/>
      <c r="V34" s="658"/>
      <c r="W34" s="658"/>
      <c r="X34" s="658"/>
      <c r="Y34" s="659"/>
      <c r="Z34" s="695">
        <v>4</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882353</v>
      </c>
      <c r="CS34" s="658"/>
      <c r="CT34" s="658"/>
      <c r="CU34" s="658"/>
      <c r="CV34" s="658"/>
      <c r="CW34" s="658"/>
      <c r="CX34" s="658"/>
      <c r="CY34" s="659"/>
      <c r="CZ34" s="660">
        <v>13</v>
      </c>
      <c r="DA34" s="672"/>
      <c r="DB34" s="672"/>
      <c r="DC34" s="673"/>
      <c r="DD34" s="663">
        <v>635525</v>
      </c>
      <c r="DE34" s="658"/>
      <c r="DF34" s="658"/>
      <c r="DG34" s="658"/>
      <c r="DH34" s="658"/>
      <c r="DI34" s="658"/>
      <c r="DJ34" s="658"/>
      <c r="DK34" s="659"/>
      <c r="DL34" s="663">
        <v>419117</v>
      </c>
      <c r="DM34" s="658"/>
      <c r="DN34" s="658"/>
      <c r="DO34" s="658"/>
      <c r="DP34" s="658"/>
      <c r="DQ34" s="658"/>
      <c r="DR34" s="658"/>
      <c r="DS34" s="658"/>
      <c r="DT34" s="658"/>
      <c r="DU34" s="658"/>
      <c r="DV34" s="659"/>
      <c r="DW34" s="660">
        <v>11.5</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590055</v>
      </c>
      <c r="S35" s="658"/>
      <c r="T35" s="658"/>
      <c r="U35" s="658"/>
      <c r="V35" s="658"/>
      <c r="W35" s="658"/>
      <c r="X35" s="658"/>
      <c r="Y35" s="659"/>
      <c r="Z35" s="695">
        <v>8.1999999999999993</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189160</v>
      </c>
      <c r="CS35" s="670"/>
      <c r="CT35" s="670"/>
      <c r="CU35" s="670"/>
      <c r="CV35" s="670"/>
      <c r="CW35" s="670"/>
      <c r="CX35" s="670"/>
      <c r="CY35" s="671"/>
      <c r="CZ35" s="660">
        <v>2.8</v>
      </c>
      <c r="DA35" s="672"/>
      <c r="DB35" s="672"/>
      <c r="DC35" s="673"/>
      <c r="DD35" s="663">
        <v>165157</v>
      </c>
      <c r="DE35" s="670"/>
      <c r="DF35" s="670"/>
      <c r="DG35" s="670"/>
      <c r="DH35" s="670"/>
      <c r="DI35" s="670"/>
      <c r="DJ35" s="670"/>
      <c r="DK35" s="671"/>
      <c r="DL35" s="663">
        <v>108941</v>
      </c>
      <c r="DM35" s="670"/>
      <c r="DN35" s="670"/>
      <c r="DO35" s="670"/>
      <c r="DP35" s="670"/>
      <c r="DQ35" s="670"/>
      <c r="DR35" s="670"/>
      <c r="DS35" s="670"/>
      <c r="DT35" s="670"/>
      <c r="DU35" s="670"/>
      <c r="DV35" s="671"/>
      <c r="DW35" s="660">
        <v>3</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251633</v>
      </c>
      <c r="S36" s="658"/>
      <c r="T36" s="658"/>
      <c r="U36" s="658"/>
      <c r="V36" s="658"/>
      <c r="W36" s="658"/>
      <c r="X36" s="658"/>
      <c r="Y36" s="659"/>
      <c r="Z36" s="695">
        <v>3.5</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699580</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26373</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1045647</v>
      </c>
      <c r="CS36" s="658"/>
      <c r="CT36" s="658"/>
      <c r="CU36" s="658"/>
      <c r="CV36" s="658"/>
      <c r="CW36" s="658"/>
      <c r="CX36" s="658"/>
      <c r="CY36" s="659"/>
      <c r="CZ36" s="660">
        <v>15.4</v>
      </c>
      <c r="DA36" s="672"/>
      <c r="DB36" s="672"/>
      <c r="DC36" s="673"/>
      <c r="DD36" s="663">
        <v>822805</v>
      </c>
      <c r="DE36" s="658"/>
      <c r="DF36" s="658"/>
      <c r="DG36" s="658"/>
      <c r="DH36" s="658"/>
      <c r="DI36" s="658"/>
      <c r="DJ36" s="658"/>
      <c r="DK36" s="659"/>
      <c r="DL36" s="663">
        <v>651999</v>
      </c>
      <c r="DM36" s="658"/>
      <c r="DN36" s="658"/>
      <c r="DO36" s="658"/>
      <c r="DP36" s="658"/>
      <c r="DQ36" s="658"/>
      <c r="DR36" s="658"/>
      <c r="DS36" s="658"/>
      <c r="DT36" s="658"/>
      <c r="DU36" s="658"/>
      <c r="DV36" s="659"/>
      <c r="DW36" s="660">
        <v>17.8</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127957</v>
      </c>
      <c r="S37" s="658"/>
      <c r="T37" s="658"/>
      <c r="U37" s="658"/>
      <c r="V37" s="658"/>
      <c r="W37" s="658"/>
      <c r="X37" s="658"/>
      <c r="Y37" s="659"/>
      <c r="Z37" s="695">
        <v>1.8</v>
      </c>
      <c r="AA37" s="695"/>
      <c r="AB37" s="695"/>
      <c r="AC37" s="695"/>
      <c r="AD37" s="696">
        <v>1067</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239700</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21452</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311710</v>
      </c>
      <c r="CS37" s="670"/>
      <c r="CT37" s="670"/>
      <c r="CU37" s="670"/>
      <c r="CV37" s="670"/>
      <c r="CW37" s="670"/>
      <c r="CX37" s="670"/>
      <c r="CY37" s="671"/>
      <c r="CZ37" s="660">
        <v>4.5999999999999996</v>
      </c>
      <c r="DA37" s="672"/>
      <c r="DB37" s="672"/>
      <c r="DC37" s="673"/>
      <c r="DD37" s="663">
        <v>304910</v>
      </c>
      <c r="DE37" s="670"/>
      <c r="DF37" s="670"/>
      <c r="DG37" s="670"/>
      <c r="DH37" s="670"/>
      <c r="DI37" s="670"/>
      <c r="DJ37" s="670"/>
      <c r="DK37" s="671"/>
      <c r="DL37" s="663">
        <v>299558</v>
      </c>
      <c r="DM37" s="670"/>
      <c r="DN37" s="670"/>
      <c r="DO37" s="670"/>
      <c r="DP37" s="670"/>
      <c r="DQ37" s="670"/>
      <c r="DR37" s="670"/>
      <c r="DS37" s="670"/>
      <c r="DT37" s="670"/>
      <c r="DU37" s="670"/>
      <c r="DV37" s="671"/>
      <c r="DW37" s="660">
        <v>8.1999999999999993</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754900</v>
      </c>
      <c r="S38" s="658"/>
      <c r="T38" s="658"/>
      <c r="U38" s="658"/>
      <c r="V38" s="658"/>
      <c r="W38" s="658"/>
      <c r="X38" s="658"/>
      <c r="Y38" s="659"/>
      <c r="Z38" s="695">
        <v>10.5</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52927</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996</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406953</v>
      </c>
      <c r="CS38" s="658"/>
      <c r="CT38" s="658"/>
      <c r="CU38" s="658"/>
      <c r="CV38" s="658"/>
      <c r="CW38" s="658"/>
      <c r="CX38" s="658"/>
      <c r="CY38" s="659"/>
      <c r="CZ38" s="660">
        <v>6</v>
      </c>
      <c r="DA38" s="672"/>
      <c r="DB38" s="672"/>
      <c r="DC38" s="673"/>
      <c r="DD38" s="663">
        <v>351663</v>
      </c>
      <c r="DE38" s="658"/>
      <c r="DF38" s="658"/>
      <c r="DG38" s="658"/>
      <c r="DH38" s="658"/>
      <c r="DI38" s="658"/>
      <c r="DJ38" s="658"/>
      <c r="DK38" s="659"/>
      <c r="DL38" s="663">
        <v>335597</v>
      </c>
      <c r="DM38" s="658"/>
      <c r="DN38" s="658"/>
      <c r="DO38" s="658"/>
      <c r="DP38" s="658"/>
      <c r="DQ38" s="658"/>
      <c r="DR38" s="658"/>
      <c r="DS38" s="658"/>
      <c r="DT38" s="658"/>
      <c r="DU38" s="658"/>
      <c r="DV38" s="659"/>
      <c r="DW38" s="660">
        <v>9.1999999999999993</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v>15849</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1513</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386049</v>
      </c>
      <c r="CS39" s="670"/>
      <c r="CT39" s="670"/>
      <c r="CU39" s="670"/>
      <c r="CV39" s="670"/>
      <c r="CW39" s="670"/>
      <c r="CX39" s="670"/>
      <c r="CY39" s="671"/>
      <c r="CZ39" s="660">
        <v>5.7</v>
      </c>
      <c r="DA39" s="672"/>
      <c r="DB39" s="672"/>
      <c r="DC39" s="673"/>
      <c r="DD39" s="663">
        <v>240486</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7600</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76</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v>7890</v>
      </c>
      <c r="CS40" s="658"/>
      <c r="CT40" s="658"/>
      <c r="CU40" s="658"/>
      <c r="CV40" s="658"/>
      <c r="CW40" s="658"/>
      <c r="CX40" s="658"/>
      <c r="CY40" s="659"/>
      <c r="CZ40" s="660">
        <v>0.1</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7213111</v>
      </c>
      <c r="S41" s="682"/>
      <c r="T41" s="682"/>
      <c r="U41" s="682"/>
      <c r="V41" s="682"/>
      <c r="W41" s="682"/>
      <c r="X41" s="682"/>
      <c r="Y41" s="685"/>
      <c r="Z41" s="686">
        <v>100</v>
      </c>
      <c r="AA41" s="686"/>
      <c r="AB41" s="686"/>
      <c r="AC41" s="686"/>
      <c r="AD41" s="687">
        <v>3650913</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83313</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2</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340</v>
      </c>
      <c r="AR42" s="703"/>
      <c r="AS42" s="703"/>
      <c r="AT42" s="703"/>
      <c r="AU42" s="703"/>
      <c r="AV42" s="703"/>
      <c r="AW42" s="703"/>
      <c r="AX42" s="703"/>
      <c r="AY42" s="704"/>
      <c r="AZ42" s="641">
        <v>307791</v>
      </c>
      <c r="BA42" s="682"/>
      <c r="BB42" s="682"/>
      <c r="BC42" s="682"/>
      <c r="BD42" s="642"/>
      <c r="BE42" s="642"/>
      <c r="BF42" s="705"/>
      <c r="BG42" s="700"/>
      <c r="BH42" s="701"/>
      <c r="BI42" s="701"/>
      <c r="BJ42" s="701"/>
      <c r="BK42" s="701"/>
      <c r="BL42" s="212"/>
      <c r="BM42" s="639" t="s">
        <v>341</v>
      </c>
      <c r="BN42" s="639"/>
      <c r="BO42" s="639"/>
      <c r="BP42" s="639"/>
      <c r="BQ42" s="639"/>
      <c r="BR42" s="639"/>
      <c r="BS42" s="639"/>
      <c r="BT42" s="639"/>
      <c r="BU42" s="640"/>
      <c r="BV42" s="641">
        <v>384</v>
      </c>
      <c r="BW42" s="682"/>
      <c r="BX42" s="682"/>
      <c r="BY42" s="682"/>
      <c r="BZ42" s="682"/>
      <c r="CA42" s="682"/>
      <c r="CB42" s="683"/>
      <c r="CD42" s="654" t="s">
        <v>342</v>
      </c>
      <c r="CE42" s="655"/>
      <c r="CF42" s="655"/>
      <c r="CG42" s="655"/>
      <c r="CH42" s="655"/>
      <c r="CI42" s="655"/>
      <c r="CJ42" s="655"/>
      <c r="CK42" s="655"/>
      <c r="CL42" s="655"/>
      <c r="CM42" s="655"/>
      <c r="CN42" s="655"/>
      <c r="CO42" s="655"/>
      <c r="CP42" s="655"/>
      <c r="CQ42" s="656"/>
      <c r="CR42" s="657">
        <v>1593196</v>
      </c>
      <c r="CS42" s="670"/>
      <c r="CT42" s="670"/>
      <c r="CU42" s="670"/>
      <c r="CV42" s="670"/>
      <c r="CW42" s="670"/>
      <c r="CX42" s="670"/>
      <c r="CY42" s="671"/>
      <c r="CZ42" s="660">
        <v>23.4</v>
      </c>
      <c r="DA42" s="672"/>
      <c r="DB42" s="672"/>
      <c r="DC42" s="673"/>
      <c r="DD42" s="663">
        <v>246217</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343</v>
      </c>
      <c r="CD43" s="654" t="s">
        <v>344</v>
      </c>
      <c r="CE43" s="655"/>
      <c r="CF43" s="655"/>
      <c r="CG43" s="655"/>
      <c r="CH43" s="655"/>
      <c r="CI43" s="655"/>
      <c r="CJ43" s="655"/>
      <c r="CK43" s="655"/>
      <c r="CL43" s="655"/>
      <c r="CM43" s="655"/>
      <c r="CN43" s="655"/>
      <c r="CO43" s="655"/>
      <c r="CP43" s="655"/>
      <c r="CQ43" s="656"/>
      <c r="CR43" s="657">
        <v>41872</v>
      </c>
      <c r="CS43" s="670"/>
      <c r="CT43" s="670"/>
      <c r="CU43" s="670"/>
      <c r="CV43" s="670"/>
      <c r="CW43" s="670"/>
      <c r="CX43" s="670"/>
      <c r="CY43" s="671"/>
      <c r="CZ43" s="660">
        <v>0.6</v>
      </c>
      <c r="DA43" s="672"/>
      <c r="DB43" s="672"/>
      <c r="DC43" s="673"/>
      <c r="DD43" s="663">
        <v>41872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345</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346</v>
      </c>
      <c r="CG44" s="655"/>
      <c r="CH44" s="655"/>
      <c r="CI44" s="655"/>
      <c r="CJ44" s="655"/>
      <c r="CK44" s="655"/>
      <c r="CL44" s="655"/>
      <c r="CM44" s="655"/>
      <c r="CN44" s="655"/>
      <c r="CO44" s="655"/>
      <c r="CP44" s="655"/>
      <c r="CQ44" s="656"/>
      <c r="CR44" s="657">
        <v>1392424</v>
      </c>
      <c r="CS44" s="658"/>
      <c r="CT44" s="658"/>
      <c r="CU44" s="658"/>
      <c r="CV44" s="658"/>
      <c r="CW44" s="658"/>
      <c r="CX44" s="658"/>
      <c r="CY44" s="659"/>
      <c r="CZ44" s="660">
        <v>20.5</v>
      </c>
      <c r="DA44" s="661"/>
      <c r="DB44" s="661"/>
      <c r="DC44" s="662"/>
      <c r="DD44" s="663">
        <v>187187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347</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348</v>
      </c>
      <c r="CG45" s="655"/>
      <c r="CH45" s="655"/>
      <c r="CI45" s="655"/>
      <c r="CJ45" s="655"/>
      <c r="CK45" s="655"/>
      <c r="CL45" s="655"/>
      <c r="CM45" s="655"/>
      <c r="CN45" s="655"/>
      <c r="CO45" s="655"/>
      <c r="CP45" s="655"/>
      <c r="CQ45" s="656"/>
      <c r="CR45" s="657">
        <v>1115371</v>
      </c>
      <c r="CS45" s="670"/>
      <c r="CT45" s="670"/>
      <c r="CU45" s="670"/>
      <c r="CV45" s="670"/>
      <c r="CW45" s="670"/>
      <c r="CX45" s="670"/>
      <c r="CY45" s="671"/>
      <c r="CZ45" s="660">
        <v>16.399999999999999</v>
      </c>
      <c r="DA45" s="672"/>
      <c r="DB45" s="672"/>
      <c r="DC45" s="673"/>
      <c r="DD45" s="663">
        <v>60187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349</v>
      </c>
      <c r="CG46" s="655"/>
      <c r="CH46" s="655"/>
      <c r="CI46" s="655"/>
      <c r="CJ46" s="655"/>
      <c r="CK46" s="655"/>
      <c r="CL46" s="655"/>
      <c r="CM46" s="655"/>
      <c r="CN46" s="655"/>
      <c r="CO46" s="655"/>
      <c r="CP46" s="655"/>
      <c r="CQ46" s="656"/>
      <c r="CR46" s="657">
        <v>251044</v>
      </c>
      <c r="CS46" s="658"/>
      <c r="CT46" s="658"/>
      <c r="CU46" s="658"/>
      <c r="CV46" s="658"/>
      <c r="CW46" s="658"/>
      <c r="CX46" s="658"/>
      <c r="CY46" s="659"/>
      <c r="CZ46" s="660">
        <v>3.7</v>
      </c>
      <c r="DA46" s="661"/>
      <c r="DB46" s="661"/>
      <c r="DC46" s="662"/>
      <c r="DD46" s="663">
        <v>124791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350</v>
      </c>
      <c r="CG47" s="655"/>
      <c r="CH47" s="655"/>
      <c r="CI47" s="655"/>
      <c r="CJ47" s="655"/>
      <c r="CK47" s="655"/>
      <c r="CL47" s="655"/>
      <c r="CM47" s="655"/>
      <c r="CN47" s="655"/>
      <c r="CO47" s="655"/>
      <c r="CP47" s="655"/>
      <c r="CQ47" s="656"/>
      <c r="CR47" s="657">
        <v>200772</v>
      </c>
      <c r="CS47" s="670"/>
      <c r="CT47" s="670"/>
      <c r="CU47" s="670"/>
      <c r="CV47" s="670"/>
      <c r="CW47" s="670"/>
      <c r="CX47" s="670"/>
      <c r="CY47" s="671"/>
      <c r="CZ47" s="660">
        <v>3</v>
      </c>
      <c r="DA47" s="672"/>
      <c r="DB47" s="672"/>
      <c r="DC47" s="673"/>
      <c r="DD47" s="663">
        <v>59030</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351</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352</v>
      </c>
      <c r="CE49" s="639"/>
      <c r="CF49" s="639"/>
      <c r="CG49" s="639"/>
      <c r="CH49" s="639"/>
      <c r="CI49" s="639"/>
      <c r="CJ49" s="639"/>
      <c r="CK49" s="639"/>
      <c r="CL49" s="639"/>
      <c r="CM49" s="639"/>
      <c r="CN49" s="639"/>
      <c r="CO49" s="639"/>
      <c r="CP49" s="639"/>
      <c r="CQ49" s="640"/>
      <c r="CR49" s="641">
        <v>6797445</v>
      </c>
      <c r="CS49" s="642"/>
      <c r="CT49" s="642"/>
      <c r="CU49" s="642"/>
      <c r="CV49" s="642"/>
      <c r="CW49" s="642"/>
      <c r="CX49" s="642"/>
      <c r="CY49" s="643"/>
      <c r="CZ49" s="644">
        <v>100</v>
      </c>
      <c r="DA49" s="645"/>
      <c r="DB49" s="645"/>
      <c r="DC49" s="646"/>
      <c r="DD49" s="647">
        <v>4262577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3ahW6rM58ck5FcHeOkHFl6162shUx1A7jbdMbkJphiwrHvogkDrnNyo/eV/BVZb+C6OdJAJEy4AEycWvO6kpmw==" saltValue="Q5IfrUT0xRoGXL0qxh/LL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353</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354</v>
      </c>
      <c r="DK2" s="1128"/>
      <c r="DL2" s="1128"/>
      <c r="DM2" s="1128"/>
      <c r="DN2" s="1128"/>
      <c r="DO2" s="1129"/>
      <c r="DP2" s="216"/>
      <c r="DQ2" s="1127" t="s">
        <v>355</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356</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358</v>
      </c>
      <c r="B5" s="1032"/>
      <c r="C5" s="1032"/>
      <c r="D5" s="1032"/>
      <c r="E5" s="1032"/>
      <c r="F5" s="1032"/>
      <c r="G5" s="1032"/>
      <c r="H5" s="1032"/>
      <c r="I5" s="1032"/>
      <c r="J5" s="1032"/>
      <c r="K5" s="1032"/>
      <c r="L5" s="1032"/>
      <c r="M5" s="1032"/>
      <c r="N5" s="1032"/>
      <c r="O5" s="1032"/>
      <c r="P5" s="1033"/>
      <c r="Q5" s="1037" t="s">
        <v>359</v>
      </c>
      <c r="R5" s="1038"/>
      <c r="S5" s="1038"/>
      <c r="T5" s="1038"/>
      <c r="U5" s="1039"/>
      <c r="V5" s="1037" t="s">
        <v>360</v>
      </c>
      <c r="W5" s="1038"/>
      <c r="X5" s="1038"/>
      <c r="Y5" s="1038"/>
      <c r="Z5" s="1039"/>
      <c r="AA5" s="1037" t="s">
        <v>361</v>
      </c>
      <c r="AB5" s="1038"/>
      <c r="AC5" s="1038"/>
      <c r="AD5" s="1038"/>
      <c r="AE5" s="1038"/>
      <c r="AF5" s="1130" t="s">
        <v>362</v>
      </c>
      <c r="AG5" s="1038"/>
      <c r="AH5" s="1038"/>
      <c r="AI5" s="1038"/>
      <c r="AJ5" s="1051"/>
      <c r="AK5" s="1038" t="s">
        <v>363</v>
      </c>
      <c r="AL5" s="1038"/>
      <c r="AM5" s="1038"/>
      <c r="AN5" s="1038"/>
      <c r="AO5" s="1039"/>
      <c r="AP5" s="1037" t="s">
        <v>364</v>
      </c>
      <c r="AQ5" s="1038"/>
      <c r="AR5" s="1038"/>
      <c r="AS5" s="1038"/>
      <c r="AT5" s="1039"/>
      <c r="AU5" s="1037" t="s">
        <v>365</v>
      </c>
      <c r="AV5" s="1038"/>
      <c r="AW5" s="1038"/>
      <c r="AX5" s="1038"/>
      <c r="AY5" s="1051"/>
      <c r="AZ5" s="220"/>
      <c r="BA5" s="220"/>
      <c r="BB5" s="220"/>
      <c r="BC5" s="220"/>
      <c r="BD5" s="220"/>
      <c r="BE5" s="221"/>
      <c r="BF5" s="221"/>
      <c r="BG5" s="221"/>
      <c r="BH5" s="221"/>
      <c r="BI5" s="221"/>
      <c r="BJ5" s="221"/>
      <c r="BK5" s="221"/>
      <c r="BL5" s="221"/>
      <c r="BM5" s="221"/>
      <c r="BN5" s="221"/>
      <c r="BO5" s="221"/>
      <c r="BP5" s="221"/>
      <c r="BQ5" s="1031" t="s">
        <v>366</v>
      </c>
      <c r="BR5" s="1032"/>
      <c r="BS5" s="1032"/>
      <c r="BT5" s="1032"/>
      <c r="BU5" s="1032"/>
      <c r="BV5" s="1032"/>
      <c r="BW5" s="1032"/>
      <c r="BX5" s="1032"/>
      <c r="BY5" s="1032"/>
      <c r="BZ5" s="1032"/>
      <c r="CA5" s="1032"/>
      <c r="CB5" s="1032"/>
      <c r="CC5" s="1032"/>
      <c r="CD5" s="1032"/>
      <c r="CE5" s="1032"/>
      <c r="CF5" s="1032"/>
      <c r="CG5" s="1033"/>
      <c r="CH5" s="1037" t="s">
        <v>367</v>
      </c>
      <c r="CI5" s="1038"/>
      <c r="CJ5" s="1038"/>
      <c r="CK5" s="1038"/>
      <c r="CL5" s="1039"/>
      <c r="CM5" s="1037" t="s">
        <v>368</v>
      </c>
      <c r="CN5" s="1038"/>
      <c r="CO5" s="1038"/>
      <c r="CP5" s="1038"/>
      <c r="CQ5" s="1039"/>
      <c r="CR5" s="1037" t="s">
        <v>369</v>
      </c>
      <c r="CS5" s="1038"/>
      <c r="CT5" s="1038"/>
      <c r="CU5" s="1038"/>
      <c r="CV5" s="1039"/>
      <c r="CW5" s="1037" t="s">
        <v>370</v>
      </c>
      <c r="CX5" s="1038"/>
      <c r="CY5" s="1038"/>
      <c r="CZ5" s="1038"/>
      <c r="DA5" s="1039"/>
      <c r="DB5" s="1037" t="s">
        <v>371</v>
      </c>
      <c r="DC5" s="1038"/>
      <c r="DD5" s="1038"/>
      <c r="DE5" s="1038"/>
      <c r="DF5" s="1039"/>
      <c r="DG5" s="1120" t="s">
        <v>372</v>
      </c>
      <c r="DH5" s="1121"/>
      <c r="DI5" s="1121"/>
      <c r="DJ5" s="1121"/>
      <c r="DK5" s="1122"/>
      <c r="DL5" s="1120" t="s">
        <v>373</v>
      </c>
      <c r="DM5" s="1121"/>
      <c r="DN5" s="1121"/>
      <c r="DO5" s="1121"/>
      <c r="DP5" s="1122"/>
      <c r="DQ5" s="1037" t="s">
        <v>374</v>
      </c>
      <c r="DR5" s="1038"/>
      <c r="DS5" s="1038"/>
      <c r="DT5" s="1038"/>
      <c r="DU5" s="1039"/>
      <c r="DV5" s="1037" t="s">
        <v>365</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375</v>
      </c>
      <c r="C7" s="1084"/>
      <c r="D7" s="1084"/>
      <c r="E7" s="1084"/>
      <c r="F7" s="1084"/>
      <c r="G7" s="1084"/>
      <c r="H7" s="1084"/>
      <c r="I7" s="1084"/>
      <c r="J7" s="1084"/>
      <c r="K7" s="1084"/>
      <c r="L7" s="1084"/>
      <c r="M7" s="1084"/>
      <c r="N7" s="1084"/>
      <c r="O7" s="1084"/>
      <c r="P7" s="1085"/>
      <c r="Q7" s="1138">
        <v>7223</v>
      </c>
      <c r="R7" s="1139"/>
      <c r="S7" s="1139"/>
      <c r="T7" s="1139"/>
      <c r="U7" s="1139"/>
      <c r="V7" s="1139">
        <v>6807</v>
      </c>
      <c r="W7" s="1139"/>
      <c r="X7" s="1139"/>
      <c r="Y7" s="1139"/>
      <c r="Z7" s="1139"/>
      <c r="AA7" s="1139">
        <v>416</v>
      </c>
      <c r="AB7" s="1139"/>
      <c r="AC7" s="1139"/>
      <c r="AD7" s="1139"/>
      <c r="AE7" s="1140"/>
      <c r="AF7" s="1141">
        <v>260</v>
      </c>
      <c r="AG7" s="1142"/>
      <c r="AH7" s="1142"/>
      <c r="AI7" s="1142"/>
      <c r="AJ7" s="1143"/>
      <c r="AK7" s="1144">
        <v>590</v>
      </c>
      <c r="AL7" s="1145"/>
      <c r="AM7" s="1145"/>
      <c r="AN7" s="1145"/>
      <c r="AO7" s="1145"/>
      <c r="AP7" s="1145">
        <v>5648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562</v>
      </c>
      <c r="BT7" s="1136"/>
      <c r="BU7" s="1136"/>
      <c r="BV7" s="1136"/>
      <c r="BW7" s="1136"/>
      <c r="BX7" s="1136"/>
      <c r="BY7" s="1136"/>
      <c r="BZ7" s="1136"/>
      <c r="CA7" s="1136"/>
      <c r="CB7" s="1136"/>
      <c r="CC7" s="1136"/>
      <c r="CD7" s="1136"/>
      <c r="CE7" s="1136"/>
      <c r="CF7" s="1136"/>
      <c r="CG7" s="1148"/>
      <c r="CH7" s="1132">
        <v>-29</v>
      </c>
      <c r="CI7" s="1133"/>
      <c r="CJ7" s="1133"/>
      <c r="CK7" s="1133"/>
      <c r="CL7" s="1134"/>
      <c r="CM7" s="1132">
        <v>-29</v>
      </c>
      <c r="CN7" s="1133"/>
      <c r="CO7" s="1133"/>
      <c r="CP7" s="1133"/>
      <c r="CQ7" s="1134"/>
      <c r="CR7" s="1132">
        <v>20</v>
      </c>
      <c r="CS7" s="1133"/>
      <c r="CT7" s="1133"/>
      <c r="CU7" s="1133"/>
      <c r="CV7" s="1134"/>
      <c r="CW7" s="1132" t="s">
        <v>563</v>
      </c>
      <c r="CX7" s="1133"/>
      <c r="CY7" s="1133"/>
      <c r="CZ7" s="1133"/>
      <c r="DA7" s="1134"/>
      <c r="DB7" s="1132" t="s">
        <v>563</v>
      </c>
      <c r="DC7" s="1133"/>
      <c r="DD7" s="1133"/>
      <c r="DE7" s="1133"/>
      <c r="DF7" s="1134"/>
      <c r="DG7" s="1132" t="s">
        <v>563</v>
      </c>
      <c r="DH7" s="1133"/>
      <c r="DI7" s="1133"/>
      <c r="DJ7" s="1133"/>
      <c r="DK7" s="1134"/>
      <c r="DL7" s="1132" t="s">
        <v>563</v>
      </c>
      <c r="DM7" s="1133"/>
      <c r="DN7" s="1133"/>
      <c r="DO7" s="1133"/>
      <c r="DP7" s="1134"/>
      <c r="DQ7" s="1132" t="s">
        <v>563</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7213</v>
      </c>
      <c r="R23" s="1097"/>
      <c r="S23" s="1097"/>
      <c r="T23" s="1097"/>
      <c r="U23" s="1097"/>
      <c r="V23" s="1097">
        <v>6797</v>
      </c>
      <c r="W23" s="1097"/>
      <c r="X23" s="1097"/>
      <c r="Y23" s="1097"/>
      <c r="Z23" s="1097"/>
      <c r="AA23" s="1097">
        <v>416</v>
      </c>
      <c r="AB23" s="1097"/>
      <c r="AC23" s="1097"/>
      <c r="AD23" s="1097"/>
      <c r="AE23" s="1104"/>
      <c r="AF23" s="1105">
        <v>260</v>
      </c>
      <c r="AG23" s="1097"/>
      <c r="AH23" s="1097"/>
      <c r="AI23" s="1097"/>
      <c r="AJ23" s="1106"/>
      <c r="AK23" s="1107"/>
      <c r="AL23" s="1108"/>
      <c r="AM23" s="1108"/>
      <c r="AN23" s="1108"/>
      <c r="AO23" s="1108"/>
      <c r="AP23" s="1097">
        <v>5648</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358</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365</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863</v>
      </c>
      <c r="R28" s="1087"/>
      <c r="S28" s="1087"/>
      <c r="T28" s="1087"/>
      <c r="U28" s="1087"/>
      <c r="V28" s="1087">
        <v>836</v>
      </c>
      <c r="W28" s="1087"/>
      <c r="X28" s="1087"/>
      <c r="Y28" s="1087"/>
      <c r="Z28" s="1087"/>
      <c r="AA28" s="1087">
        <v>26</v>
      </c>
      <c r="AB28" s="1087"/>
      <c r="AC28" s="1087"/>
      <c r="AD28" s="1087"/>
      <c r="AE28" s="1088"/>
      <c r="AF28" s="1089">
        <v>26</v>
      </c>
      <c r="AG28" s="1087"/>
      <c r="AH28" s="1087"/>
      <c r="AI28" s="1087"/>
      <c r="AJ28" s="1090"/>
      <c r="AK28" s="1078">
        <v>101</v>
      </c>
      <c r="AL28" s="1079"/>
      <c r="AM28" s="1079"/>
      <c r="AN28" s="1079"/>
      <c r="AO28" s="1079"/>
      <c r="AP28" s="1079" t="s">
        <v>561</v>
      </c>
      <c r="AQ28" s="1079"/>
      <c r="AR28" s="1079"/>
      <c r="AS28" s="1079"/>
      <c r="AT28" s="1079"/>
      <c r="AU28" s="1079" t="s">
        <v>561</v>
      </c>
      <c r="AV28" s="1079"/>
      <c r="AW28" s="1079"/>
      <c r="AX28" s="1079"/>
      <c r="AY28" s="1079"/>
      <c r="AZ28" s="1080" t="s">
        <v>561</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985</v>
      </c>
      <c r="R29" s="1075"/>
      <c r="S29" s="1075"/>
      <c r="T29" s="1075"/>
      <c r="U29" s="1075"/>
      <c r="V29" s="1075">
        <v>959</v>
      </c>
      <c r="W29" s="1075"/>
      <c r="X29" s="1075"/>
      <c r="Y29" s="1075"/>
      <c r="Z29" s="1075"/>
      <c r="AA29" s="1075">
        <v>26</v>
      </c>
      <c r="AB29" s="1075"/>
      <c r="AC29" s="1075"/>
      <c r="AD29" s="1075"/>
      <c r="AE29" s="1076"/>
      <c r="AF29" s="1071">
        <v>26</v>
      </c>
      <c r="AG29" s="1072"/>
      <c r="AH29" s="1072"/>
      <c r="AI29" s="1072"/>
      <c r="AJ29" s="1073"/>
      <c r="AK29" s="1016">
        <v>175</v>
      </c>
      <c r="AL29" s="1007"/>
      <c r="AM29" s="1007"/>
      <c r="AN29" s="1007"/>
      <c r="AO29" s="1007"/>
      <c r="AP29" s="1007" t="s">
        <v>561</v>
      </c>
      <c r="AQ29" s="1007"/>
      <c r="AR29" s="1007"/>
      <c r="AS29" s="1007"/>
      <c r="AT29" s="1007"/>
      <c r="AU29" s="1007" t="s">
        <v>561</v>
      </c>
      <c r="AV29" s="1007"/>
      <c r="AW29" s="1007"/>
      <c r="AX29" s="1007"/>
      <c r="AY29" s="1007"/>
      <c r="AZ29" s="1077" t="s">
        <v>561</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144</v>
      </c>
      <c r="R30" s="1075"/>
      <c r="S30" s="1075"/>
      <c r="T30" s="1075"/>
      <c r="U30" s="1075"/>
      <c r="V30" s="1075">
        <v>141</v>
      </c>
      <c r="W30" s="1075"/>
      <c r="X30" s="1075"/>
      <c r="Y30" s="1075"/>
      <c r="Z30" s="1075"/>
      <c r="AA30" s="1075">
        <v>3</v>
      </c>
      <c r="AB30" s="1075"/>
      <c r="AC30" s="1075"/>
      <c r="AD30" s="1075"/>
      <c r="AE30" s="1076"/>
      <c r="AF30" s="1071">
        <v>3</v>
      </c>
      <c r="AG30" s="1072"/>
      <c r="AH30" s="1072"/>
      <c r="AI30" s="1072"/>
      <c r="AJ30" s="1073"/>
      <c r="AK30" s="1016">
        <v>40</v>
      </c>
      <c r="AL30" s="1007"/>
      <c r="AM30" s="1007"/>
      <c r="AN30" s="1007"/>
      <c r="AO30" s="1007"/>
      <c r="AP30" s="1007" t="s">
        <v>561</v>
      </c>
      <c r="AQ30" s="1007"/>
      <c r="AR30" s="1007"/>
      <c r="AS30" s="1007"/>
      <c r="AT30" s="1007"/>
      <c r="AU30" s="1007" t="s">
        <v>561</v>
      </c>
      <c r="AV30" s="1007"/>
      <c r="AW30" s="1007"/>
      <c r="AX30" s="1007"/>
      <c r="AY30" s="1007"/>
      <c r="AZ30" s="1077" t="s">
        <v>561</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3</v>
      </c>
      <c r="R31" s="1075"/>
      <c r="S31" s="1075"/>
      <c r="T31" s="1075"/>
      <c r="U31" s="1075"/>
      <c r="V31" s="1075">
        <v>3</v>
      </c>
      <c r="W31" s="1075"/>
      <c r="X31" s="1075"/>
      <c r="Y31" s="1075"/>
      <c r="Z31" s="1075"/>
      <c r="AA31" s="1075">
        <v>0</v>
      </c>
      <c r="AB31" s="1075"/>
      <c r="AC31" s="1075"/>
      <c r="AD31" s="1075"/>
      <c r="AE31" s="1076"/>
      <c r="AF31" s="1071">
        <v>0</v>
      </c>
      <c r="AG31" s="1072"/>
      <c r="AH31" s="1072"/>
      <c r="AI31" s="1072"/>
      <c r="AJ31" s="1073"/>
      <c r="AK31" s="1016" t="s">
        <v>561</v>
      </c>
      <c r="AL31" s="1007"/>
      <c r="AM31" s="1007"/>
      <c r="AN31" s="1007"/>
      <c r="AO31" s="1007"/>
      <c r="AP31" s="1007" t="s">
        <v>561</v>
      </c>
      <c r="AQ31" s="1007"/>
      <c r="AR31" s="1007"/>
      <c r="AS31" s="1007"/>
      <c r="AT31" s="1007"/>
      <c r="AU31" s="1007" t="s">
        <v>561</v>
      </c>
      <c r="AV31" s="1007"/>
      <c r="AW31" s="1007"/>
      <c r="AX31" s="1007"/>
      <c r="AY31" s="1007"/>
      <c r="AZ31" s="1077" t="s">
        <v>561</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225</v>
      </c>
      <c r="R32" s="1075"/>
      <c r="S32" s="1075"/>
      <c r="T32" s="1075"/>
      <c r="U32" s="1075"/>
      <c r="V32" s="1075">
        <v>224</v>
      </c>
      <c r="W32" s="1075"/>
      <c r="X32" s="1075"/>
      <c r="Y32" s="1075"/>
      <c r="Z32" s="1075"/>
      <c r="AA32" s="1075">
        <v>1</v>
      </c>
      <c r="AB32" s="1075"/>
      <c r="AC32" s="1075"/>
      <c r="AD32" s="1075"/>
      <c r="AE32" s="1076"/>
      <c r="AF32" s="1071">
        <v>271</v>
      </c>
      <c r="AG32" s="1072"/>
      <c r="AH32" s="1072"/>
      <c r="AI32" s="1072"/>
      <c r="AJ32" s="1073"/>
      <c r="AK32" s="1016">
        <v>28</v>
      </c>
      <c r="AL32" s="1007"/>
      <c r="AM32" s="1007"/>
      <c r="AN32" s="1007"/>
      <c r="AO32" s="1007"/>
      <c r="AP32" s="1007">
        <v>833</v>
      </c>
      <c r="AQ32" s="1007"/>
      <c r="AR32" s="1007"/>
      <c r="AS32" s="1007"/>
      <c r="AT32" s="1007"/>
      <c r="AU32" s="1007">
        <v>129</v>
      </c>
      <c r="AV32" s="1007"/>
      <c r="AW32" s="1007"/>
      <c r="AX32" s="1007"/>
      <c r="AY32" s="1007"/>
      <c r="AZ32" s="1077" t="s">
        <v>561</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395</v>
      </c>
      <c r="C33" s="1067"/>
      <c r="D33" s="1067"/>
      <c r="E33" s="1067"/>
      <c r="F33" s="1067"/>
      <c r="G33" s="1067"/>
      <c r="H33" s="1067"/>
      <c r="I33" s="1067"/>
      <c r="J33" s="1067"/>
      <c r="K33" s="1067"/>
      <c r="L33" s="1067"/>
      <c r="M33" s="1067"/>
      <c r="N33" s="1067"/>
      <c r="O33" s="1067"/>
      <c r="P33" s="1068"/>
      <c r="Q33" s="1074">
        <v>369</v>
      </c>
      <c r="R33" s="1075"/>
      <c r="S33" s="1075"/>
      <c r="T33" s="1075"/>
      <c r="U33" s="1075"/>
      <c r="V33" s="1075">
        <v>308</v>
      </c>
      <c r="W33" s="1075"/>
      <c r="X33" s="1075"/>
      <c r="Y33" s="1075"/>
      <c r="Z33" s="1075"/>
      <c r="AA33" s="1075">
        <v>62</v>
      </c>
      <c r="AB33" s="1075"/>
      <c r="AC33" s="1075"/>
      <c r="AD33" s="1075"/>
      <c r="AE33" s="1076"/>
      <c r="AF33" s="1071">
        <v>20</v>
      </c>
      <c r="AG33" s="1072"/>
      <c r="AH33" s="1072"/>
      <c r="AI33" s="1072"/>
      <c r="AJ33" s="1073"/>
      <c r="AK33" s="1016">
        <v>240</v>
      </c>
      <c r="AL33" s="1007"/>
      <c r="AM33" s="1007"/>
      <c r="AN33" s="1007"/>
      <c r="AO33" s="1007"/>
      <c r="AP33" s="1007">
        <v>1097</v>
      </c>
      <c r="AQ33" s="1007"/>
      <c r="AR33" s="1007"/>
      <c r="AS33" s="1007"/>
      <c r="AT33" s="1007"/>
      <c r="AU33" s="1007">
        <v>1031</v>
      </c>
      <c r="AV33" s="1007"/>
      <c r="AW33" s="1007"/>
      <c r="AX33" s="1007"/>
      <c r="AY33" s="1007"/>
      <c r="AZ33" s="1077" t="s">
        <v>561</v>
      </c>
      <c r="BA33" s="1077"/>
      <c r="BB33" s="1077"/>
      <c r="BC33" s="1077"/>
      <c r="BD33" s="1077"/>
      <c r="BE33" s="1008" t="s">
        <v>394</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396</v>
      </c>
      <c r="C34" s="1067"/>
      <c r="D34" s="1067"/>
      <c r="E34" s="1067"/>
      <c r="F34" s="1067"/>
      <c r="G34" s="1067"/>
      <c r="H34" s="1067"/>
      <c r="I34" s="1067"/>
      <c r="J34" s="1067"/>
      <c r="K34" s="1067"/>
      <c r="L34" s="1067"/>
      <c r="M34" s="1067"/>
      <c r="N34" s="1067"/>
      <c r="O34" s="1067"/>
      <c r="P34" s="1068"/>
      <c r="Q34" s="1074">
        <v>158</v>
      </c>
      <c r="R34" s="1075"/>
      <c r="S34" s="1075"/>
      <c r="T34" s="1075"/>
      <c r="U34" s="1075"/>
      <c r="V34" s="1075">
        <v>157</v>
      </c>
      <c r="W34" s="1075"/>
      <c r="X34" s="1075"/>
      <c r="Y34" s="1075"/>
      <c r="Z34" s="1075"/>
      <c r="AA34" s="1075">
        <v>1</v>
      </c>
      <c r="AB34" s="1075"/>
      <c r="AC34" s="1075"/>
      <c r="AD34" s="1075"/>
      <c r="AE34" s="1076"/>
      <c r="AF34" s="1071" t="s">
        <v>122</v>
      </c>
      <c r="AG34" s="1072"/>
      <c r="AH34" s="1072"/>
      <c r="AI34" s="1072"/>
      <c r="AJ34" s="1073"/>
      <c r="AK34" s="1016">
        <v>16</v>
      </c>
      <c r="AL34" s="1007"/>
      <c r="AM34" s="1007"/>
      <c r="AN34" s="1007"/>
      <c r="AO34" s="1007"/>
      <c r="AP34" s="1007">
        <v>157</v>
      </c>
      <c r="AQ34" s="1007"/>
      <c r="AR34" s="1007"/>
      <c r="AS34" s="1007"/>
      <c r="AT34" s="1007"/>
      <c r="AU34" s="1007">
        <v>139</v>
      </c>
      <c r="AV34" s="1007"/>
      <c r="AW34" s="1007"/>
      <c r="AX34" s="1007"/>
      <c r="AY34" s="1007"/>
      <c r="AZ34" s="1077" t="s">
        <v>561</v>
      </c>
      <c r="BA34" s="1077"/>
      <c r="BB34" s="1077"/>
      <c r="BC34" s="1077"/>
      <c r="BD34" s="1077"/>
      <c r="BE34" s="1008" t="s">
        <v>397</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398</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347</v>
      </c>
      <c r="AG63" s="995"/>
      <c r="AH63" s="995"/>
      <c r="AI63" s="995"/>
      <c r="AJ63" s="1058"/>
      <c r="AK63" s="1059"/>
      <c r="AL63" s="999"/>
      <c r="AM63" s="999"/>
      <c r="AN63" s="999"/>
      <c r="AO63" s="999"/>
      <c r="AP63" s="995">
        <v>2087</v>
      </c>
      <c r="AQ63" s="995"/>
      <c r="AR63" s="995"/>
      <c r="AS63" s="995"/>
      <c r="AT63" s="995"/>
      <c r="AU63" s="995">
        <v>1299</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401</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402</v>
      </c>
      <c r="AV66" s="1038"/>
      <c r="AW66" s="1038"/>
      <c r="AX66" s="1038"/>
      <c r="AY66" s="1039"/>
      <c r="AZ66" s="1037" t="s">
        <v>365</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555</v>
      </c>
      <c r="C68" s="1022"/>
      <c r="D68" s="1022"/>
      <c r="E68" s="1022"/>
      <c r="F68" s="1022"/>
      <c r="G68" s="1022"/>
      <c r="H68" s="1022"/>
      <c r="I68" s="1022"/>
      <c r="J68" s="1022"/>
      <c r="K68" s="1022"/>
      <c r="L68" s="1022"/>
      <c r="M68" s="1022"/>
      <c r="N68" s="1022"/>
      <c r="O68" s="1022"/>
      <c r="P68" s="1023"/>
      <c r="Q68" s="1024">
        <v>2809</v>
      </c>
      <c r="R68" s="1018"/>
      <c r="S68" s="1018"/>
      <c r="T68" s="1018"/>
      <c r="U68" s="1018"/>
      <c r="V68" s="1018">
        <v>2773</v>
      </c>
      <c r="W68" s="1018"/>
      <c r="X68" s="1018"/>
      <c r="Y68" s="1018"/>
      <c r="Z68" s="1018"/>
      <c r="AA68" s="1018">
        <v>36</v>
      </c>
      <c r="AB68" s="1018"/>
      <c r="AC68" s="1018"/>
      <c r="AD68" s="1018"/>
      <c r="AE68" s="1018"/>
      <c r="AF68" s="1018">
        <v>36</v>
      </c>
      <c r="AG68" s="1018"/>
      <c r="AH68" s="1018"/>
      <c r="AI68" s="1018"/>
      <c r="AJ68" s="1018"/>
      <c r="AK68" s="1018">
        <v>157</v>
      </c>
      <c r="AL68" s="1018"/>
      <c r="AM68" s="1018"/>
      <c r="AN68" s="1018"/>
      <c r="AO68" s="1018"/>
      <c r="AP68" s="1018">
        <v>1022</v>
      </c>
      <c r="AQ68" s="1018"/>
      <c r="AR68" s="1018"/>
      <c r="AS68" s="1018"/>
      <c r="AT68" s="1018"/>
      <c r="AU68" s="1018">
        <v>31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556</v>
      </c>
      <c r="C69" s="1011"/>
      <c r="D69" s="1011"/>
      <c r="E69" s="1011"/>
      <c r="F69" s="1011"/>
      <c r="G69" s="1011"/>
      <c r="H69" s="1011"/>
      <c r="I69" s="1011"/>
      <c r="J69" s="1011"/>
      <c r="K69" s="1011"/>
      <c r="L69" s="1011"/>
      <c r="M69" s="1011"/>
      <c r="N69" s="1011"/>
      <c r="O69" s="1011"/>
      <c r="P69" s="1012"/>
      <c r="Q69" s="1013">
        <v>1046</v>
      </c>
      <c r="R69" s="1007"/>
      <c r="S69" s="1007"/>
      <c r="T69" s="1007"/>
      <c r="U69" s="1007"/>
      <c r="V69" s="1007">
        <v>1043</v>
      </c>
      <c r="W69" s="1007"/>
      <c r="X69" s="1007"/>
      <c r="Y69" s="1007"/>
      <c r="Z69" s="1007"/>
      <c r="AA69" s="1007">
        <v>3</v>
      </c>
      <c r="AB69" s="1007"/>
      <c r="AC69" s="1007"/>
      <c r="AD69" s="1007"/>
      <c r="AE69" s="1007"/>
      <c r="AF69" s="1007">
        <v>3</v>
      </c>
      <c r="AG69" s="1007"/>
      <c r="AH69" s="1007"/>
      <c r="AI69" s="1007"/>
      <c r="AJ69" s="1007"/>
      <c r="AK69" s="1007" t="s">
        <v>561</v>
      </c>
      <c r="AL69" s="1007"/>
      <c r="AM69" s="1007"/>
      <c r="AN69" s="1007"/>
      <c r="AO69" s="1007"/>
      <c r="AP69" s="1007" t="s">
        <v>561</v>
      </c>
      <c r="AQ69" s="1007"/>
      <c r="AR69" s="1007"/>
      <c r="AS69" s="1007"/>
      <c r="AT69" s="1007"/>
      <c r="AU69" s="1007" t="s">
        <v>561</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557</v>
      </c>
      <c r="C70" s="1011"/>
      <c r="D70" s="1011"/>
      <c r="E70" s="1011"/>
      <c r="F70" s="1011"/>
      <c r="G70" s="1011"/>
      <c r="H70" s="1011"/>
      <c r="I70" s="1011"/>
      <c r="J70" s="1011"/>
      <c r="K70" s="1011"/>
      <c r="L70" s="1011"/>
      <c r="M70" s="1011"/>
      <c r="N70" s="1011"/>
      <c r="O70" s="1011"/>
      <c r="P70" s="1012"/>
      <c r="Q70" s="1013">
        <v>127</v>
      </c>
      <c r="R70" s="1007"/>
      <c r="S70" s="1007"/>
      <c r="T70" s="1007"/>
      <c r="U70" s="1007"/>
      <c r="V70" s="1007">
        <v>112</v>
      </c>
      <c r="W70" s="1007"/>
      <c r="X70" s="1007"/>
      <c r="Y70" s="1007"/>
      <c r="Z70" s="1007"/>
      <c r="AA70" s="1007">
        <v>15</v>
      </c>
      <c r="AB70" s="1007"/>
      <c r="AC70" s="1007"/>
      <c r="AD70" s="1007"/>
      <c r="AE70" s="1007"/>
      <c r="AF70" s="1007">
        <v>15</v>
      </c>
      <c r="AG70" s="1007"/>
      <c r="AH70" s="1007"/>
      <c r="AI70" s="1007"/>
      <c r="AJ70" s="1007"/>
      <c r="AK70" s="1007">
        <v>48</v>
      </c>
      <c r="AL70" s="1007"/>
      <c r="AM70" s="1007"/>
      <c r="AN70" s="1007"/>
      <c r="AO70" s="1007"/>
      <c r="AP70" s="1007" t="s">
        <v>561</v>
      </c>
      <c r="AQ70" s="1007"/>
      <c r="AR70" s="1007"/>
      <c r="AS70" s="1007"/>
      <c r="AT70" s="1007"/>
      <c r="AU70" s="1007" t="s">
        <v>561</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558</v>
      </c>
      <c r="C71" s="1011"/>
      <c r="D71" s="1011"/>
      <c r="E71" s="1011"/>
      <c r="F71" s="1011"/>
      <c r="G71" s="1011"/>
      <c r="H71" s="1011"/>
      <c r="I71" s="1011"/>
      <c r="J71" s="1011"/>
      <c r="K71" s="1011"/>
      <c r="L71" s="1011"/>
      <c r="M71" s="1011"/>
      <c r="N71" s="1011"/>
      <c r="O71" s="1011"/>
      <c r="P71" s="1012"/>
      <c r="Q71" s="1013">
        <v>6413</v>
      </c>
      <c r="R71" s="1007"/>
      <c r="S71" s="1007"/>
      <c r="T71" s="1007"/>
      <c r="U71" s="1007"/>
      <c r="V71" s="1007">
        <v>6154</v>
      </c>
      <c r="W71" s="1007"/>
      <c r="X71" s="1007"/>
      <c r="Y71" s="1007"/>
      <c r="Z71" s="1007"/>
      <c r="AA71" s="1007">
        <v>259</v>
      </c>
      <c r="AB71" s="1007"/>
      <c r="AC71" s="1007"/>
      <c r="AD71" s="1007"/>
      <c r="AE71" s="1007"/>
      <c r="AF71" s="1007">
        <v>259</v>
      </c>
      <c r="AG71" s="1007"/>
      <c r="AH71" s="1007"/>
      <c r="AI71" s="1007"/>
      <c r="AJ71" s="1007"/>
      <c r="AK71" s="1007" t="s">
        <v>561</v>
      </c>
      <c r="AL71" s="1007"/>
      <c r="AM71" s="1007"/>
      <c r="AN71" s="1007"/>
      <c r="AO71" s="1007"/>
      <c r="AP71" s="1007" t="s">
        <v>561</v>
      </c>
      <c r="AQ71" s="1007"/>
      <c r="AR71" s="1007"/>
      <c r="AS71" s="1007"/>
      <c r="AT71" s="1007"/>
      <c r="AU71" s="1007" t="s">
        <v>561</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559</v>
      </c>
      <c r="C72" s="1011"/>
      <c r="D72" s="1011"/>
      <c r="E72" s="1011"/>
      <c r="F72" s="1011"/>
      <c r="G72" s="1011"/>
      <c r="H72" s="1011"/>
      <c r="I72" s="1011"/>
      <c r="J72" s="1011"/>
      <c r="K72" s="1011"/>
      <c r="L72" s="1011"/>
      <c r="M72" s="1011"/>
      <c r="N72" s="1011"/>
      <c r="O72" s="1011"/>
      <c r="P72" s="1012"/>
      <c r="Q72" s="1013">
        <v>335</v>
      </c>
      <c r="R72" s="1007"/>
      <c r="S72" s="1007"/>
      <c r="T72" s="1007"/>
      <c r="U72" s="1007"/>
      <c r="V72" s="1007">
        <v>181</v>
      </c>
      <c r="W72" s="1007"/>
      <c r="X72" s="1007"/>
      <c r="Y72" s="1007"/>
      <c r="Z72" s="1007"/>
      <c r="AA72" s="1007">
        <v>154</v>
      </c>
      <c r="AB72" s="1007"/>
      <c r="AC72" s="1007"/>
      <c r="AD72" s="1007"/>
      <c r="AE72" s="1007"/>
      <c r="AF72" s="1007">
        <v>154</v>
      </c>
      <c r="AG72" s="1007"/>
      <c r="AH72" s="1007"/>
      <c r="AI72" s="1007"/>
      <c r="AJ72" s="1007"/>
      <c r="AK72" s="1007">
        <v>162</v>
      </c>
      <c r="AL72" s="1007"/>
      <c r="AM72" s="1007"/>
      <c r="AN72" s="1007"/>
      <c r="AO72" s="1007"/>
      <c r="AP72" s="1007" t="s">
        <v>561</v>
      </c>
      <c r="AQ72" s="1007"/>
      <c r="AR72" s="1007"/>
      <c r="AS72" s="1007"/>
      <c r="AT72" s="1007"/>
      <c r="AU72" s="1007" t="s">
        <v>561</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560</v>
      </c>
      <c r="C73" s="1011"/>
      <c r="D73" s="1011"/>
      <c r="E73" s="1011"/>
      <c r="F73" s="1011"/>
      <c r="G73" s="1011"/>
      <c r="H73" s="1011"/>
      <c r="I73" s="1011"/>
      <c r="J73" s="1011"/>
      <c r="K73" s="1011"/>
      <c r="L73" s="1011"/>
      <c r="M73" s="1011"/>
      <c r="N73" s="1011"/>
      <c r="O73" s="1011"/>
      <c r="P73" s="1012"/>
      <c r="Q73" s="1013">
        <v>166278</v>
      </c>
      <c r="R73" s="1007"/>
      <c r="S73" s="1007"/>
      <c r="T73" s="1007"/>
      <c r="U73" s="1007"/>
      <c r="V73" s="1007">
        <v>162373</v>
      </c>
      <c r="W73" s="1007"/>
      <c r="X73" s="1007"/>
      <c r="Y73" s="1007"/>
      <c r="Z73" s="1007"/>
      <c r="AA73" s="1007">
        <v>3905</v>
      </c>
      <c r="AB73" s="1007"/>
      <c r="AC73" s="1007"/>
      <c r="AD73" s="1007"/>
      <c r="AE73" s="1007"/>
      <c r="AF73" s="1007">
        <v>3905</v>
      </c>
      <c r="AG73" s="1007"/>
      <c r="AH73" s="1007"/>
      <c r="AI73" s="1007"/>
      <c r="AJ73" s="1007"/>
      <c r="AK73" s="1007">
        <v>1502</v>
      </c>
      <c r="AL73" s="1007"/>
      <c r="AM73" s="1007"/>
      <c r="AN73" s="1007"/>
      <c r="AO73" s="1007"/>
      <c r="AP73" s="1007" t="s">
        <v>561</v>
      </c>
      <c r="AQ73" s="1007"/>
      <c r="AR73" s="1007"/>
      <c r="AS73" s="1007"/>
      <c r="AT73" s="1007"/>
      <c r="AU73" s="1007" t="s">
        <v>561</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4372</v>
      </c>
      <c r="AG88" s="995"/>
      <c r="AH88" s="995"/>
      <c r="AI88" s="995"/>
      <c r="AJ88" s="995"/>
      <c r="AK88" s="999"/>
      <c r="AL88" s="999"/>
      <c r="AM88" s="999"/>
      <c r="AN88" s="999"/>
      <c r="AO88" s="999"/>
      <c r="AP88" s="995">
        <v>1022</v>
      </c>
      <c r="AQ88" s="995"/>
      <c r="AR88" s="995"/>
      <c r="AS88" s="995"/>
      <c r="AT88" s="995"/>
      <c r="AU88" s="995">
        <v>31</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20</v>
      </c>
      <c r="CS102" s="989"/>
      <c r="CT102" s="989"/>
      <c r="CU102" s="989"/>
      <c r="CV102" s="990"/>
      <c r="CW102" s="988" t="s">
        <v>563</v>
      </c>
      <c r="CX102" s="989"/>
      <c r="CY102" s="989"/>
      <c r="CZ102" s="989"/>
      <c r="DA102" s="990"/>
      <c r="DB102" s="988" t="s">
        <v>563</v>
      </c>
      <c r="DC102" s="989"/>
      <c r="DD102" s="989"/>
      <c r="DE102" s="989"/>
      <c r="DF102" s="990"/>
      <c r="DG102" s="988" t="s">
        <v>563</v>
      </c>
      <c r="DH102" s="989"/>
      <c r="DI102" s="989"/>
      <c r="DJ102" s="989"/>
      <c r="DK102" s="990"/>
      <c r="DL102" s="988" t="s">
        <v>563</v>
      </c>
      <c r="DM102" s="989"/>
      <c r="DN102" s="989"/>
      <c r="DO102" s="989"/>
      <c r="DP102" s="990"/>
      <c r="DQ102" s="988" t="s">
        <v>563</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295</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295</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295</v>
      </c>
      <c r="DR109" s="932"/>
      <c r="DS109" s="932"/>
      <c r="DT109" s="932"/>
      <c r="DU109" s="933"/>
      <c r="DV109" s="934" t="s">
        <v>414</v>
      </c>
      <c r="DW109" s="932"/>
      <c r="DX109" s="932"/>
      <c r="DY109" s="932"/>
      <c r="DZ109" s="965"/>
    </row>
    <row r="110" spans="1:131" s="218" customFormat="1" ht="26.25" customHeight="1" x14ac:dyDescent="0.15">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658904</v>
      </c>
      <c r="AB110" s="925"/>
      <c r="AC110" s="925"/>
      <c r="AD110" s="925"/>
      <c r="AE110" s="926"/>
      <c r="AF110" s="927">
        <v>634816</v>
      </c>
      <c r="AG110" s="925"/>
      <c r="AH110" s="925"/>
      <c r="AI110" s="925"/>
      <c r="AJ110" s="926"/>
      <c r="AK110" s="927">
        <v>655125</v>
      </c>
      <c r="AL110" s="925"/>
      <c r="AM110" s="925"/>
      <c r="AN110" s="925"/>
      <c r="AO110" s="926"/>
      <c r="AP110" s="928">
        <v>21.4</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5348823</v>
      </c>
      <c r="BR110" s="878"/>
      <c r="BS110" s="878"/>
      <c r="BT110" s="878"/>
      <c r="BU110" s="878"/>
      <c r="BV110" s="878">
        <v>5527523</v>
      </c>
      <c r="BW110" s="878"/>
      <c r="BX110" s="878"/>
      <c r="BY110" s="878"/>
      <c r="BZ110" s="878"/>
      <c r="CA110" s="878">
        <v>5647685</v>
      </c>
      <c r="CB110" s="878"/>
      <c r="CC110" s="878"/>
      <c r="CD110" s="878"/>
      <c r="CE110" s="878"/>
      <c r="CF110" s="902">
        <v>184.7</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1439888</v>
      </c>
      <c r="BR112" s="853"/>
      <c r="BS112" s="853"/>
      <c r="BT112" s="853"/>
      <c r="BU112" s="853"/>
      <c r="BV112" s="853">
        <v>1369782</v>
      </c>
      <c r="BW112" s="853"/>
      <c r="BX112" s="853"/>
      <c r="BY112" s="853"/>
      <c r="BZ112" s="853"/>
      <c r="CA112" s="853">
        <v>1299048</v>
      </c>
      <c r="CB112" s="853"/>
      <c r="CC112" s="853"/>
      <c r="CD112" s="853"/>
      <c r="CE112" s="853"/>
      <c r="CF112" s="911">
        <v>42.5</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189175</v>
      </c>
      <c r="AB113" s="955"/>
      <c r="AC113" s="955"/>
      <c r="AD113" s="955"/>
      <c r="AE113" s="956"/>
      <c r="AF113" s="957">
        <v>186177</v>
      </c>
      <c r="AG113" s="955"/>
      <c r="AH113" s="955"/>
      <c r="AI113" s="955"/>
      <c r="AJ113" s="956"/>
      <c r="AK113" s="957">
        <v>159634</v>
      </c>
      <c r="AL113" s="955"/>
      <c r="AM113" s="955"/>
      <c r="AN113" s="955"/>
      <c r="AO113" s="956"/>
      <c r="AP113" s="958">
        <v>5.2</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76356</v>
      </c>
      <c r="BR113" s="853"/>
      <c r="BS113" s="853"/>
      <c r="BT113" s="853"/>
      <c r="BU113" s="853"/>
      <c r="BV113" s="853">
        <v>54675</v>
      </c>
      <c r="BW113" s="853"/>
      <c r="BX113" s="853"/>
      <c r="BY113" s="853"/>
      <c r="BZ113" s="853"/>
      <c r="CA113" s="853">
        <v>31408</v>
      </c>
      <c r="CB113" s="853"/>
      <c r="CC113" s="853"/>
      <c r="CD113" s="853"/>
      <c r="CE113" s="853"/>
      <c r="CF113" s="911">
        <v>1</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25897</v>
      </c>
      <c r="AB114" s="816"/>
      <c r="AC114" s="816"/>
      <c r="AD114" s="816"/>
      <c r="AE114" s="817"/>
      <c r="AF114" s="818">
        <v>25150</v>
      </c>
      <c r="AG114" s="816"/>
      <c r="AH114" s="816"/>
      <c r="AI114" s="816"/>
      <c r="AJ114" s="817"/>
      <c r="AK114" s="818">
        <v>25120</v>
      </c>
      <c r="AL114" s="816"/>
      <c r="AM114" s="816"/>
      <c r="AN114" s="816"/>
      <c r="AO114" s="817"/>
      <c r="AP114" s="860">
        <v>0.8</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757378</v>
      </c>
      <c r="BR114" s="853"/>
      <c r="BS114" s="853"/>
      <c r="BT114" s="853"/>
      <c r="BU114" s="853"/>
      <c r="BV114" s="853">
        <v>766733</v>
      </c>
      <c r="BW114" s="853"/>
      <c r="BX114" s="853"/>
      <c r="BY114" s="853"/>
      <c r="BZ114" s="853"/>
      <c r="CA114" s="853">
        <v>733703</v>
      </c>
      <c r="CB114" s="853"/>
      <c r="CC114" s="853"/>
      <c r="CD114" s="853"/>
      <c r="CE114" s="853"/>
      <c r="CF114" s="911">
        <v>24</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v>154</v>
      </c>
      <c r="AG116" s="816"/>
      <c r="AH116" s="816"/>
      <c r="AI116" s="816"/>
      <c r="AJ116" s="817"/>
      <c r="AK116" s="818">
        <v>114</v>
      </c>
      <c r="AL116" s="816"/>
      <c r="AM116" s="816"/>
      <c r="AN116" s="816"/>
      <c r="AO116" s="817"/>
      <c r="AP116" s="860">
        <v>0</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873976</v>
      </c>
      <c r="AB117" s="939"/>
      <c r="AC117" s="939"/>
      <c r="AD117" s="939"/>
      <c r="AE117" s="940"/>
      <c r="AF117" s="941">
        <v>846297</v>
      </c>
      <c r="AG117" s="939"/>
      <c r="AH117" s="939"/>
      <c r="AI117" s="939"/>
      <c r="AJ117" s="940"/>
      <c r="AK117" s="941">
        <v>839993</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295</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444</v>
      </c>
      <c r="BP119" s="914"/>
      <c r="BQ119" s="915">
        <v>7622445</v>
      </c>
      <c r="BR119" s="881"/>
      <c r="BS119" s="881"/>
      <c r="BT119" s="881"/>
      <c r="BU119" s="881"/>
      <c r="BV119" s="881">
        <v>7718713</v>
      </c>
      <c r="BW119" s="881"/>
      <c r="BX119" s="881"/>
      <c r="BY119" s="881"/>
      <c r="BZ119" s="881"/>
      <c r="CA119" s="881">
        <v>7711844</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2966804</v>
      </c>
      <c r="BR120" s="878"/>
      <c r="BS120" s="878"/>
      <c r="BT120" s="878"/>
      <c r="BU120" s="878"/>
      <c r="BV120" s="878">
        <v>3059407</v>
      </c>
      <c r="BW120" s="878"/>
      <c r="BX120" s="878"/>
      <c r="BY120" s="878"/>
      <c r="BZ120" s="878"/>
      <c r="CA120" s="878">
        <v>2818724</v>
      </c>
      <c r="CB120" s="878"/>
      <c r="CC120" s="878"/>
      <c r="CD120" s="878"/>
      <c r="CE120" s="878"/>
      <c r="CF120" s="902">
        <v>92.2</v>
      </c>
      <c r="CG120" s="903"/>
      <c r="CH120" s="903"/>
      <c r="CI120" s="903"/>
      <c r="CJ120" s="903"/>
      <c r="CK120" s="904" t="s">
        <v>448</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1030934</v>
      </c>
      <c r="DR120" s="878"/>
      <c r="DS120" s="878"/>
      <c r="DT120" s="878"/>
      <c r="DU120" s="878"/>
      <c r="DV120" s="879">
        <v>33.700000000000003</v>
      </c>
      <c r="DW120" s="879"/>
      <c r="DX120" s="879"/>
      <c r="DY120" s="879"/>
      <c r="DZ120" s="880"/>
    </row>
    <row r="121" spans="1:130" s="218" customFormat="1" ht="26.25" customHeight="1" x14ac:dyDescent="0.15">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v>213002</v>
      </c>
      <c r="BR121" s="853"/>
      <c r="BS121" s="853"/>
      <c r="BT121" s="853"/>
      <c r="BU121" s="853"/>
      <c r="BV121" s="853">
        <v>191839</v>
      </c>
      <c r="BW121" s="853"/>
      <c r="BX121" s="853"/>
      <c r="BY121" s="853"/>
      <c r="BZ121" s="853"/>
      <c r="CA121" s="853">
        <v>178550</v>
      </c>
      <c r="CB121" s="853"/>
      <c r="CC121" s="853"/>
      <c r="CD121" s="853"/>
      <c r="CE121" s="853"/>
      <c r="CF121" s="911">
        <v>5.8</v>
      </c>
      <c r="CG121" s="912"/>
      <c r="CH121" s="912"/>
      <c r="CI121" s="912"/>
      <c r="CJ121" s="912"/>
      <c r="CK121" s="905"/>
      <c r="CL121" s="891"/>
      <c r="CM121" s="891"/>
      <c r="CN121" s="891"/>
      <c r="CO121" s="892"/>
      <c r="CP121" s="871" t="s">
        <v>396</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v>46242</v>
      </c>
      <c r="DM121" s="853"/>
      <c r="DN121" s="853"/>
      <c r="DO121" s="853"/>
      <c r="DP121" s="853"/>
      <c r="DQ121" s="853">
        <v>139012</v>
      </c>
      <c r="DR121" s="853"/>
      <c r="DS121" s="853"/>
      <c r="DT121" s="853"/>
      <c r="DU121" s="853"/>
      <c r="DV121" s="830">
        <v>4.5</v>
      </c>
      <c r="DW121" s="830"/>
      <c r="DX121" s="830"/>
      <c r="DY121" s="830"/>
      <c r="DZ121" s="831"/>
    </row>
    <row r="122" spans="1:130" s="218" customFormat="1" ht="26.25" customHeight="1" x14ac:dyDescent="0.15">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4899529</v>
      </c>
      <c r="BR122" s="881"/>
      <c r="BS122" s="881"/>
      <c r="BT122" s="881"/>
      <c r="BU122" s="881"/>
      <c r="BV122" s="881">
        <v>4937192</v>
      </c>
      <c r="BW122" s="881"/>
      <c r="BX122" s="881"/>
      <c r="BY122" s="881"/>
      <c r="BZ122" s="881"/>
      <c r="CA122" s="881">
        <v>4935283</v>
      </c>
      <c r="CB122" s="881"/>
      <c r="CC122" s="881"/>
      <c r="CD122" s="881"/>
      <c r="CE122" s="881"/>
      <c r="CF122" s="882">
        <v>161.4</v>
      </c>
      <c r="CG122" s="883"/>
      <c r="CH122" s="883"/>
      <c r="CI122" s="883"/>
      <c r="CJ122" s="883"/>
      <c r="CK122" s="905"/>
      <c r="CL122" s="891"/>
      <c r="CM122" s="891"/>
      <c r="CN122" s="891"/>
      <c r="CO122" s="892"/>
      <c r="CP122" s="871" t="s">
        <v>393</v>
      </c>
      <c r="CQ122" s="872"/>
      <c r="CR122" s="872"/>
      <c r="CS122" s="872"/>
      <c r="CT122" s="872"/>
      <c r="CU122" s="872"/>
      <c r="CV122" s="872"/>
      <c r="CW122" s="872"/>
      <c r="CX122" s="872"/>
      <c r="CY122" s="872"/>
      <c r="CZ122" s="872"/>
      <c r="DA122" s="872"/>
      <c r="DB122" s="872"/>
      <c r="DC122" s="872"/>
      <c r="DD122" s="872"/>
      <c r="DE122" s="872"/>
      <c r="DF122" s="873"/>
      <c r="DG122" s="852">
        <v>96451</v>
      </c>
      <c r="DH122" s="853"/>
      <c r="DI122" s="853"/>
      <c r="DJ122" s="853"/>
      <c r="DK122" s="853"/>
      <c r="DL122" s="853">
        <v>115297</v>
      </c>
      <c r="DM122" s="853"/>
      <c r="DN122" s="853"/>
      <c r="DO122" s="853"/>
      <c r="DP122" s="853"/>
      <c r="DQ122" s="853">
        <v>129102</v>
      </c>
      <c r="DR122" s="853"/>
      <c r="DS122" s="853"/>
      <c r="DT122" s="853"/>
      <c r="DU122" s="853"/>
      <c r="DV122" s="830">
        <v>4.2</v>
      </c>
      <c r="DW122" s="830"/>
      <c r="DX122" s="830"/>
      <c r="DY122" s="830"/>
      <c r="DZ122" s="831"/>
    </row>
    <row r="123" spans="1:130" s="218" customFormat="1" ht="26.25" customHeight="1" x14ac:dyDescent="0.15">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452</v>
      </c>
      <c r="BP123" s="914"/>
      <c r="BQ123" s="868">
        <v>8079335</v>
      </c>
      <c r="BR123" s="869"/>
      <c r="BS123" s="869"/>
      <c r="BT123" s="869"/>
      <c r="BU123" s="869"/>
      <c r="BV123" s="869">
        <v>8188438</v>
      </c>
      <c r="BW123" s="869"/>
      <c r="BX123" s="869"/>
      <c r="BY123" s="869"/>
      <c r="BZ123" s="869"/>
      <c r="CA123" s="869">
        <v>7932557</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v>1343437</v>
      </c>
      <c r="DH124" s="800"/>
      <c r="DI124" s="800"/>
      <c r="DJ124" s="800"/>
      <c r="DK124" s="801"/>
      <c r="DL124" s="802">
        <v>1208243</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19980</v>
      </c>
      <c r="AB128" s="837"/>
      <c r="AC128" s="837"/>
      <c r="AD128" s="837"/>
      <c r="AE128" s="838"/>
      <c r="AF128" s="839">
        <v>23317</v>
      </c>
      <c r="AG128" s="837"/>
      <c r="AH128" s="837"/>
      <c r="AI128" s="837"/>
      <c r="AJ128" s="838"/>
      <c r="AK128" s="839">
        <v>21279</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3513928</v>
      </c>
      <c r="AB129" s="816"/>
      <c r="AC129" s="816"/>
      <c r="AD129" s="816"/>
      <c r="AE129" s="817"/>
      <c r="AF129" s="818">
        <v>3515111</v>
      </c>
      <c r="AG129" s="816"/>
      <c r="AH129" s="816"/>
      <c r="AI129" s="816"/>
      <c r="AJ129" s="817"/>
      <c r="AK129" s="818">
        <v>3620514</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590815</v>
      </c>
      <c r="AB130" s="816"/>
      <c r="AC130" s="816"/>
      <c r="AD130" s="816"/>
      <c r="AE130" s="817"/>
      <c r="AF130" s="818">
        <v>557759</v>
      </c>
      <c r="AG130" s="816"/>
      <c r="AH130" s="816"/>
      <c r="AI130" s="816"/>
      <c r="AJ130" s="817"/>
      <c r="AK130" s="818">
        <v>562796</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8.6999999999999993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2923113</v>
      </c>
      <c r="AB131" s="800"/>
      <c r="AC131" s="800"/>
      <c r="AD131" s="800"/>
      <c r="AE131" s="801"/>
      <c r="AF131" s="802">
        <v>2957352</v>
      </c>
      <c r="AG131" s="800"/>
      <c r="AH131" s="800"/>
      <c r="AI131" s="800"/>
      <c r="AJ131" s="801"/>
      <c r="AK131" s="802">
        <v>3057718</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9.0034494049999996</v>
      </c>
      <c r="AB132" s="781"/>
      <c r="AC132" s="781"/>
      <c r="AD132" s="781"/>
      <c r="AE132" s="782"/>
      <c r="AF132" s="783">
        <v>8.9681918150000008</v>
      </c>
      <c r="AG132" s="781"/>
      <c r="AH132" s="781"/>
      <c r="AI132" s="781"/>
      <c r="AJ132" s="782"/>
      <c r="AK132" s="783">
        <v>8.3695749579999994</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8.4</v>
      </c>
      <c r="AB133" s="760"/>
      <c r="AC133" s="760"/>
      <c r="AD133" s="760"/>
      <c r="AE133" s="761"/>
      <c r="AF133" s="759">
        <v>8.6</v>
      </c>
      <c r="AG133" s="760"/>
      <c r="AH133" s="760"/>
      <c r="AI133" s="760"/>
      <c r="AJ133" s="761"/>
      <c r="AK133" s="759">
        <v>8.6999999999999993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sK/usS0CUkKgciI3HzT5Q3ba1BdKdb1gjqCTqSWiJ+hNzBovr3LvPiPjcFP1D65T9+YXanq2UfugfJe+VcGdcw==" saltValue="JJOqL6Kyj2Sjj600u65x9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SAoysG2EIV4oNQFuux07RPrAN78xagnXd9YmhYVk/dS7hvjUgH2Z2oCMjQEICbtsJNsctFzPdRNMlEigAl+GtA==" saltValue="FbqIPOlAMujokPN5n6B9l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yvhprYSU8Yw0SMWuuUrwUM+FvjrbZjd7t6fVbIKvIIHZMo0HiD9oT97aQOs+QhBc4UsvqPFp02btH8eJoJWEQ==" saltValue="ggQqZK/51U3KXwSUQIve/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486</v>
      </c>
      <c r="AL9" s="1167"/>
      <c r="AM9" s="1167"/>
      <c r="AN9" s="1168"/>
      <c r="AO9" s="269">
        <v>980368</v>
      </c>
      <c r="AP9" s="269">
        <v>138823</v>
      </c>
      <c r="AQ9" s="270">
        <v>154424</v>
      </c>
      <c r="AR9" s="271">
        <v>-10.1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487</v>
      </c>
      <c r="AL10" s="1167"/>
      <c r="AM10" s="1167"/>
      <c r="AN10" s="1168"/>
      <c r="AO10" s="272">
        <v>177442</v>
      </c>
      <c r="AP10" s="272">
        <v>25126</v>
      </c>
      <c r="AQ10" s="273">
        <v>18194</v>
      </c>
      <c r="AR10" s="274">
        <v>38.1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488</v>
      </c>
      <c r="AL11" s="1167"/>
      <c r="AM11" s="1167"/>
      <c r="AN11" s="1168"/>
      <c r="AO11" s="272">
        <v>360</v>
      </c>
      <c r="AP11" s="272">
        <v>51</v>
      </c>
      <c r="AQ11" s="273">
        <v>1285</v>
      </c>
      <c r="AR11" s="274">
        <v>-96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489</v>
      </c>
      <c r="AL12" s="1167"/>
      <c r="AM12" s="1167"/>
      <c r="AN12" s="1168"/>
      <c r="AO12" s="272" t="s">
        <v>490</v>
      </c>
      <c r="AP12" s="272" t="s">
        <v>490</v>
      </c>
      <c r="AQ12" s="273" t="s">
        <v>490</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491</v>
      </c>
      <c r="AL13" s="1167"/>
      <c r="AM13" s="1167"/>
      <c r="AN13" s="1168"/>
      <c r="AO13" s="272">
        <v>65493</v>
      </c>
      <c r="AP13" s="272">
        <v>9274</v>
      </c>
      <c r="AQ13" s="273">
        <v>5735</v>
      </c>
      <c r="AR13" s="274">
        <v>61.7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492</v>
      </c>
      <c r="AL14" s="1167"/>
      <c r="AM14" s="1167"/>
      <c r="AN14" s="1168"/>
      <c r="AO14" s="272">
        <v>41872</v>
      </c>
      <c r="AP14" s="272">
        <v>5929</v>
      </c>
      <c r="AQ14" s="273">
        <v>2950</v>
      </c>
      <c r="AR14" s="274">
        <v>101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493</v>
      </c>
      <c r="AL15" s="1170"/>
      <c r="AM15" s="1170"/>
      <c r="AN15" s="1171"/>
      <c r="AO15" s="272">
        <v>-69742</v>
      </c>
      <c r="AP15" s="272">
        <v>-9876</v>
      </c>
      <c r="AQ15" s="273">
        <v>-9110</v>
      </c>
      <c r="AR15" s="274">
        <v>8.4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1195793</v>
      </c>
      <c r="AP16" s="272">
        <v>169328</v>
      </c>
      <c r="AQ16" s="273">
        <v>173477</v>
      </c>
      <c r="AR16" s="274">
        <v>-2.4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498</v>
      </c>
      <c r="AL21" s="1173"/>
      <c r="AM21" s="1173"/>
      <c r="AN21" s="1174"/>
      <c r="AO21" s="285">
        <v>13.74</v>
      </c>
      <c r="AP21" s="286">
        <v>14.28</v>
      </c>
      <c r="AQ21" s="287">
        <v>-0.54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499</v>
      </c>
      <c r="AL22" s="1173"/>
      <c r="AM22" s="1173"/>
      <c r="AN22" s="1174"/>
      <c r="AO22" s="290">
        <v>95.6</v>
      </c>
      <c r="AP22" s="291">
        <v>96</v>
      </c>
      <c r="AQ22" s="292">
        <v>-0.4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500</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503</v>
      </c>
      <c r="AL32" s="1157"/>
      <c r="AM32" s="1157"/>
      <c r="AN32" s="1158"/>
      <c r="AO32" s="300">
        <v>655125</v>
      </c>
      <c r="AP32" s="300">
        <v>92768</v>
      </c>
      <c r="AQ32" s="301">
        <v>83140</v>
      </c>
      <c r="AR32" s="302">
        <v>11.6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504</v>
      </c>
      <c r="AL33" s="1157"/>
      <c r="AM33" s="1157"/>
      <c r="AN33" s="1158"/>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505</v>
      </c>
      <c r="AL34" s="1157"/>
      <c r="AM34" s="1157"/>
      <c r="AN34" s="1158"/>
      <c r="AO34" s="300" t="s">
        <v>490</v>
      </c>
      <c r="AP34" s="300" t="s">
        <v>490</v>
      </c>
      <c r="AQ34" s="301" t="s">
        <v>490</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506</v>
      </c>
      <c r="AL35" s="1157"/>
      <c r="AM35" s="1157"/>
      <c r="AN35" s="1158"/>
      <c r="AO35" s="300">
        <v>159634</v>
      </c>
      <c r="AP35" s="300">
        <v>22605</v>
      </c>
      <c r="AQ35" s="301">
        <v>26106</v>
      </c>
      <c r="AR35" s="302">
        <v>-13.4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507</v>
      </c>
      <c r="AL36" s="1157"/>
      <c r="AM36" s="1157"/>
      <c r="AN36" s="1158"/>
      <c r="AO36" s="300">
        <v>25120</v>
      </c>
      <c r="AP36" s="300">
        <v>3557</v>
      </c>
      <c r="AQ36" s="301">
        <v>4689</v>
      </c>
      <c r="AR36" s="302">
        <v>-24.1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508</v>
      </c>
      <c r="AL37" s="1157"/>
      <c r="AM37" s="1157"/>
      <c r="AN37" s="1158"/>
      <c r="AO37" s="300" t="s">
        <v>490</v>
      </c>
      <c r="AP37" s="300" t="s">
        <v>490</v>
      </c>
      <c r="AQ37" s="301">
        <v>554</v>
      </c>
      <c r="AR37" s="302" t="s">
        <v>490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509</v>
      </c>
      <c r="AL38" s="1160"/>
      <c r="AM38" s="1160"/>
      <c r="AN38" s="1161"/>
      <c r="AO38" s="303">
        <v>114</v>
      </c>
      <c r="AP38" s="303">
        <v>16</v>
      </c>
      <c r="AQ38" s="304">
        <v>7</v>
      </c>
      <c r="AR38" s="292">
        <v>128.6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510</v>
      </c>
      <c r="AL39" s="1160"/>
      <c r="AM39" s="1160"/>
      <c r="AN39" s="1161"/>
      <c r="AO39" s="300">
        <v>-21279</v>
      </c>
      <c r="AP39" s="300">
        <v>-3013</v>
      </c>
      <c r="AQ39" s="301">
        <v>-2038</v>
      </c>
      <c r="AR39" s="302">
        <v>47.8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511</v>
      </c>
      <c r="AL40" s="1157"/>
      <c r="AM40" s="1157"/>
      <c r="AN40" s="1158"/>
      <c r="AO40" s="300">
        <v>-562796</v>
      </c>
      <c r="AP40" s="300">
        <v>-79694</v>
      </c>
      <c r="AQ40" s="301">
        <v>-74354</v>
      </c>
      <c r="AR40" s="302">
        <v>7.2</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255918</v>
      </c>
      <c r="AP41" s="300">
        <v>36239</v>
      </c>
      <c r="AQ41" s="301">
        <v>38106</v>
      </c>
      <c r="AR41" s="302">
        <v>-4.9000000000000004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481</v>
      </c>
      <c r="AN49" s="1151" t="s">
        <v>514</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543458</v>
      </c>
      <c r="AN51" s="322">
        <v>69540</v>
      </c>
      <c r="AO51" s="323">
        <v>-24.9</v>
      </c>
      <c r="AP51" s="324">
        <v>126525</v>
      </c>
      <c r="AQ51" s="325">
        <v>0.2</v>
      </c>
      <c r="AR51" s="326">
        <v>-25.1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284577</v>
      </c>
      <c r="AN52" s="330">
        <v>36414</v>
      </c>
      <c r="AO52" s="331">
        <v>-29.1</v>
      </c>
      <c r="AP52" s="332">
        <v>67052</v>
      </c>
      <c r="AQ52" s="333">
        <v>18.100000000000001</v>
      </c>
      <c r="AR52" s="334">
        <v>-47.2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498667</v>
      </c>
      <c r="AN53" s="322">
        <v>65468</v>
      </c>
      <c r="AO53" s="323">
        <v>-5.9</v>
      </c>
      <c r="AP53" s="324">
        <v>122054</v>
      </c>
      <c r="AQ53" s="325">
        <v>-3.5</v>
      </c>
      <c r="AR53" s="326">
        <v>-2.4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285282</v>
      </c>
      <c r="AN54" s="330">
        <v>37453</v>
      </c>
      <c r="AO54" s="331">
        <v>2.9</v>
      </c>
      <c r="AP54" s="332">
        <v>68298</v>
      </c>
      <c r="AQ54" s="333">
        <v>1.9</v>
      </c>
      <c r="AR54" s="334">
        <v>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801319</v>
      </c>
      <c r="AN55" s="322">
        <v>107864</v>
      </c>
      <c r="AO55" s="323">
        <v>64.8</v>
      </c>
      <c r="AP55" s="324">
        <v>111644</v>
      </c>
      <c r="AQ55" s="325">
        <v>-8.5</v>
      </c>
      <c r="AR55" s="326">
        <v>73.3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484940</v>
      </c>
      <c r="AN56" s="330">
        <v>65277</v>
      </c>
      <c r="AO56" s="331">
        <v>74.3</v>
      </c>
      <c r="AP56" s="332">
        <v>66606</v>
      </c>
      <c r="AQ56" s="333">
        <v>-2.5</v>
      </c>
      <c r="AR56" s="334">
        <v>76.8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1698521</v>
      </c>
      <c r="AN57" s="322">
        <v>233185</v>
      </c>
      <c r="AO57" s="323">
        <v>116.2</v>
      </c>
      <c r="AP57" s="324">
        <v>127917</v>
      </c>
      <c r="AQ57" s="325">
        <v>14.6</v>
      </c>
      <c r="AR57" s="326">
        <v>101.6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621874</v>
      </c>
      <c r="AN58" s="330">
        <v>85375</v>
      </c>
      <c r="AO58" s="331">
        <v>30.8</v>
      </c>
      <c r="AP58" s="332">
        <v>69746</v>
      </c>
      <c r="AQ58" s="333">
        <v>4.7</v>
      </c>
      <c r="AR58" s="334">
        <v>26.1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1392424</v>
      </c>
      <c r="AN59" s="322">
        <v>197171</v>
      </c>
      <c r="AO59" s="323">
        <v>-15.4</v>
      </c>
      <c r="AP59" s="324">
        <v>135931</v>
      </c>
      <c r="AQ59" s="325">
        <v>6.3</v>
      </c>
      <c r="AR59" s="326">
        <v>-21.7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251044</v>
      </c>
      <c r="AN60" s="330">
        <v>35549</v>
      </c>
      <c r="AO60" s="331">
        <v>-58.4</v>
      </c>
      <c r="AP60" s="332">
        <v>75320</v>
      </c>
      <c r="AQ60" s="333">
        <v>8</v>
      </c>
      <c r="AR60" s="334">
        <v>-66.400000000000006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986878</v>
      </c>
      <c r="AN61" s="337">
        <v>134646</v>
      </c>
      <c r="AO61" s="338">
        <v>27</v>
      </c>
      <c r="AP61" s="339">
        <v>124814</v>
      </c>
      <c r="AQ61" s="340">
        <v>1.8</v>
      </c>
      <c r="AR61" s="326">
        <v>25.2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385543</v>
      </c>
      <c r="AN62" s="330">
        <v>52014</v>
      </c>
      <c r="AO62" s="331">
        <v>4.0999999999999996</v>
      </c>
      <c r="AP62" s="332">
        <v>69404</v>
      </c>
      <c r="AQ62" s="333">
        <v>6</v>
      </c>
      <c r="AR62" s="334">
        <v>-1.9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CYXMESnABwnlj/t5HJVDj23ywV8oXU1xomNqMkSA8qoVeCaIXbya+yiQWFxWnOP3u1TsbNfiMX/uZrhl1VyIag==" saltValue="TaW8NLlM83R1sjeVGNZ8D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MkUfOZh/Znu8CmA0UmO6xNgV2ejHU5m1PW+2oGjKIxV33lmXhFDTnmap+prFC98FY8CQAdJpBk+sazDiTTZOjg==" saltValue="fM7zI9FSMdLdbQSrZQu9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xVK6shpPwXwS/j4kOu/O73+28NJ/Z1NI+0TSgGuav+rdIEvGeadv5KcvfBCgB3in/GR+kPP97I4NusxLj8tJvg==" saltValue="WEGqAH5XFjGm28agTWSV2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22.09</v>
      </c>
      <c r="G47" s="12">
        <v>23.09</v>
      </c>
      <c r="H47" s="12">
        <v>30.06</v>
      </c>
      <c r="I47" s="12">
        <v>28.31</v>
      </c>
      <c r="J47" s="13">
        <v>24.6</v>
      </c>
    </row>
    <row r="48" spans="2:10" ht="57.75" customHeight="1" x14ac:dyDescent="0.15">
      <c r="B48" s="14"/>
      <c r="C48" s="1177" t="s">
        <v>4</v>
      </c>
      <c r="D48" s="1177"/>
      <c r="E48" s="1178"/>
      <c r="F48" s="15">
        <v>8.7899999999999991</v>
      </c>
      <c r="G48" s="16">
        <v>8.5299999999999994</v>
      </c>
      <c r="H48" s="16">
        <v>8.36</v>
      </c>
      <c r="I48" s="16">
        <v>5.96</v>
      </c>
      <c r="J48" s="17">
        <v>7.18</v>
      </c>
    </row>
    <row r="49" spans="2:10" ht="57.75" customHeight="1" thickBot="1" x14ac:dyDescent="0.2">
      <c r="B49" s="18"/>
      <c r="C49" s="1179" t="s">
        <v>5</v>
      </c>
      <c r="D49" s="1179"/>
      <c r="E49" s="1180"/>
      <c r="F49" s="19">
        <v>0.94</v>
      </c>
      <c r="G49" s="20">
        <v>2.76</v>
      </c>
      <c r="H49" s="20">
        <v>6.08</v>
      </c>
      <c r="I49" s="20" t="s">
        <v>533</v>
      </c>
      <c r="J49" s="21" t="s">
        <v>534</v>
      </c>
    </row>
    <row r="50" spans="2:10" x14ac:dyDescent="0.15"/>
  </sheetData>
  <sheetProtection algorithmName="SHA-512" hashValue="g67BZLFBya8suzFoQUEgtxDCrnI0oxYOsy0hD2A+EVcFBIEGe/qEHm0+adipWm+qxNgrpg07MPw9v2+WCSR9mA==" saltValue="IpQSwgil87ltb39uylfJo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535</v>
      </c>
      <c r="D34" s="1187"/>
      <c r="E34" s="1188"/>
      <c r="F34" s="32">
        <v>8.91</v>
      </c>
      <c r="G34" s="33">
        <v>8.08</v>
      </c>
      <c r="H34" s="33">
        <v>8.02</v>
      </c>
      <c r="I34" s="33">
        <v>7.82</v>
      </c>
      <c r="J34" s="34">
        <v>7.48</v>
      </c>
      <c r="K34" s="22"/>
      <c r="L34" s="22"/>
      <c r="M34" s="22"/>
      <c r="N34" s="22"/>
      <c r="O34" s="22"/>
      <c r="P34" s="22"/>
    </row>
    <row r="35" spans="1:16" ht="39" customHeight="1" x14ac:dyDescent="0.15">
      <c r="A35" s="22"/>
      <c r="B35" s="35"/>
      <c r="C35" s="1181" t="s">
        <v>536</v>
      </c>
      <c r="D35" s="1182"/>
      <c r="E35" s="1183"/>
      <c r="F35" s="36">
        <v>8.7799999999999994</v>
      </c>
      <c r="G35" s="37">
        <v>8.52</v>
      </c>
      <c r="H35" s="37">
        <v>8.35</v>
      </c>
      <c r="I35" s="37">
        <v>5.96</v>
      </c>
      <c r="J35" s="38">
        <v>7.18</v>
      </c>
      <c r="K35" s="22"/>
      <c r="L35" s="22"/>
      <c r="M35" s="22"/>
      <c r="N35" s="22"/>
      <c r="O35" s="22"/>
      <c r="P35" s="22"/>
    </row>
    <row r="36" spans="1:16" ht="39" customHeight="1" x14ac:dyDescent="0.15">
      <c r="A36" s="22"/>
      <c r="B36" s="35"/>
      <c r="C36" s="1181" t="s">
        <v>537</v>
      </c>
      <c r="D36" s="1182"/>
      <c r="E36" s="1183"/>
      <c r="F36" s="36">
        <v>1.27</v>
      </c>
      <c r="G36" s="37">
        <v>0.98</v>
      </c>
      <c r="H36" s="37">
        <v>0.6</v>
      </c>
      <c r="I36" s="37">
        <v>1.06</v>
      </c>
      <c r="J36" s="38">
        <v>0.72</v>
      </c>
      <c r="K36" s="22"/>
      <c r="L36" s="22"/>
      <c r="M36" s="22"/>
      <c r="N36" s="22"/>
      <c r="O36" s="22"/>
      <c r="P36" s="22"/>
    </row>
    <row r="37" spans="1:16" ht="39" customHeight="1" x14ac:dyDescent="0.15">
      <c r="A37" s="22"/>
      <c r="B37" s="35"/>
      <c r="C37" s="1181" t="s">
        <v>538</v>
      </c>
      <c r="D37" s="1182"/>
      <c r="E37" s="1183"/>
      <c r="F37" s="36">
        <v>1.76</v>
      </c>
      <c r="G37" s="37">
        <v>1.39</v>
      </c>
      <c r="H37" s="37">
        <v>1.9</v>
      </c>
      <c r="I37" s="37">
        <v>1.1100000000000001</v>
      </c>
      <c r="J37" s="38">
        <v>0.71</v>
      </c>
      <c r="K37" s="22"/>
      <c r="L37" s="22"/>
      <c r="M37" s="22"/>
      <c r="N37" s="22"/>
      <c r="O37" s="22"/>
      <c r="P37" s="22"/>
    </row>
    <row r="38" spans="1:16" ht="39" customHeight="1" x14ac:dyDescent="0.15">
      <c r="A38" s="22"/>
      <c r="B38" s="35"/>
      <c r="C38" s="1181" t="s">
        <v>539</v>
      </c>
      <c r="D38" s="1182"/>
      <c r="E38" s="1183"/>
      <c r="F38" s="36" t="s">
        <v>490</v>
      </c>
      <c r="G38" s="37" t="s">
        <v>490</v>
      </c>
      <c r="H38" s="37" t="s">
        <v>490</v>
      </c>
      <c r="I38" s="37" t="s">
        <v>490</v>
      </c>
      <c r="J38" s="38">
        <v>0.54</v>
      </c>
      <c r="K38" s="22"/>
      <c r="L38" s="22"/>
      <c r="M38" s="22"/>
      <c r="N38" s="22"/>
      <c r="O38" s="22"/>
      <c r="P38" s="22"/>
    </row>
    <row r="39" spans="1:16" ht="39" customHeight="1" x14ac:dyDescent="0.15">
      <c r="A39" s="22"/>
      <c r="B39" s="35"/>
      <c r="C39" s="1181" t="s">
        <v>540</v>
      </c>
      <c r="D39" s="1182"/>
      <c r="E39" s="1183"/>
      <c r="F39" s="36">
        <v>0.05</v>
      </c>
      <c r="G39" s="37">
        <v>0.04</v>
      </c>
      <c r="H39" s="37">
        <v>0.06</v>
      </c>
      <c r="I39" s="37">
        <v>7.0000000000000007E-2</v>
      </c>
      <c r="J39" s="38">
        <v>0.09</v>
      </c>
      <c r="K39" s="22"/>
      <c r="L39" s="22"/>
      <c r="M39" s="22"/>
      <c r="N39" s="22"/>
      <c r="O39" s="22"/>
      <c r="P39" s="22"/>
    </row>
    <row r="40" spans="1:16" ht="39" customHeight="1" x14ac:dyDescent="0.15">
      <c r="A40" s="22"/>
      <c r="B40" s="35"/>
      <c r="C40" s="1181" t="s">
        <v>541</v>
      </c>
      <c r="D40" s="1182"/>
      <c r="E40" s="1183"/>
      <c r="F40" s="36">
        <v>0</v>
      </c>
      <c r="G40" s="37">
        <v>0</v>
      </c>
      <c r="H40" s="37">
        <v>0</v>
      </c>
      <c r="I40" s="37">
        <v>0</v>
      </c>
      <c r="J40" s="38">
        <v>0</v>
      </c>
      <c r="K40" s="22"/>
      <c r="L40" s="22"/>
      <c r="M40" s="22"/>
      <c r="N40" s="22"/>
      <c r="O40" s="22"/>
      <c r="P40" s="22"/>
    </row>
    <row r="41" spans="1:16" ht="39" customHeight="1" x14ac:dyDescent="0.15">
      <c r="A41" s="22"/>
      <c r="B41" s="35"/>
      <c r="C41" s="1181" t="s">
        <v>542</v>
      </c>
      <c r="D41" s="1182"/>
      <c r="E41" s="1183"/>
      <c r="F41" s="36">
        <v>1.47</v>
      </c>
      <c r="G41" s="37">
        <v>1.1399999999999999</v>
      </c>
      <c r="H41" s="37">
        <v>0.82</v>
      </c>
      <c r="I41" s="37">
        <v>0</v>
      </c>
      <c r="J41" s="38">
        <v>0</v>
      </c>
      <c r="K41" s="22"/>
      <c r="L41" s="22"/>
      <c r="M41" s="22"/>
      <c r="N41" s="22"/>
      <c r="O41" s="22"/>
      <c r="P41" s="22"/>
    </row>
    <row r="42" spans="1:16" ht="39" customHeight="1" x14ac:dyDescent="0.15">
      <c r="A42" s="22"/>
      <c r="B42" s="39"/>
      <c r="C42" s="1181" t="s">
        <v>543</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544</v>
      </c>
      <c r="D43" s="1185"/>
      <c r="E43" s="1186"/>
      <c r="F43" s="41">
        <v>0.88</v>
      </c>
      <c r="G43" s="42">
        <v>0.3</v>
      </c>
      <c r="H43" s="42">
        <v>0.2</v>
      </c>
      <c r="I43" s="42">
        <v>0.26</v>
      </c>
      <c r="J43" s="43" t="s">
        <v>490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ZUHxyFwAKXcf0DbWlrJX5dvHlhl+2e4gUY/AblatW9dHoLkoIQI+vpNxo3ApzMaUYdu77iuouoQl1QwuS54CQ==" saltValue="yufZuti1BRERUe4+21fV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581</v>
      </c>
      <c r="L45" s="60">
        <v>609</v>
      </c>
      <c r="M45" s="60">
        <v>659</v>
      </c>
      <c r="N45" s="60">
        <v>635</v>
      </c>
      <c r="O45" s="61">
        <v>655</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490</v>
      </c>
      <c r="L46" s="64" t="s">
        <v>490</v>
      </c>
      <c r="M46" s="64" t="s">
        <v>490</v>
      </c>
      <c r="N46" s="64" t="s">
        <v>490</v>
      </c>
      <c r="O46" s="65" t="s">
        <v>490</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490</v>
      </c>
      <c r="L47" s="64" t="s">
        <v>490</v>
      </c>
      <c r="M47" s="64" t="s">
        <v>490</v>
      </c>
      <c r="N47" s="64" t="s">
        <v>490</v>
      </c>
      <c r="O47" s="65" t="s">
        <v>490</v>
      </c>
      <c r="P47" s="48"/>
      <c r="Q47" s="48"/>
      <c r="R47" s="48"/>
      <c r="S47" s="48"/>
      <c r="T47" s="48"/>
      <c r="U47" s="48"/>
    </row>
    <row r="48" spans="1:21" ht="30.75" customHeight="1" x14ac:dyDescent="0.15">
      <c r="A48" s="48"/>
      <c r="B48" s="1214"/>
      <c r="C48" s="1215"/>
      <c r="D48" s="62"/>
      <c r="E48" s="1191" t="s">
        <v>13</v>
      </c>
      <c r="F48" s="1191"/>
      <c r="G48" s="1191"/>
      <c r="H48" s="1191"/>
      <c r="I48" s="1191"/>
      <c r="J48" s="1192"/>
      <c r="K48" s="63">
        <v>186</v>
      </c>
      <c r="L48" s="64">
        <v>188</v>
      </c>
      <c r="M48" s="64">
        <v>189</v>
      </c>
      <c r="N48" s="64">
        <v>186</v>
      </c>
      <c r="O48" s="65">
        <v>160</v>
      </c>
      <c r="P48" s="48"/>
      <c r="Q48" s="48"/>
      <c r="R48" s="48"/>
      <c r="S48" s="48"/>
      <c r="T48" s="48"/>
      <c r="U48" s="48"/>
    </row>
    <row r="49" spans="1:21" ht="30.75" customHeight="1" x14ac:dyDescent="0.15">
      <c r="A49" s="48"/>
      <c r="B49" s="1214"/>
      <c r="C49" s="1215"/>
      <c r="D49" s="62"/>
      <c r="E49" s="1191" t="s">
        <v>14</v>
      </c>
      <c r="F49" s="1191"/>
      <c r="G49" s="1191"/>
      <c r="H49" s="1191"/>
      <c r="I49" s="1191"/>
      <c r="J49" s="1192"/>
      <c r="K49" s="63">
        <v>22</v>
      </c>
      <c r="L49" s="64">
        <v>23</v>
      </c>
      <c r="M49" s="64">
        <v>26</v>
      </c>
      <c r="N49" s="64">
        <v>25</v>
      </c>
      <c r="O49" s="65">
        <v>25</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490</v>
      </c>
      <c r="L50" s="64" t="s">
        <v>490</v>
      </c>
      <c r="M50" s="64" t="s">
        <v>490</v>
      </c>
      <c r="N50" s="64" t="s">
        <v>490</v>
      </c>
      <c r="O50" s="65" t="s">
        <v>490</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490</v>
      </c>
      <c r="L51" s="64" t="s">
        <v>490</v>
      </c>
      <c r="M51" s="64" t="s">
        <v>490</v>
      </c>
      <c r="N51" s="64">
        <v>0</v>
      </c>
      <c r="O51" s="65">
        <v>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553</v>
      </c>
      <c r="L52" s="64">
        <v>577</v>
      </c>
      <c r="M52" s="64">
        <v>611</v>
      </c>
      <c r="N52" s="64">
        <v>581</v>
      </c>
      <c r="O52" s="65">
        <v>584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236</v>
      </c>
      <c r="L53" s="69">
        <v>243</v>
      </c>
      <c r="M53" s="69">
        <v>263</v>
      </c>
      <c r="N53" s="69">
        <v>265</v>
      </c>
      <c r="O53" s="70">
        <v>256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97" t="s">
        <v>24</v>
      </c>
      <c r="C58" s="1198"/>
      <c r="D58" s="1203" t="s">
        <v>25</v>
      </c>
      <c r="E58" s="1204"/>
      <c r="F58" s="1204"/>
      <c r="G58" s="1204"/>
      <c r="H58" s="1204"/>
      <c r="I58" s="1204"/>
      <c r="J58" s="1205"/>
      <c r="K58" s="83" t="s">
        <v>490</v>
      </c>
      <c r="L58" s="84" t="s">
        <v>490</v>
      </c>
      <c r="M58" s="84" t="s">
        <v>490</v>
      </c>
      <c r="N58" s="84" t="s">
        <v>490</v>
      </c>
      <c r="O58" s="85" t="s">
        <v>490</v>
      </c>
    </row>
    <row r="59" spans="1:21" ht="31.5" customHeight="1" x14ac:dyDescent="0.15">
      <c r="B59" s="1199"/>
      <c r="C59" s="1200"/>
      <c r="D59" s="1206" t="s">
        <v>26</v>
      </c>
      <c r="E59" s="1207"/>
      <c r="F59" s="1207"/>
      <c r="G59" s="1207"/>
      <c r="H59" s="1207"/>
      <c r="I59" s="1207"/>
      <c r="J59" s="1208"/>
      <c r="K59" s="86" t="s">
        <v>490</v>
      </c>
      <c r="L59" s="87" t="s">
        <v>490</v>
      </c>
      <c r="M59" s="87" t="s">
        <v>490</v>
      </c>
      <c r="N59" s="87" t="s">
        <v>490</v>
      </c>
      <c r="O59" s="88" t="s">
        <v>490</v>
      </c>
    </row>
    <row r="60" spans="1:21" ht="31.5" customHeight="1" thickBot="1" x14ac:dyDescent="0.2">
      <c r="B60" s="1201"/>
      <c r="C60" s="1202"/>
      <c r="D60" s="1209" t="s">
        <v>27</v>
      </c>
      <c r="E60" s="1210"/>
      <c r="F60" s="1210"/>
      <c r="G60" s="1210"/>
      <c r="H60" s="1210"/>
      <c r="I60" s="1210"/>
      <c r="J60" s="1211"/>
      <c r="K60" s="89" t="s">
        <v>490</v>
      </c>
      <c r="L60" s="90" t="s">
        <v>490</v>
      </c>
      <c r="M60" s="90" t="s">
        <v>490</v>
      </c>
      <c r="N60" s="90" t="s">
        <v>490</v>
      </c>
      <c r="O60" s="91" t="s">
        <v>490</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15"/>
    <row r="66" s="49" customFormat="1" ht="12.6" hidden="1" customHeight="1" x14ac:dyDescent="0.15"/>
    <row r="67" s="49" customFormat="1" ht="12.6" hidden="1" customHeight="1" x14ac:dyDescent="0.15"/>
    <row r="68" s="49" customFormat="1" ht="12.6" hidden="1" customHeight="1" x14ac:dyDescent="0.15"/>
    <row r="69" s="49" customFormat="1" ht="12.6" hidden="1" customHeight="1" x14ac:dyDescent="0.15"/>
    <row r="70" s="49" customFormat="1" ht="12.6" hidden="1" customHeight="1" x14ac:dyDescent="0.15"/>
  </sheetData>
  <sheetProtection algorithmName="SHA-512" hashValue="yqzUAoIBz2SOACOxU4wmCD90o0hENFmFWhZ+VduK9g552RT6DTVD0MavaSnOzn7TizjCr4R/kmEgUiGiH9iLPg==" saltValue="mwjV7XWa+tQcPuPgfno3P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s="96" customFormat="1" ht="15" customHeight="1" x14ac:dyDescent="0.15"/>
    <row r="18" s="96" customFormat="1" ht="15" customHeight="1" x14ac:dyDescent="0.15"/>
    <row r="19" s="96" customFormat="1" ht="15" customHeight="1" x14ac:dyDescent="0.15"/>
    <row r="20" s="96" customFormat="1" ht="15" customHeight="1" x14ac:dyDescent="0.15"/>
    <row r="21" s="96" customFormat="1" ht="15" customHeight="1" x14ac:dyDescent="0.15"/>
    <row r="22" s="96" customFormat="1" ht="15" customHeight="1" x14ac:dyDescent="0.15"/>
    <row r="23" s="96" customFormat="1" ht="15" customHeight="1" x14ac:dyDescent="0.15"/>
    <row r="24" s="96" customFormat="1" ht="15" customHeight="1" x14ac:dyDescent="0.15"/>
    <row r="25" s="96" customFormat="1" ht="15" customHeight="1" x14ac:dyDescent="0.15"/>
    <row r="26" s="96" customFormat="1" ht="15" customHeight="1" x14ac:dyDescent="0.15"/>
    <row r="27" s="96" customFormat="1" ht="15" customHeight="1" x14ac:dyDescent="0.15"/>
    <row r="28" s="96" customFormat="1" ht="15" customHeight="1" x14ac:dyDescent="0.15"/>
    <row r="29" s="96" customFormat="1" ht="15" customHeight="1" x14ac:dyDescent="0.15"/>
    <row r="30" s="96" customFormat="1" ht="15" customHeight="1" x14ac:dyDescent="0.15"/>
    <row r="31" s="96" customFormat="1" ht="15" customHeight="1" x14ac:dyDescent="0.15"/>
    <row r="32" s="9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32" t="s">
        <v>30</v>
      </c>
      <c r="C41" s="1233"/>
      <c r="D41" s="105"/>
      <c r="E41" s="1234" t="s">
        <v>31</v>
      </c>
      <c r="F41" s="1234"/>
      <c r="G41" s="1234"/>
      <c r="H41" s="1235"/>
      <c r="I41" s="343">
        <v>5815</v>
      </c>
      <c r="J41" s="344">
        <v>5585</v>
      </c>
      <c r="K41" s="344">
        <v>5349</v>
      </c>
      <c r="L41" s="344">
        <v>5528</v>
      </c>
      <c r="M41" s="345">
        <v>5648</v>
      </c>
    </row>
    <row r="42" spans="2:13" ht="27.75" customHeight="1" x14ac:dyDescent="0.15">
      <c r="B42" s="1222"/>
      <c r="C42" s="1223"/>
      <c r="D42" s="106"/>
      <c r="E42" s="1226" t="s">
        <v>32</v>
      </c>
      <c r="F42" s="1226"/>
      <c r="G42" s="1226"/>
      <c r="H42" s="1227"/>
      <c r="I42" s="346" t="s">
        <v>490</v>
      </c>
      <c r="J42" s="347" t="s">
        <v>490</v>
      </c>
      <c r="K42" s="347" t="s">
        <v>490</v>
      </c>
      <c r="L42" s="347" t="s">
        <v>490</v>
      </c>
      <c r="M42" s="348" t="s">
        <v>490</v>
      </c>
    </row>
    <row r="43" spans="2:13" ht="27.75" customHeight="1" x14ac:dyDescent="0.15">
      <c r="B43" s="1222"/>
      <c r="C43" s="1223"/>
      <c r="D43" s="106"/>
      <c r="E43" s="1226" t="s">
        <v>33</v>
      </c>
      <c r="F43" s="1226"/>
      <c r="G43" s="1226"/>
      <c r="H43" s="1227"/>
      <c r="I43" s="346">
        <v>1693</v>
      </c>
      <c r="J43" s="347">
        <v>1560</v>
      </c>
      <c r="K43" s="347">
        <v>1440</v>
      </c>
      <c r="L43" s="347">
        <v>1370</v>
      </c>
      <c r="M43" s="348">
        <v>1299</v>
      </c>
    </row>
    <row r="44" spans="2:13" ht="27.75" customHeight="1" x14ac:dyDescent="0.15">
      <c r="B44" s="1222"/>
      <c r="C44" s="1223"/>
      <c r="D44" s="106"/>
      <c r="E44" s="1226" t="s">
        <v>34</v>
      </c>
      <c r="F44" s="1226"/>
      <c r="G44" s="1226"/>
      <c r="H44" s="1227"/>
      <c r="I44" s="346">
        <v>120</v>
      </c>
      <c r="J44" s="347">
        <v>98</v>
      </c>
      <c r="K44" s="347">
        <v>76</v>
      </c>
      <c r="L44" s="347">
        <v>55</v>
      </c>
      <c r="M44" s="348">
        <v>31</v>
      </c>
    </row>
    <row r="45" spans="2:13" ht="27.75" customHeight="1" x14ac:dyDescent="0.15">
      <c r="B45" s="1222"/>
      <c r="C45" s="1223"/>
      <c r="D45" s="106"/>
      <c r="E45" s="1226" t="s">
        <v>35</v>
      </c>
      <c r="F45" s="1226"/>
      <c r="G45" s="1226"/>
      <c r="H45" s="1227"/>
      <c r="I45" s="346">
        <v>798</v>
      </c>
      <c r="J45" s="347">
        <v>779</v>
      </c>
      <c r="K45" s="347">
        <v>757</v>
      </c>
      <c r="L45" s="347">
        <v>767</v>
      </c>
      <c r="M45" s="348">
        <v>734</v>
      </c>
    </row>
    <row r="46" spans="2:13" ht="27.75" customHeight="1" x14ac:dyDescent="0.15">
      <c r="B46" s="1222"/>
      <c r="C46" s="1223"/>
      <c r="D46" s="107"/>
      <c r="E46" s="1226" t="s">
        <v>36</v>
      </c>
      <c r="F46" s="1226"/>
      <c r="G46" s="1226"/>
      <c r="H46" s="1227"/>
      <c r="I46" s="346" t="s">
        <v>490</v>
      </c>
      <c r="J46" s="347" t="s">
        <v>490</v>
      </c>
      <c r="K46" s="347" t="s">
        <v>490</v>
      </c>
      <c r="L46" s="347" t="s">
        <v>490</v>
      </c>
      <c r="M46" s="348" t="s">
        <v>490</v>
      </c>
    </row>
    <row r="47" spans="2:13" ht="27.75" customHeight="1" x14ac:dyDescent="0.15">
      <c r="B47" s="1222"/>
      <c r="C47" s="1223"/>
      <c r="D47" s="108"/>
      <c r="E47" s="1236" t="s">
        <v>37</v>
      </c>
      <c r="F47" s="1237"/>
      <c r="G47" s="1237"/>
      <c r="H47" s="1238"/>
      <c r="I47" s="346" t="s">
        <v>490</v>
      </c>
      <c r="J47" s="347" t="s">
        <v>490</v>
      </c>
      <c r="K47" s="347" t="s">
        <v>490</v>
      </c>
      <c r="L47" s="347" t="s">
        <v>490</v>
      </c>
      <c r="M47" s="348" t="s">
        <v>490</v>
      </c>
    </row>
    <row r="48" spans="2:13" ht="27.75" customHeight="1" x14ac:dyDescent="0.15">
      <c r="B48" s="1222"/>
      <c r="C48" s="1223"/>
      <c r="D48" s="106"/>
      <c r="E48" s="1226" t="s">
        <v>38</v>
      </c>
      <c r="F48" s="1226"/>
      <c r="G48" s="1226"/>
      <c r="H48" s="1227"/>
      <c r="I48" s="346" t="s">
        <v>490</v>
      </c>
      <c r="J48" s="347" t="s">
        <v>490</v>
      </c>
      <c r="K48" s="347" t="s">
        <v>490</v>
      </c>
      <c r="L48" s="347" t="s">
        <v>490</v>
      </c>
      <c r="M48" s="348" t="s">
        <v>490</v>
      </c>
    </row>
    <row r="49" spans="2:13" ht="27.75" customHeight="1" x14ac:dyDescent="0.15">
      <c r="B49" s="1224"/>
      <c r="C49" s="1225"/>
      <c r="D49" s="106"/>
      <c r="E49" s="1226" t="s">
        <v>39</v>
      </c>
      <c r="F49" s="1226"/>
      <c r="G49" s="1226"/>
      <c r="H49" s="1227"/>
      <c r="I49" s="346" t="s">
        <v>490</v>
      </c>
      <c r="J49" s="347" t="s">
        <v>490</v>
      </c>
      <c r="K49" s="347" t="s">
        <v>490</v>
      </c>
      <c r="L49" s="347" t="s">
        <v>490</v>
      </c>
      <c r="M49" s="348" t="s">
        <v>490</v>
      </c>
    </row>
    <row r="50" spans="2:13" ht="27.75" customHeight="1" x14ac:dyDescent="0.15">
      <c r="B50" s="1220" t="s">
        <v>40</v>
      </c>
      <c r="C50" s="1221"/>
      <c r="D50" s="109"/>
      <c r="E50" s="1226" t="s">
        <v>41</v>
      </c>
      <c r="F50" s="1226"/>
      <c r="G50" s="1226"/>
      <c r="H50" s="1227"/>
      <c r="I50" s="346">
        <v>2402</v>
      </c>
      <c r="J50" s="347">
        <v>2756</v>
      </c>
      <c r="K50" s="347">
        <v>2967</v>
      </c>
      <c r="L50" s="347">
        <v>3059</v>
      </c>
      <c r="M50" s="348">
        <v>2819</v>
      </c>
    </row>
    <row r="51" spans="2:13" ht="27.75" customHeight="1" x14ac:dyDescent="0.15">
      <c r="B51" s="1222"/>
      <c r="C51" s="1223"/>
      <c r="D51" s="106"/>
      <c r="E51" s="1226" t="s">
        <v>42</v>
      </c>
      <c r="F51" s="1226"/>
      <c r="G51" s="1226"/>
      <c r="H51" s="1227"/>
      <c r="I51" s="346">
        <v>244</v>
      </c>
      <c r="J51" s="347">
        <v>230</v>
      </c>
      <c r="K51" s="347">
        <v>213</v>
      </c>
      <c r="L51" s="347">
        <v>192</v>
      </c>
      <c r="M51" s="348">
        <v>179</v>
      </c>
    </row>
    <row r="52" spans="2:13" ht="27.75" customHeight="1" x14ac:dyDescent="0.15">
      <c r="B52" s="1224"/>
      <c r="C52" s="1225"/>
      <c r="D52" s="106"/>
      <c r="E52" s="1226" t="s">
        <v>43</v>
      </c>
      <c r="F52" s="1226"/>
      <c r="G52" s="1226"/>
      <c r="H52" s="1227"/>
      <c r="I52" s="346">
        <v>5457</v>
      </c>
      <c r="J52" s="347">
        <v>5180</v>
      </c>
      <c r="K52" s="347">
        <v>4900</v>
      </c>
      <c r="L52" s="347">
        <v>4937</v>
      </c>
      <c r="M52" s="348">
        <v>4935</v>
      </c>
    </row>
    <row r="53" spans="2:13" ht="27.75" customHeight="1" thickBot="1" x14ac:dyDescent="0.2">
      <c r="B53" s="1228" t="s">
        <v>19</v>
      </c>
      <c r="C53" s="1229"/>
      <c r="D53" s="110"/>
      <c r="E53" s="1230" t="s">
        <v>44</v>
      </c>
      <c r="F53" s="1230"/>
      <c r="G53" s="1230"/>
      <c r="H53" s="1231"/>
      <c r="I53" s="349">
        <v>322</v>
      </c>
      <c r="J53" s="350">
        <v>-144</v>
      </c>
      <c r="K53" s="350">
        <v>-457</v>
      </c>
      <c r="L53" s="350">
        <v>-470</v>
      </c>
      <c r="M53" s="351">
        <v>-221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2aOm4iLdQIEZd4SPfAjITJn6ugfnSpaLbwweg7rXQpkhPGUO/oZ7eR3HVTz3164f3EezVgpQhvTCkjF4J42U0Q==" saltValue="PfTThYa7LLgrgJoK1fysR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1056</v>
      </c>
      <c r="G55" s="352">
        <v>995</v>
      </c>
      <c r="H55" s="353">
        <v>890</v>
      </c>
    </row>
    <row r="56" spans="2:8" ht="52.5" customHeight="1" x14ac:dyDescent="0.15">
      <c r="B56" s="122"/>
      <c r="C56" s="1249" t="s">
        <v>47</v>
      </c>
      <c r="D56" s="1249"/>
      <c r="E56" s="1250"/>
      <c r="F56" s="354">
        <v>198</v>
      </c>
      <c r="G56" s="354">
        <v>207</v>
      </c>
      <c r="H56" s="355">
        <v>204</v>
      </c>
    </row>
    <row r="57" spans="2:8" ht="53.25" customHeight="1" x14ac:dyDescent="0.15">
      <c r="B57" s="122"/>
      <c r="C57" s="1251" t="s">
        <v>48</v>
      </c>
      <c r="D57" s="1251"/>
      <c r="E57" s="1252"/>
      <c r="F57" s="356">
        <v>1141</v>
      </c>
      <c r="G57" s="356">
        <v>1280</v>
      </c>
      <c r="H57" s="357">
        <v>1185</v>
      </c>
    </row>
    <row r="58" spans="2:8" ht="45.75" customHeight="1" x14ac:dyDescent="0.15">
      <c r="B58" s="123"/>
      <c r="C58" s="1239" t="s">
        <v>550</v>
      </c>
      <c r="D58" s="1240"/>
      <c r="E58" s="1241"/>
      <c r="F58" s="358">
        <v>691</v>
      </c>
      <c r="G58" s="358">
        <v>878</v>
      </c>
      <c r="H58" s="359">
        <v>749</v>
      </c>
    </row>
    <row r="59" spans="2:8" ht="45.75" customHeight="1" x14ac:dyDescent="0.15">
      <c r="B59" s="123"/>
      <c r="C59" s="1239" t="s">
        <v>551</v>
      </c>
      <c r="D59" s="1240"/>
      <c r="E59" s="1241"/>
      <c r="F59" s="358">
        <v>202</v>
      </c>
      <c r="G59" s="358">
        <v>160</v>
      </c>
      <c r="H59" s="359">
        <v>184</v>
      </c>
    </row>
    <row r="60" spans="2:8" ht="45.75" customHeight="1" x14ac:dyDescent="0.15">
      <c r="B60" s="123"/>
      <c r="C60" s="1239" t="s">
        <v>552</v>
      </c>
      <c r="D60" s="1240"/>
      <c r="E60" s="1241"/>
      <c r="F60" s="358">
        <v>100</v>
      </c>
      <c r="G60" s="358">
        <v>100</v>
      </c>
      <c r="H60" s="359">
        <v>101</v>
      </c>
    </row>
    <row r="61" spans="2:8" ht="45.75" customHeight="1" x14ac:dyDescent="0.15">
      <c r="B61" s="123"/>
      <c r="C61" s="1239" t="s">
        <v>553</v>
      </c>
      <c r="D61" s="1240"/>
      <c r="E61" s="1241"/>
      <c r="F61" s="358">
        <v>50</v>
      </c>
      <c r="G61" s="358">
        <v>50</v>
      </c>
      <c r="H61" s="359">
        <v>50</v>
      </c>
    </row>
    <row r="62" spans="2:8" ht="45.75" customHeight="1" thickBot="1" x14ac:dyDescent="0.2">
      <c r="B62" s="124"/>
      <c r="C62" s="1242" t="s">
        <v>554</v>
      </c>
      <c r="D62" s="1243"/>
      <c r="E62" s="1244"/>
      <c r="F62" s="360">
        <v>27</v>
      </c>
      <c r="G62" s="360">
        <v>27</v>
      </c>
      <c r="H62" s="361">
        <v>27</v>
      </c>
    </row>
    <row r="63" spans="2:8" ht="52.5" customHeight="1" thickBot="1" x14ac:dyDescent="0.2">
      <c r="B63" s="125"/>
      <c r="C63" s="1245" t="s">
        <v>49</v>
      </c>
      <c r="D63" s="1245"/>
      <c r="E63" s="1246"/>
      <c r="F63" s="362">
        <v>2395</v>
      </c>
      <c r="G63" s="362">
        <v>2482</v>
      </c>
      <c r="H63" s="363">
        <v>2280</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sheetData>
  <sheetProtection algorithmName="SHA-512" hashValue="4avMqX8cNELUmM3E7winXpqv4ndXVi2Zk8BzaeQ77bEJUv+koTRKLxrnEbNk9fc14iJXd89F6w08msQjX55XOA==" saltValue="LOgHS3dg9MXDFrcVN3n5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03D86-56B0-4D74-8B1E-8771FFF2955E}">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566</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567</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528</v>
      </c>
      <c r="BQ50" s="1258"/>
      <c r="BR50" s="1258"/>
      <c r="BS50" s="1258"/>
      <c r="BT50" s="1258"/>
      <c r="BU50" s="1258"/>
      <c r="BV50" s="1258"/>
      <c r="BW50" s="1258"/>
      <c r="BX50" s="1258" t="s">
        <v>529</v>
      </c>
      <c r="BY50" s="1258"/>
      <c r="BZ50" s="1258"/>
      <c r="CA50" s="1258"/>
      <c r="CB50" s="1258"/>
      <c r="CC50" s="1258"/>
      <c r="CD50" s="1258"/>
      <c r="CE50" s="1258"/>
      <c r="CF50" s="1258" t="s">
        <v>530</v>
      </c>
      <c r="CG50" s="1258"/>
      <c r="CH50" s="1258"/>
      <c r="CI50" s="1258"/>
      <c r="CJ50" s="1258"/>
      <c r="CK50" s="1258"/>
      <c r="CL50" s="1258"/>
      <c r="CM50" s="1258"/>
      <c r="CN50" s="1258" t="s">
        <v>531</v>
      </c>
      <c r="CO50" s="1258"/>
      <c r="CP50" s="1258"/>
      <c r="CQ50" s="1258"/>
      <c r="CR50" s="1258"/>
      <c r="CS50" s="1258"/>
      <c r="CT50" s="1258"/>
      <c r="CU50" s="1258"/>
      <c r="CV50" s="1258" t="s">
        <v>532</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568</v>
      </c>
      <c r="AO51" s="1256"/>
      <c r="AP51" s="1256"/>
      <c r="AQ51" s="1256"/>
      <c r="AR51" s="1256"/>
      <c r="AS51" s="1256"/>
      <c r="AT51" s="1256"/>
      <c r="AU51" s="1256"/>
      <c r="AV51" s="1256"/>
      <c r="AW51" s="1256"/>
      <c r="AX51" s="1256"/>
      <c r="AY51" s="1256"/>
      <c r="AZ51" s="1256"/>
      <c r="BA51" s="1256"/>
      <c r="BB51" s="1256" t="s">
        <v>569</v>
      </c>
      <c r="BC51" s="1256"/>
      <c r="BD51" s="1256"/>
      <c r="BE51" s="1256"/>
      <c r="BF51" s="1256"/>
      <c r="BG51" s="1256"/>
      <c r="BH51" s="1256"/>
      <c r="BI51" s="1256"/>
      <c r="BJ51" s="1256"/>
      <c r="BK51" s="1256"/>
      <c r="BL51" s="1256"/>
      <c r="BM51" s="1256"/>
      <c r="BN51" s="1256"/>
      <c r="BO51" s="1256"/>
      <c r="BP51" s="1253">
        <v>11.3</v>
      </c>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570</v>
      </c>
      <c r="BC53" s="1256"/>
      <c r="BD53" s="1256"/>
      <c r="BE53" s="1256"/>
      <c r="BF53" s="1256"/>
      <c r="BG53" s="1256"/>
      <c r="BH53" s="1256"/>
      <c r="BI53" s="1256"/>
      <c r="BJ53" s="1256"/>
      <c r="BK53" s="1256"/>
      <c r="BL53" s="1256"/>
      <c r="BM53" s="1256"/>
      <c r="BN53" s="1256"/>
      <c r="BO53" s="1256"/>
      <c r="BP53" s="1253">
        <v>66.400000000000006</v>
      </c>
      <c r="BQ53" s="1253"/>
      <c r="BR53" s="1253"/>
      <c r="BS53" s="1253"/>
      <c r="BT53" s="1253"/>
      <c r="BU53" s="1253"/>
      <c r="BV53" s="1253"/>
      <c r="BW53" s="1253"/>
      <c r="BX53" s="1253">
        <v>67.900000000000006</v>
      </c>
      <c r="BY53" s="1253"/>
      <c r="BZ53" s="1253"/>
      <c r="CA53" s="1253"/>
      <c r="CB53" s="1253"/>
      <c r="CC53" s="1253"/>
      <c r="CD53" s="1253"/>
      <c r="CE53" s="1253"/>
      <c r="CF53" s="1253">
        <v>69.400000000000006</v>
      </c>
      <c r="CG53" s="1253"/>
      <c r="CH53" s="1253"/>
      <c r="CI53" s="1253"/>
      <c r="CJ53" s="1253"/>
      <c r="CK53" s="1253"/>
      <c r="CL53" s="1253"/>
      <c r="CM53" s="1253"/>
      <c r="CN53" s="1253">
        <v>70.2</v>
      </c>
      <c r="CO53" s="1253"/>
      <c r="CP53" s="1253"/>
      <c r="CQ53" s="1253"/>
      <c r="CR53" s="1253"/>
      <c r="CS53" s="1253"/>
      <c r="CT53" s="1253"/>
      <c r="CU53" s="1253"/>
      <c r="CV53" s="1253">
        <v>69.7</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571</v>
      </c>
      <c r="AO55" s="1258"/>
      <c r="AP55" s="1258"/>
      <c r="AQ55" s="1258"/>
      <c r="AR55" s="1258"/>
      <c r="AS55" s="1258"/>
      <c r="AT55" s="1258"/>
      <c r="AU55" s="1258"/>
      <c r="AV55" s="1258"/>
      <c r="AW55" s="1258"/>
      <c r="AX55" s="1258"/>
      <c r="AY55" s="1258"/>
      <c r="AZ55" s="1258"/>
      <c r="BA55" s="1258"/>
      <c r="BB55" s="1256" t="s">
        <v>569</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570</v>
      </c>
      <c r="BC57" s="1256"/>
      <c r="BD57" s="1256"/>
      <c r="BE57" s="1256"/>
      <c r="BF57" s="1256"/>
      <c r="BG57" s="1256"/>
      <c r="BH57" s="1256"/>
      <c r="BI57" s="1256"/>
      <c r="BJ57" s="1256"/>
      <c r="BK57" s="1256"/>
      <c r="BL57" s="1256"/>
      <c r="BM57" s="1256"/>
      <c r="BN57" s="1256"/>
      <c r="BO57" s="1256"/>
      <c r="BP57" s="1253">
        <v>64</v>
      </c>
      <c r="BQ57" s="1253"/>
      <c r="BR57" s="1253"/>
      <c r="BS57" s="1253"/>
      <c r="BT57" s="1253"/>
      <c r="BU57" s="1253"/>
      <c r="BV57" s="1253"/>
      <c r="BW57" s="1253"/>
      <c r="BX57" s="1253">
        <v>66.2</v>
      </c>
      <c r="BY57" s="1253"/>
      <c r="BZ57" s="1253"/>
      <c r="CA57" s="1253"/>
      <c r="CB57" s="1253"/>
      <c r="CC57" s="1253"/>
      <c r="CD57" s="1253"/>
      <c r="CE57" s="1253"/>
      <c r="CF57" s="1253">
        <v>67.099999999999994</v>
      </c>
      <c r="CG57" s="1253"/>
      <c r="CH57" s="1253"/>
      <c r="CI57" s="1253"/>
      <c r="CJ57" s="1253"/>
      <c r="CK57" s="1253"/>
      <c r="CL57" s="1253"/>
      <c r="CM57" s="1253"/>
      <c r="CN57" s="1253">
        <v>67</v>
      </c>
      <c r="CO57" s="1253"/>
      <c r="CP57" s="1253"/>
      <c r="CQ57" s="1253"/>
      <c r="CR57" s="1253"/>
      <c r="CS57" s="1253"/>
      <c r="CT57" s="1253"/>
      <c r="CU57" s="1253"/>
      <c r="CV57" s="1253">
        <v>68.2</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572</v>
      </c>
    </row>
    <row r="64" spans="1:109"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574</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567</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528</v>
      </c>
      <c r="BQ72" s="1258"/>
      <c r="BR72" s="1258"/>
      <c r="BS72" s="1258"/>
      <c r="BT72" s="1258"/>
      <c r="BU72" s="1258"/>
      <c r="BV72" s="1258"/>
      <c r="BW72" s="1258"/>
      <c r="BX72" s="1258" t="s">
        <v>529</v>
      </c>
      <c r="BY72" s="1258"/>
      <c r="BZ72" s="1258"/>
      <c r="CA72" s="1258"/>
      <c r="CB72" s="1258"/>
      <c r="CC72" s="1258"/>
      <c r="CD72" s="1258"/>
      <c r="CE72" s="1258"/>
      <c r="CF72" s="1258" t="s">
        <v>530</v>
      </c>
      <c r="CG72" s="1258"/>
      <c r="CH72" s="1258"/>
      <c r="CI72" s="1258"/>
      <c r="CJ72" s="1258"/>
      <c r="CK72" s="1258"/>
      <c r="CL72" s="1258"/>
      <c r="CM72" s="1258"/>
      <c r="CN72" s="1258" t="s">
        <v>531</v>
      </c>
      <c r="CO72" s="1258"/>
      <c r="CP72" s="1258"/>
      <c r="CQ72" s="1258"/>
      <c r="CR72" s="1258"/>
      <c r="CS72" s="1258"/>
      <c r="CT72" s="1258"/>
      <c r="CU72" s="1258"/>
      <c r="CV72" s="1258" t="s">
        <v>532</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568</v>
      </c>
      <c r="AO73" s="1256"/>
      <c r="AP73" s="1256"/>
      <c r="AQ73" s="1256"/>
      <c r="AR73" s="1256"/>
      <c r="AS73" s="1256"/>
      <c r="AT73" s="1256"/>
      <c r="AU73" s="1256"/>
      <c r="AV73" s="1256"/>
      <c r="AW73" s="1256"/>
      <c r="AX73" s="1256"/>
      <c r="AY73" s="1256"/>
      <c r="AZ73" s="1256"/>
      <c r="BA73" s="1256"/>
      <c r="BB73" s="1256" t="s">
        <v>569</v>
      </c>
      <c r="BC73" s="1256"/>
      <c r="BD73" s="1256"/>
      <c r="BE73" s="1256"/>
      <c r="BF73" s="1256"/>
      <c r="BG73" s="1256"/>
      <c r="BH73" s="1256"/>
      <c r="BI73" s="1256"/>
      <c r="BJ73" s="1256"/>
      <c r="BK73" s="1256"/>
      <c r="BL73" s="1256"/>
      <c r="BM73" s="1256"/>
      <c r="BN73" s="1256"/>
      <c r="BO73" s="1256"/>
      <c r="BP73" s="1253">
        <v>11.3</v>
      </c>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573</v>
      </c>
      <c r="BC75" s="1256"/>
      <c r="BD75" s="1256"/>
      <c r="BE75" s="1256"/>
      <c r="BF75" s="1256"/>
      <c r="BG75" s="1256"/>
      <c r="BH75" s="1256"/>
      <c r="BI75" s="1256"/>
      <c r="BJ75" s="1256"/>
      <c r="BK75" s="1256"/>
      <c r="BL75" s="1256"/>
      <c r="BM75" s="1256"/>
      <c r="BN75" s="1256"/>
      <c r="BO75" s="1256"/>
      <c r="BP75" s="1253">
        <v>6.7</v>
      </c>
      <c r="BQ75" s="1253"/>
      <c r="BR75" s="1253"/>
      <c r="BS75" s="1253"/>
      <c r="BT75" s="1253"/>
      <c r="BU75" s="1253"/>
      <c r="BV75" s="1253"/>
      <c r="BW75" s="1253"/>
      <c r="BX75" s="1253">
        <v>7.6</v>
      </c>
      <c r="BY75" s="1253"/>
      <c r="BZ75" s="1253"/>
      <c r="CA75" s="1253"/>
      <c r="CB75" s="1253"/>
      <c r="CC75" s="1253"/>
      <c r="CD75" s="1253"/>
      <c r="CE75" s="1253"/>
      <c r="CF75" s="1253">
        <v>8.4</v>
      </c>
      <c r="CG75" s="1253"/>
      <c r="CH75" s="1253"/>
      <c r="CI75" s="1253"/>
      <c r="CJ75" s="1253"/>
      <c r="CK75" s="1253"/>
      <c r="CL75" s="1253"/>
      <c r="CM75" s="1253"/>
      <c r="CN75" s="1253">
        <v>8.6</v>
      </c>
      <c r="CO75" s="1253"/>
      <c r="CP75" s="1253"/>
      <c r="CQ75" s="1253"/>
      <c r="CR75" s="1253"/>
      <c r="CS75" s="1253"/>
      <c r="CT75" s="1253"/>
      <c r="CU75" s="1253"/>
      <c r="CV75" s="1253">
        <v>8.6999999999999993</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571</v>
      </c>
      <c r="AO77" s="1258"/>
      <c r="AP77" s="1258"/>
      <c r="AQ77" s="1258"/>
      <c r="AR77" s="1258"/>
      <c r="AS77" s="1258"/>
      <c r="AT77" s="1258"/>
      <c r="AU77" s="1258"/>
      <c r="AV77" s="1258"/>
      <c r="AW77" s="1258"/>
      <c r="AX77" s="1258"/>
      <c r="AY77" s="1258"/>
      <c r="AZ77" s="1258"/>
      <c r="BA77" s="1258"/>
      <c r="BB77" s="1256" t="s">
        <v>569</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573</v>
      </c>
      <c r="BC79" s="1256"/>
      <c r="BD79" s="1256"/>
      <c r="BE79" s="1256"/>
      <c r="BF79" s="1256"/>
      <c r="BG79" s="1256"/>
      <c r="BH79" s="1256"/>
      <c r="BI79" s="1256"/>
      <c r="BJ79" s="1256"/>
      <c r="BK79" s="1256"/>
      <c r="BL79" s="1256"/>
      <c r="BM79" s="1256"/>
      <c r="BN79" s="1256"/>
      <c r="BO79" s="1256"/>
      <c r="BP79" s="1253">
        <v>8</v>
      </c>
      <c r="BQ79" s="1253"/>
      <c r="BR79" s="1253"/>
      <c r="BS79" s="1253"/>
      <c r="BT79" s="1253"/>
      <c r="BU79" s="1253"/>
      <c r="BV79" s="1253"/>
      <c r="BW79" s="1253"/>
      <c r="BX79" s="1253">
        <v>8</v>
      </c>
      <c r="BY79" s="1253"/>
      <c r="BZ79" s="1253"/>
      <c r="CA79" s="1253"/>
      <c r="CB79" s="1253"/>
      <c r="CC79" s="1253"/>
      <c r="CD79" s="1253"/>
      <c r="CE79" s="1253"/>
      <c r="CF79" s="1253">
        <v>8.3000000000000007</v>
      </c>
      <c r="CG79" s="1253"/>
      <c r="CH79" s="1253"/>
      <c r="CI79" s="1253"/>
      <c r="CJ79" s="1253"/>
      <c r="CK79" s="1253"/>
      <c r="CL79" s="1253"/>
      <c r="CM79" s="1253"/>
      <c r="CN79" s="1253">
        <v>8.4</v>
      </c>
      <c r="CO79" s="1253"/>
      <c r="CP79" s="1253"/>
      <c r="CQ79" s="1253"/>
      <c r="CR79" s="1253"/>
      <c r="CS79" s="1253"/>
      <c r="CT79" s="1253"/>
      <c r="CU79" s="1253"/>
      <c r="CV79" s="1253">
        <v>8.6999999999999993</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G2M3mme9HelsN2n4ONQAir/g/t4wayrQlGobFGiAc06nMmnCyUY/eBsGItc1KsQmT04If5/K2zg3XbpXdnCOtg==" saltValue="aE5Ght39T/091NJHUALiV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92921-861A-480B-B4C4-9526871BDFA8}">
  <sheetPr>
    <pageSetUpPr fitToPage="1"/>
  </sheetPr>
  <dimension ref="A1:DR125"/>
  <sheetViews>
    <sheetView showGridLines="0" zoomScaleNormal="100" zoomScaleSheetLayoutView="10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5IizdJcE3rho7Cv4WXLpr/0OtOB+K2GnPlQf9Ut2BYg5lWQUyfEvAyqulQGMqELt2dOnQbn+e7wf2PpRIkP4mg==" saltValue="iX6lK+S0JAp2JuN24dPVm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9A5DA-A3F6-4746-8A2B-9A4CE0F0A573}">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4P09k0PBahlaiJKntJMmi6DTTnoKFDu0PwK/f20vKguTG6KTfw8fV5DV840K9zZ0WoXmpz51kZiQHPOPdVHxuw==" saltValue="zEx3arSR6yFUifJBZVP0Y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69540</v>
      </c>
      <c r="E3" s="144"/>
      <c r="F3" s="145">
        <v>126525</v>
      </c>
      <c r="G3" s="146"/>
      <c r="H3" s="147"/>
    </row>
    <row r="4" spans="1:8" x14ac:dyDescent="0.15">
      <c r="A4" s="148"/>
      <c r="B4" s="149"/>
      <c r="C4" s="150"/>
      <c r="D4" s="151">
        <v>36414</v>
      </c>
      <c r="E4" s="152"/>
      <c r="F4" s="153">
        <v>67052</v>
      </c>
      <c r="G4" s="154"/>
      <c r="H4" s="155"/>
    </row>
    <row r="5" spans="1:8" x14ac:dyDescent="0.15">
      <c r="A5" s="136" t="s">
        <v>522</v>
      </c>
      <c r="B5" s="141"/>
      <c r="C5" s="142"/>
      <c r="D5" s="143">
        <v>65468</v>
      </c>
      <c r="E5" s="144"/>
      <c r="F5" s="145">
        <v>122054</v>
      </c>
      <c r="G5" s="146"/>
      <c r="H5" s="147"/>
    </row>
    <row r="6" spans="1:8" x14ac:dyDescent="0.15">
      <c r="A6" s="148"/>
      <c r="B6" s="149"/>
      <c r="C6" s="150"/>
      <c r="D6" s="151">
        <v>37453</v>
      </c>
      <c r="E6" s="152"/>
      <c r="F6" s="153">
        <v>68298</v>
      </c>
      <c r="G6" s="154"/>
      <c r="H6" s="155"/>
    </row>
    <row r="7" spans="1:8" x14ac:dyDescent="0.15">
      <c r="A7" s="136" t="s">
        <v>523</v>
      </c>
      <c r="B7" s="141"/>
      <c r="C7" s="142"/>
      <c r="D7" s="143">
        <v>107864</v>
      </c>
      <c r="E7" s="144"/>
      <c r="F7" s="145">
        <v>111644</v>
      </c>
      <c r="G7" s="146"/>
      <c r="H7" s="147"/>
    </row>
    <row r="8" spans="1:8" x14ac:dyDescent="0.15">
      <c r="A8" s="148"/>
      <c r="B8" s="149"/>
      <c r="C8" s="150"/>
      <c r="D8" s="151">
        <v>65277</v>
      </c>
      <c r="E8" s="152"/>
      <c r="F8" s="153">
        <v>66606</v>
      </c>
      <c r="G8" s="154"/>
      <c r="H8" s="155"/>
    </row>
    <row r="9" spans="1:8" x14ac:dyDescent="0.15">
      <c r="A9" s="136" t="s">
        <v>524</v>
      </c>
      <c r="B9" s="141"/>
      <c r="C9" s="142"/>
      <c r="D9" s="143">
        <v>233185</v>
      </c>
      <c r="E9" s="144"/>
      <c r="F9" s="145">
        <v>127917</v>
      </c>
      <c r="G9" s="146"/>
      <c r="H9" s="147"/>
    </row>
    <row r="10" spans="1:8" x14ac:dyDescent="0.15">
      <c r="A10" s="148"/>
      <c r="B10" s="149"/>
      <c r="C10" s="150"/>
      <c r="D10" s="151">
        <v>85375</v>
      </c>
      <c r="E10" s="152"/>
      <c r="F10" s="153">
        <v>69746</v>
      </c>
      <c r="G10" s="154"/>
      <c r="H10" s="155"/>
    </row>
    <row r="11" spans="1:8" x14ac:dyDescent="0.15">
      <c r="A11" s="136" t="s">
        <v>525</v>
      </c>
      <c r="B11" s="141"/>
      <c r="C11" s="142"/>
      <c r="D11" s="143">
        <v>197171</v>
      </c>
      <c r="E11" s="144"/>
      <c r="F11" s="145">
        <v>135931</v>
      </c>
      <c r="G11" s="146"/>
      <c r="H11" s="147"/>
    </row>
    <row r="12" spans="1:8" x14ac:dyDescent="0.15">
      <c r="A12" s="148"/>
      <c r="B12" s="149"/>
      <c r="C12" s="156"/>
      <c r="D12" s="151">
        <v>35549</v>
      </c>
      <c r="E12" s="152"/>
      <c r="F12" s="153">
        <v>75320</v>
      </c>
      <c r="G12" s="154"/>
      <c r="H12" s="155"/>
    </row>
    <row r="13" spans="1:8" x14ac:dyDescent="0.15">
      <c r="A13" s="136"/>
      <c r="B13" s="141"/>
      <c r="C13" s="157"/>
      <c r="D13" s="158">
        <v>134646</v>
      </c>
      <c r="E13" s="159"/>
      <c r="F13" s="160">
        <v>124814</v>
      </c>
      <c r="G13" s="161"/>
      <c r="H13" s="147"/>
    </row>
    <row r="14" spans="1:8" x14ac:dyDescent="0.15">
      <c r="A14" s="148"/>
      <c r="B14" s="149"/>
      <c r="C14" s="150"/>
      <c r="D14" s="151">
        <v>52014</v>
      </c>
      <c r="E14" s="152"/>
      <c r="F14" s="153">
        <v>69404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8.7899999999999991</v>
      </c>
      <c r="C19" s="162">
        <f>ROUND(VALUE(SUBSTITUTE(実質収支比率等に係る経年分析!G$48,"▲","-")),2)</f>
        <v>8.5299999999999994</v>
      </c>
      <c r="D19" s="162">
        <f>ROUND(VALUE(SUBSTITUTE(実質収支比率等に係る経年分析!H$48,"▲","-")),2)</f>
        <v>8.36</v>
      </c>
      <c r="E19" s="162">
        <f>ROUND(VALUE(SUBSTITUTE(実質収支比率等に係る経年分析!I$48,"▲","-")),2)</f>
        <v>5.96</v>
      </c>
      <c r="F19" s="162">
        <f>ROUND(VALUE(SUBSTITUTE(実質収支比率等に係る経年分析!J$48,"▲","-")),2)</f>
        <v>7.18</v>
      </c>
    </row>
    <row r="20" spans="1:11" x14ac:dyDescent="0.15">
      <c r="A20" s="162" t="s">
        <v>53</v>
      </c>
      <c r="B20" s="162">
        <f>ROUND(VALUE(SUBSTITUTE(実質収支比率等に係る経年分析!F$47,"▲","-")),2)</f>
        <v>22.09</v>
      </c>
      <c r="C20" s="162">
        <f>ROUND(VALUE(SUBSTITUTE(実質収支比率等に係る経年分析!G$47,"▲","-")),2)</f>
        <v>23.09</v>
      </c>
      <c r="D20" s="162">
        <f>ROUND(VALUE(SUBSTITUTE(実質収支比率等に係る経年分析!H$47,"▲","-")),2)</f>
        <v>30.06</v>
      </c>
      <c r="E20" s="162">
        <f>ROUND(VALUE(SUBSTITUTE(実質収支比率等に係る経年分析!I$47,"▲","-")),2)</f>
        <v>28.31</v>
      </c>
      <c r="F20" s="162">
        <f>ROUND(VALUE(SUBSTITUTE(実質収支比率等に係る経年分析!J$47,"▲","-")),2)</f>
        <v>24.6</v>
      </c>
    </row>
    <row r="21" spans="1:11" x14ac:dyDescent="0.15">
      <c r="A21" s="162" t="s">
        <v>54</v>
      </c>
      <c r="B21" s="162">
        <f>IF(ISNUMBER(VALUE(SUBSTITUTE(実質収支比率等に係る経年分析!F$49,"▲","-"))),ROUND(VALUE(SUBSTITUTE(実質収支比率等に係る経年分析!F$49,"▲","-")),2),NA())</f>
        <v>0.94</v>
      </c>
      <c r="C21" s="162">
        <f>IF(ISNUMBER(VALUE(SUBSTITUTE(実質収支比率等に係る経年分析!G$49,"▲","-"))),ROUND(VALUE(SUBSTITUTE(実質収支比率等に係る経年分析!G$49,"▲","-")),2),NA())</f>
        <v>2.76</v>
      </c>
      <c r="D21" s="162">
        <f>IF(ISNUMBER(VALUE(SUBSTITUTE(実質収支比率等に係る経年分析!H$49,"▲","-"))),ROUND(VALUE(SUBSTITUTE(実質収支比率等に係る経年分析!H$49,"▲","-")),2),NA())</f>
        <v>6.08</v>
      </c>
      <c r="E21" s="162">
        <f>IF(ISNUMBER(VALUE(SUBSTITUTE(実質収支比率等に係る経年分析!I$49,"▲","-"))),ROUND(VALUE(SUBSTITUTE(実質収支比率等に係る経年分析!I$49,"▲","-")),2),NA())</f>
        <v>-4.12</v>
      </c>
      <c r="F21" s="162">
        <f>IF(ISNUMBER(VALUE(SUBSTITUTE(実質収支比率等に係る経年分析!J$49,"▲","-"))),ROUND(VALUE(SUBSTITUTE(実質収支比率等に係る経年分析!J$49,"▲","-")),2),NA())</f>
        <v>-1.5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0.88</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0.26</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宅地造成事業特別会計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1.47</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1.1399999999999999</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0.82</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介護保険特別会計（介護サービス）</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0.09</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0.54</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1.76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1.39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1.1100000000000001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0.71</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1.27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0.98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1.06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0.72</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8.7799999999999994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8.52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8.35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7.18</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8.91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8.08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8.02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7.82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7.48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553</v>
      </c>
      <c r="E42" s="164"/>
      <c r="F42" s="164"/>
      <c r="G42" s="164">
        <f>'実質公債費比率（分子）の構造'!L$52</f>
        <v>577</v>
      </c>
      <c r="H42" s="164"/>
      <c r="I42" s="164"/>
      <c r="J42" s="164">
        <f>'実質公債費比率（分子）の構造'!M$52</f>
        <v>611</v>
      </c>
      <c r="K42" s="164"/>
      <c r="L42" s="164"/>
      <c r="M42" s="164">
        <f>'実質公債費比率（分子）の構造'!N$52</f>
        <v>581</v>
      </c>
      <c r="N42" s="164"/>
      <c r="O42" s="164"/>
      <c r="P42" s="164">
        <f>'実質公債費比率（分子）の構造'!O$52</f>
        <v>584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f>'実質公債費比率（分子）の構造'!N$51</f>
        <v>0</v>
      </c>
      <c r="L43" s="164"/>
      <c r="M43" s="164"/>
      <c r="N43" s="164">
        <f>'実質公債費比率（分子）の構造'!O$51</f>
        <v>0</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22</v>
      </c>
      <c r="C45" s="164"/>
      <c r="D45" s="164"/>
      <c r="E45" s="164">
        <f>'実質公債費比率（分子）の構造'!L$49</f>
        <v>23</v>
      </c>
      <c r="F45" s="164"/>
      <c r="G45" s="164"/>
      <c r="H45" s="164">
        <f>'実質公債費比率（分子）の構造'!M$49</f>
        <v>26</v>
      </c>
      <c r="I45" s="164"/>
      <c r="J45" s="164"/>
      <c r="K45" s="164">
        <f>'実質公債費比率（分子）の構造'!N$49</f>
        <v>25</v>
      </c>
      <c r="L45" s="164"/>
      <c r="M45" s="164"/>
      <c r="N45" s="164">
        <f>'実質公債費比率（分子）の構造'!O$49</f>
        <v>25</v>
      </c>
      <c r="O45" s="164"/>
      <c r="P45" s="164"/>
    </row>
    <row r="46" spans="1:16" x14ac:dyDescent="0.15">
      <c r="A46" s="164" t="s">
        <v>64</v>
      </c>
      <c r="B46" s="164">
        <f>'実質公債費比率（分子）の構造'!K$48</f>
        <v>186</v>
      </c>
      <c r="C46" s="164"/>
      <c r="D46" s="164"/>
      <c r="E46" s="164">
        <f>'実質公債費比率（分子）の構造'!L$48</f>
        <v>188</v>
      </c>
      <c r="F46" s="164"/>
      <c r="G46" s="164"/>
      <c r="H46" s="164">
        <f>'実質公債費比率（分子）の構造'!M$48</f>
        <v>189</v>
      </c>
      <c r="I46" s="164"/>
      <c r="J46" s="164"/>
      <c r="K46" s="164">
        <f>'実質公債費比率（分子）の構造'!N$48</f>
        <v>186</v>
      </c>
      <c r="L46" s="164"/>
      <c r="M46" s="164"/>
      <c r="N46" s="164">
        <f>'実質公債費比率（分子）の構造'!O$48</f>
        <v>160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581</v>
      </c>
      <c r="C49" s="164"/>
      <c r="D49" s="164"/>
      <c r="E49" s="164">
        <f>'実質公債費比率（分子）の構造'!L$45</f>
        <v>609</v>
      </c>
      <c r="F49" s="164"/>
      <c r="G49" s="164"/>
      <c r="H49" s="164">
        <f>'実質公債費比率（分子）の構造'!M$45</f>
        <v>659</v>
      </c>
      <c r="I49" s="164"/>
      <c r="J49" s="164"/>
      <c r="K49" s="164">
        <f>'実質公債費比率（分子）の構造'!N$45</f>
        <v>635</v>
      </c>
      <c r="L49" s="164"/>
      <c r="M49" s="164"/>
      <c r="N49" s="164">
        <f>'実質公債費比率（分子）の構造'!O$45</f>
        <v>655</v>
      </c>
      <c r="O49" s="164"/>
      <c r="P49" s="164"/>
    </row>
    <row r="50" spans="1:16" x14ac:dyDescent="0.15">
      <c r="A50" s="164" t="s">
        <v>67</v>
      </c>
      <c r="B50" s="164" t="e">
        <f>NA()</f>
        <v>#N/A</v>
      </c>
      <c r="C50" s="164">
        <f>IF(ISNUMBER('実質公債費比率（分子）の構造'!K$53),'実質公債費比率（分子）の構造'!K$53,NA())</f>
        <v>236</v>
      </c>
      <c r="D50" s="164" t="e">
        <f>NA()</f>
        <v>#N/A</v>
      </c>
      <c r="E50" s="164" t="e">
        <f>NA()</f>
        <v>#N/A</v>
      </c>
      <c r="F50" s="164">
        <f>IF(ISNUMBER('実質公債費比率（分子）の構造'!L$53),'実質公債費比率（分子）の構造'!L$53,NA())</f>
        <v>243</v>
      </c>
      <c r="G50" s="164" t="e">
        <f>NA()</f>
        <v>#N/A</v>
      </c>
      <c r="H50" s="164" t="e">
        <f>NA()</f>
        <v>#N/A</v>
      </c>
      <c r="I50" s="164">
        <f>IF(ISNUMBER('実質公債費比率（分子）の構造'!M$53),'実質公債費比率（分子）の構造'!M$53,NA())</f>
        <v>263</v>
      </c>
      <c r="J50" s="164" t="e">
        <f>NA()</f>
        <v>#N/A</v>
      </c>
      <c r="K50" s="164" t="e">
        <f>NA()</f>
        <v>#N/A</v>
      </c>
      <c r="L50" s="164">
        <f>IF(ISNUMBER('実質公債費比率（分子）の構造'!N$53),'実質公債費比率（分子）の構造'!N$53,NA())</f>
        <v>265</v>
      </c>
      <c r="M50" s="164" t="e">
        <f>NA()</f>
        <v>#N/A</v>
      </c>
      <c r="N50" s="164" t="e">
        <f>NA()</f>
        <v>#N/A</v>
      </c>
      <c r="O50" s="164">
        <f>IF(ISNUMBER('実質公債費比率（分子）の構造'!O$53),'実質公債費比率（分子）の構造'!O$53,NA())</f>
        <v>256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5457</v>
      </c>
      <c r="E56" s="163"/>
      <c r="F56" s="163"/>
      <c r="G56" s="163">
        <f>'将来負担比率（分子）の構造'!J$52</f>
        <v>5180</v>
      </c>
      <c r="H56" s="163"/>
      <c r="I56" s="163"/>
      <c r="J56" s="163">
        <f>'将来負担比率（分子）の構造'!K$52</f>
        <v>4900</v>
      </c>
      <c r="K56" s="163"/>
      <c r="L56" s="163"/>
      <c r="M56" s="163">
        <f>'将来負担比率（分子）の構造'!L$52</f>
        <v>4937</v>
      </c>
      <c r="N56" s="163"/>
      <c r="O56" s="163"/>
      <c r="P56" s="163">
        <f>'将来負担比率（分子）の構造'!M$52</f>
        <v>4935</v>
      </c>
    </row>
    <row r="57" spans="1:16" x14ac:dyDescent="0.15">
      <c r="A57" s="163" t="s">
        <v>42</v>
      </c>
      <c r="B57" s="163"/>
      <c r="C57" s="163"/>
      <c r="D57" s="163">
        <f>'将来負担比率（分子）の構造'!I$51</f>
        <v>244</v>
      </c>
      <c r="E57" s="163"/>
      <c r="F57" s="163"/>
      <c r="G57" s="163">
        <f>'将来負担比率（分子）の構造'!J$51</f>
        <v>230</v>
      </c>
      <c r="H57" s="163"/>
      <c r="I57" s="163"/>
      <c r="J57" s="163">
        <f>'将来負担比率（分子）の構造'!K$51</f>
        <v>213</v>
      </c>
      <c r="K57" s="163"/>
      <c r="L57" s="163"/>
      <c r="M57" s="163">
        <f>'将来負担比率（分子）の構造'!L$51</f>
        <v>192</v>
      </c>
      <c r="N57" s="163"/>
      <c r="O57" s="163"/>
      <c r="P57" s="163">
        <f>'将来負担比率（分子）の構造'!M$51</f>
        <v>179</v>
      </c>
    </row>
    <row r="58" spans="1:16" x14ac:dyDescent="0.15">
      <c r="A58" s="163" t="s">
        <v>41</v>
      </c>
      <c r="B58" s="163"/>
      <c r="C58" s="163"/>
      <c r="D58" s="163">
        <f>'将来負担比率（分子）の構造'!I$50</f>
        <v>2402</v>
      </c>
      <c r="E58" s="163"/>
      <c r="F58" s="163"/>
      <c r="G58" s="163">
        <f>'将来負担比率（分子）の構造'!J$50</f>
        <v>2756</v>
      </c>
      <c r="H58" s="163"/>
      <c r="I58" s="163"/>
      <c r="J58" s="163">
        <f>'将来負担比率（分子）の構造'!K$50</f>
        <v>2967</v>
      </c>
      <c r="K58" s="163"/>
      <c r="L58" s="163"/>
      <c r="M58" s="163">
        <f>'将来負担比率（分子）の構造'!L$50</f>
        <v>3059</v>
      </c>
      <c r="N58" s="163"/>
      <c r="O58" s="163"/>
      <c r="P58" s="163">
        <f>'将来負担比率（分子）の構造'!M$50</f>
        <v>2819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798</v>
      </c>
      <c r="C62" s="163"/>
      <c r="D62" s="163"/>
      <c r="E62" s="163">
        <f>'将来負担比率（分子）の構造'!J$45</f>
        <v>779</v>
      </c>
      <c r="F62" s="163"/>
      <c r="G62" s="163"/>
      <c r="H62" s="163">
        <f>'将来負担比率（分子）の構造'!K$45</f>
        <v>757</v>
      </c>
      <c r="I62" s="163"/>
      <c r="J62" s="163"/>
      <c r="K62" s="163">
        <f>'将来負担比率（分子）の構造'!L$45</f>
        <v>767</v>
      </c>
      <c r="L62" s="163"/>
      <c r="M62" s="163"/>
      <c r="N62" s="163">
        <f>'将来負担比率（分子）の構造'!M$45</f>
        <v>734</v>
      </c>
      <c r="O62" s="163"/>
      <c r="P62" s="163"/>
    </row>
    <row r="63" spans="1:16" x14ac:dyDescent="0.15">
      <c r="A63" s="163" t="s">
        <v>34</v>
      </c>
      <c r="B63" s="163">
        <f>'将来負担比率（分子）の構造'!I$44</f>
        <v>120</v>
      </c>
      <c r="C63" s="163"/>
      <c r="D63" s="163"/>
      <c r="E63" s="163">
        <f>'将来負担比率（分子）の構造'!J$44</f>
        <v>98</v>
      </c>
      <c r="F63" s="163"/>
      <c r="G63" s="163"/>
      <c r="H63" s="163">
        <f>'将来負担比率（分子）の構造'!K$44</f>
        <v>76</v>
      </c>
      <c r="I63" s="163"/>
      <c r="J63" s="163"/>
      <c r="K63" s="163">
        <f>'将来負担比率（分子）の構造'!L$44</f>
        <v>55</v>
      </c>
      <c r="L63" s="163"/>
      <c r="M63" s="163"/>
      <c r="N63" s="163">
        <f>'将来負担比率（分子）の構造'!M$44</f>
        <v>31</v>
      </c>
      <c r="O63" s="163"/>
      <c r="P63" s="163"/>
    </row>
    <row r="64" spans="1:16" x14ac:dyDescent="0.15">
      <c r="A64" s="163" t="s">
        <v>33</v>
      </c>
      <c r="B64" s="163">
        <f>'将来負担比率（分子）の構造'!I$43</f>
        <v>1693</v>
      </c>
      <c r="C64" s="163"/>
      <c r="D64" s="163"/>
      <c r="E64" s="163">
        <f>'将来負担比率（分子）の構造'!J$43</f>
        <v>1560</v>
      </c>
      <c r="F64" s="163"/>
      <c r="G64" s="163"/>
      <c r="H64" s="163">
        <f>'将来負担比率（分子）の構造'!K$43</f>
        <v>1440</v>
      </c>
      <c r="I64" s="163"/>
      <c r="J64" s="163"/>
      <c r="K64" s="163">
        <f>'将来負担比率（分子）の構造'!L$43</f>
        <v>1370</v>
      </c>
      <c r="L64" s="163"/>
      <c r="M64" s="163"/>
      <c r="N64" s="163">
        <f>'将来負担比率（分子）の構造'!M$43</f>
        <v>1299</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5815</v>
      </c>
      <c r="C66" s="163"/>
      <c r="D66" s="163"/>
      <c r="E66" s="163">
        <f>'将来負担比率（分子）の構造'!J$41</f>
        <v>5585</v>
      </c>
      <c r="F66" s="163"/>
      <c r="G66" s="163"/>
      <c r="H66" s="163">
        <f>'将来負担比率（分子）の構造'!K$41</f>
        <v>5349</v>
      </c>
      <c r="I66" s="163"/>
      <c r="J66" s="163"/>
      <c r="K66" s="163">
        <f>'将来負担比率（分子）の構造'!L$41</f>
        <v>5528</v>
      </c>
      <c r="L66" s="163"/>
      <c r="M66" s="163"/>
      <c r="N66" s="163">
        <f>'将来負担比率（分子）の構造'!M$41</f>
        <v>5648</v>
      </c>
      <c r="O66" s="163"/>
      <c r="P66" s="163"/>
    </row>
    <row r="67" spans="1:16" x14ac:dyDescent="0.15">
      <c r="A67" s="163" t="s">
        <v>71</v>
      </c>
      <c r="B67" s="163" t="e">
        <f>NA()</f>
        <v>#N/A</v>
      </c>
      <c r="C67" s="163">
        <f>IF(ISNUMBER('将来負担比率（分子）の構造'!I$53), IF('将来負担比率（分子）の構造'!I$53 &lt; 0, 0, '将来負担比率（分子）の構造'!I$53), NA())</f>
        <v>322</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1056</v>
      </c>
      <c r="C72" s="167">
        <f>基金残高に係る経年分析!G55</f>
        <v>995</v>
      </c>
      <c r="D72" s="167">
        <f>基金残高に係る経年分析!H55</f>
        <v>890</v>
      </c>
    </row>
    <row r="73" spans="1:16" x14ac:dyDescent="0.15">
      <c r="A73" s="166" t="s">
        <v>74</v>
      </c>
      <c r="B73" s="167">
        <f>基金残高に係る経年分析!F56</f>
        <v>198</v>
      </c>
      <c r="C73" s="167">
        <f>基金残高に係る経年分析!G56</f>
        <v>207</v>
      </c>
      <c r="D73" s="167">
        <f>基金残高に係る経年分析!H56</f>
        <v>204</v>
      </c>
    </row>
    <row r="74" spans="1:16" x14ac:dyDescent="0.15">
      <c r="A74" s="166" t="s">
        <v>75</v>
      </c>
      <c r="B74" s="167">
        <f>基金残高に係る経年分析!F57</f>
        <v>1141</v>
      </c>
      <c r="C74" s="167">
        <f>基金残高に係る経年分析!G57</f>
        <v>1280</v>
      </c>
      <c r="D74" s="167">
        <f>基金残高に係る経年分析!H57</f>
        <v>1185</v>
      </c>
    </row>
  </sheetData>
  <sheetProtection algorithmName="SHA-512" hashValue="90A1CC6cwOJjDIaWf3iAnWwuyfP6ztenVL7cuNY6fcJHHKvhz7Q31EvgWRSc40xlprYMqfZGReQ6oVXthniTqA==" saltValue="EgzD0X0QhLKt7olj++ASS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2026-09-27T23:37:28Z</cp:lastPrinted>
  <dcterms:created xsi:type="dcterms:W3CDTF">2026-02-26T09:25:28Z</dcterms:created>
  <dcterms:modified xsi:type="dcterms:W3CDTF">2026-09-27T23:37:33Z</dcterms:modified>
  <cp:category/>
</cp:coreProperties>
</file>