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shichoson\06 財政係\40決算統計\05財政状況資料集\R6財政状況資料集\11 HP掲載データ（確定）\"/>
    </mc:Choice>
  </mc:AlternateContent>
  <xr:revisionPtr revIDLastSave="0" documentId="13_ncr:1_{93E26995-B6F2-4211-9BBC-FED6084A84BB}"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C36" i="10"/>
  <c r="BE35" i="10"/>
  <c r="AM35" i="10"/>
  <c r="C35" i="10"/>
  <c r="CO34" i="10"/>
  <c r="CO35" i="10" s="1"/>
  <c r="CO36" i="10" s="1"/>
  <c r="BW34" i="10"/>
  <c r="BW35" i="10" s="1"/>
  <c r="BW36" i="10" s="1"/>
  <c r="BW37" i="10" s="1"/>
  <c r="BW38" i="10" s="1"/>
  <c r="BW39" i="10" s="1"/>
  <c r="BW40" i="10" s="1"/>
  <c r="BE34" i="10"/>
  <c r="C34" i="10"/>
  <c r="U34" i="10" s="1"/>
  <c r="U35" i="10" s="1"/>
  <c r="U36"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<sst xmlns="http://schemas.openxmlformats.org/spreadsheetml/2006/main" count="1160" uniqueCount="571">
  <si>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</si>
  <si>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</si>
  <si>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</si>
  <si>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</si>
  <si>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</si>
  <si>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</si>
  <si>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</si>
  <si>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</si>
  <si>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</si>
  <si>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</si>
  <si>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</si>
  <si>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</si>
  <si>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</si>
  <si>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</si>
  <si>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</si>
  <si>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</si>
  <si>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</si>
  <si>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</si>
  <si>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</si>
  <si>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</si>
  <si>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</si>
  <si>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</si>
  <si>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</si>
  <si>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</si>
  <si>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</si>
  <si>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</si>
  <si>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</si>
  <si>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</si>
  <si>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</si>
  <si>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</si>
  <si>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</si>
  <si>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</si>
  <si>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</si>
  <si>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</si>
  <si>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</si>
  <si>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</si>
  <si>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</si>
  <si>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</si>
  <si>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</si>
  <si>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</si>
  <si>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</si>
  <si>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</si>
  <si>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</si>
  <si>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</si>
  <si>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</si>
  <si>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</si>
  <si>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</si>
  <si>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</si>
  <si>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</si>
  <si>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</si>
  <si>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</si>
  <si>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</si>
  <si>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</si>
  <si>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</si>
  <si>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</si>
  <si>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</si>
  <si>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</si>
  <si>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</si>
  <si>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</si>
  <si>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</si>
  <si>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</si>
  <si>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</si>
  <si>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</si>
  <si>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</si>
  <si>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</si>
  <si>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</si>
  <si>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</si>
  <si>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</si>
  <si>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</si>
  <si>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</si>
  <si>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</si>
  <si>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</si>
  <si>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</si>
  <si>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</si>
  <si>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</si>
  <si>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</si>
  <si>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</si>
  <si>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</si>
  <si>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</si>
  <si>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</si>
  <si>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</si>
  <si>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</si>
  <si>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</si>
  <si>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</si>
  <si>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</si>
  <si>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</si>
  <si>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</si>
  <si>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</si>
  <si>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</si>
  <si>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</si>
  <si>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</si>
  <si>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</si>
  <si>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</si>
  <si>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</si>
  <si>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中山町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</si>
  <si>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</si>
  <si>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</si>
  <si>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</si>
  <si>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</si>
  <si>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</si>
  <si>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</si>
  <si>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</si>
  <si>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</si>
  <si>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</si>
  <si>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</si>
  <si>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</si>
  <si>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</si>
  <si>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</si>
  <si>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</si>
  <si>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</si>
  <si>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</si>
  <si>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</si>
  <si>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</si>
  <si>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</si>
  <si>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</si>
  <si>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</si>
  <si>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</si>
  <si>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</si>
  <si>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</si>
  <si>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</si>
  <si>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</si>
  <si>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</si>
  <si>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</si>
  <si>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</si>
  <si>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</si>
  <si>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</si>
  <si>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</si>
  <si>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</si>
  <si>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</si>
  <si>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</si>
  <si>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</si>
  <si>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</si>
  <si>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</si>
  <si>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</si>
  <si>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</si>
  <si>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</si>
  <si>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</si>
  <si>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</si>
  <si>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</si>
  <si>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</si>
  <si>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</si>
  <si>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</si>
  <si>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25"/>
  </si>
  <si>
    <t>うち日本人(％)</t>
    <phoneticPr fontId="5"/>
  </si>
  <si>
    <t>-1.6</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</si>
  <si>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</si>
  <si>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</si>
  <si>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</si>
  <si>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</si>
  <si>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</si>
  <si>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</si>
  <si>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</si>
  <si>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</si>
  <si>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</si>
  <si>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</si>
  <si>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</si>
  <si>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</si>
  <si>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</si>
  <si>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</si>
  <si>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</si>
  <si>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</si>
  <si>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</si>
  <si>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</si>
  <si>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</si>
  <si>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</si>
  <si>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</si>
  <si>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</si>
  <si>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</si>
  <si>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</si>
  <si>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</si>
  <si>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</si>
  <si>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</si>
  <si>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</si>
  <si>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</si>
  <si>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</si>
  <si>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</si>
  <si>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</si>
  <si>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</si>
  <si>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</si>
  <si>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</si>
  <si>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</si>
  <si>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</si>
  <si>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</si>
  <si>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</si>
  <si>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</si>
  <si>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</si>
  <si>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</si>
  <si>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</si>
  <si>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</si>
  <si>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</si>
  <si>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</si>
  <si>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</si>
  <si>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</si>
  <si>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</si>
  <si>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</si>
  <si>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</si>
  <si>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</si>
  <si>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</si>
  <si>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</si>
  <si>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</si>
  <si>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</si>
  <si>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</si>
  <si>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</si>
  <si>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</si>
  <si>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山形県中山町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</si>
  <si>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</si>
  <si>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</si>
  <si>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</si>
  <si>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</si>
  <si>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</si>
  <si>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</si>
  <si>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</si>
  <si>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</si>
  <si>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</si>
  <si>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</si>
  <si>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</si>
  <si>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</si>
  <si>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</si>
  <si>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</si>
  <si>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</si>
  <si>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</si>
  <si>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</si>
  <si>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</si>
  <si>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</si>
  <si>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</si>
  <si>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</si>
  <si>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</si>
  <si>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</si>
  <si>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</si>
  <si>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</si>
  <si>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</si>
  <si>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</si>
  <si>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</si>
  <si>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</si>
  <si>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</si>
  <si>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</si>
  <si>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</si>
  <si>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</si>
  <si>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</si>
  <si>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</si>
  <si>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</si>
  <si>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</si>
  <si>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</si>
  <si>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</si>
  <si>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</si>
  <si>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</si>
  <si>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</si>
  <si>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</si>
  <si>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</si>
  <si>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</si>
  <si>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</si>
  <si>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</si>
  <si>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</si>
  <si>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</si>
  <si>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</si>
  <si>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</si>
  <si>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</si>
  <si>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</si>
  <si>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</si>
  <si>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</si>
  <si>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</si>
  <si>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</si>
  <si>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</si>
  <si>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</si>
  <si>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</si>
  <si>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</si>
  <si>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</si>
  <si>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</si>
  <si>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</si>
  <si>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</si>
  <si>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</si>
  <si>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</si>
  <si>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</si>
  <si>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</si>
  <si>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</si>
  <si>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</si>
  <si>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</si>
  <si>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</si>
  <si>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</si>
  <si>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</si>
  <si>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</si>
  <si>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</si>
  <si>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</si>
  <si>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</si>
  <si>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</si>
  <si>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</si>
  <si>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</si>
  <si>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</si>
  <si>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</si>
  <si>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</si>
  <si>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</si>
  <si>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</si>
  <si>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</si>
  <si>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</si>
  <si>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</si>
  <si>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</si>
  <si>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</si>
  <si>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</si>
  <si>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</si>
  <si>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</si>
  <si>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</si>
  <si>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</si>
  <si>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</si>
  <si>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</si>
  <si>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</si>
  <si>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</si>
  <si>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</si>
  <si>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</si>
  <si>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</si>
  <si>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</si>
  <si>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</si>
  <si>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</si>
  <si>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</si>
  <si>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</si>
  <si>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</si>
  <si>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</si>
  <si>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</si>
  <si>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</si>
  <si>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</si>
  <si>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</si>
  <si>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</si>
  <si>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</si>
  <si>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</si>
  <si>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</si>
  <si>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</si>
  <si>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</si>
  <si>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</si>
  <si>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</si>
  <si>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</si>
  <si>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</si>
  <si>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</si>
  <si>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</si>
  <si>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</si>
  <si>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</si>
  <si>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</si>
  <si>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</si>
  <si>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</si>
  <si>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</si>
  <si>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</si>
  <si>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</si>
  <si>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</si>
  <si>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</si>
  <si>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</si>
  <si>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</si>
  <si>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</si>
  <si>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</si>
  <si>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</si>
  <si>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</si>
  <si>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</si>
  <si>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</si>
  <si>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</si>
  <si>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</si>
  <si>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</si>
  <si>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</si>
  <si>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</si>
  <si>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山形県中山町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</si>
  <si>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</si>
  <si>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</si>
  <si>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</si>
  <si>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</si>
  <si>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</si>
  <si>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</si>
  <si>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</si>
  <si>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</si>
  <si>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</si>
  <si>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</si>
  <si>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</si>
  <si>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</si>
  <si>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</si>
  <si>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</si>
  <si>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</si>
  <si>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</si>
  <si>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</si>
  <si>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</si>
  <si>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</si>
  <si>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</si>
  <si>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</si>
  <si>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</si>
  <si>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</si>
  <si>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</si>
  <si>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</si>
  <si>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</si>
  <si>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</si>
  <si>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</si>
  <si>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</si>
  <si>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</si>
  <si>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</si>
  <si>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</si>
  <si>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</si>
  <si>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</si>
  <si>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</si>
  <si>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</si>
  <si>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</si>
  <si>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</si>
  <si>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</si>
  <si>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</si>
  <si>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</si>
  <si>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</si>
  <si>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</si>
  <si>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</si>
  <si>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</si>
  <si>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</si>
  <si>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</si>
  <si>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</si>
  <si>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</si>
  <si>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</si>
  <si>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</si>
  <si>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</si>
  <si>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</si>
  <si>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</si>
  <si>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</si>
  <si>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</si>
  <si>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</si>
  <si>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</si>
  <si>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</si>
  <si>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</si>
  <si>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</si>
  <si>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</si>
  <si>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</si>
  <si>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</si>
  <si>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</si>
  <si>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</si>
  <si>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</si>
  <si>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</si>
  <si>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</si>
  <si>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</si>
  <si>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</si>
  <si>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</si>
  <si>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</si>
  <si>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</si>
  <si>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</si>
  <si>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</si>
  <si>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</si>
  <si>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</si>
  <si>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</si>
  <si>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</si>
  <si>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</si>
  <si>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</si>
  <si>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</si>
  <si>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</si>
  <si>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</si>
  <si>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</si>
  <si>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</si>
  <si>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</si>
  <si>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</si>
  <si>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</si>
  <si>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</si>
  <si>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</si>
  <si>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</si>
  <si>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</si>
  <si>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</si>
  <si>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</si>
  <si>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</si>
  <si>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</si>
  <si>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</si>
  <si>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</si>
  <si>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</si>
  <si>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</si>
  <si>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</si>
  <si>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</si>
  <si>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</si>
  <si>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</si>
  <si>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</si>
  <si>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</si>
  <si>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</si>
  <si>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</si>
  <si>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</si>
  <si>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</si>
  <si>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</si>
  <si>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</si>
  <si>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</si>
  <si>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</si>
  <si>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</si>
  <si>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</si>
  <si>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</si>
  <si>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</si>
  <si>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</si>
  <si>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</si>
  <si>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</si>
  <si>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</si>
  <si>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</si>
  <si>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</si>
  <si>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</si>
  <si>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</si>
  <si>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</si>
  <si>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</si>
  <si>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</si>
  <si>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</si>
  <si>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</si>
  <si>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</si>
  <si>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</si>
  <si>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</si>
  <si>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</si>
  <si>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</si>
  <si>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</si>
  <si>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</si>
  <si>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</si>
  <si>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</si>
  <si>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</si>
  <si>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</si>
  <si>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</si>
  <si>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</si>
  <si>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</si>
  <si>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</si>
  <si>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</si>
  <si>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</si>
  <si>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</si>
  <si>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</si>
  <si>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</si>
  <si>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</si>
  <si>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</si>
  <si>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</si>
  <si>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</si>
  <si>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</si>
  <si>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</si>
  <si>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</si>
  <si>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</si>
  <si>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</si>
  <si>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</si>
  <si>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</si>
  <si>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</si>
  <si>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</si>
  <si>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</si>
  <si>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</si>
  <si>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</si>
  <si>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</si>
  <si>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</si>
  <si>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</si>
  <si>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</si>
  <si>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0.50</t>
  </si>
  <si>
    <t>▲ 1.49</t>
  </si>
  <si>
    <t>一般会計</t>
  </si>
  <si>
    <t>介護保険特別会計</t>
  </si>
  <si>
    <t>下水道事業会計</t>
  </si>
  <si>
    <t>国民健康保険特別会計</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</si>
  <si>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</si>
  <si>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</si>
  <si>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</si>
  <si>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</si>
  <si>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</si>
  <si>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</si>
  <si>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</si>
  <si>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</si>
  <si>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</si>
  <si>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山形県消防補償等組合</t>
    <rPh sb="0" eb="3">
      <t>ヤマガタケン</t>
    </rPh>
    <rPh sb="3" eb="5">
      <t>ショウボウ</t>
    </rPh>
    <rPh sb="5" eb="7">
      <t>ホショウ</t>
    </rPh>
    <rPh sb="7" eb="8">
      <t>トウ</t>
    </rPh>
    <rPh sb="8" eb="10">
      <t>クミアイ</t>
    </rPh>
    <phoneticPr fontId="38"/>
  </si>
  <si>
    <t>山形県自治会館管理組合</t>
    <rPh sb="0" eb="3">
      <t>ヤマガタケン</t>
    </rPh>
    <rPh sb="3" eb="5">
      <t>ジチ</t>
    </rPh>
    <rPh sb="5" eb="7">
      <t>カイカン</t>
    </rPh>
    <rPh sb="7" eb="9">
      <t>カンリ</t>
    </rPh>
    <rPh sb="9" eb="11">
      <t>クミアイ</t>
    </rPh>
    <phoneticPr fontId="38"/>
  </si>
  <si>
    <t>山形県市町村職員退職手当組合</t>
    <rPh sb="0" eb="3">
      <t>ヤマガタケン</t>
    </rPh>
    <rPh sb="3" eb="6">
      <t>シチョウソン</t>
    </rPh>
    <rPh sb="6" eb="8">
      <t>ショクイン</t>
    </rPh>
    <rPh sb="8" eb="10">
      <t>タイショク</t>
    </rPh>
    <rPh sb="10" eb="12">
      <t>テアテ</t>
    </rPh>
    <rPh sb="12" eb="14">
      <t>クミアイ</t>
    </rPh>
    <phoneticPr fontId="38"/>
  </si>
  <si>
    <t>山形広域環境事務組合</t>
    <rPh sb="0" eb="2">
      <t>ヤマガタ</t>
    </rPh>
    <rPh sb="2" eb="4">
      <t>コウイキ</t>
    </rPh>
    <rPh sb="4" eb="6">
      <t>カンキョウ</t>
    </rPh>
    <rPh sb="6" eb="8">
      <t>ジム</t>
    </rPh>
    <rPh sb="8" eb="10">
      <t>クミアイ</t>
    </rPh>
    <phoneticPr fontId="38"/>
  </si>
  <si>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38"/>
  </si>
  <si>
    <t>山形県後期高齢者医療広域連合（事業会計分）</t>
    <rPh sb="0" eb="2">
      <t>ヤマガタ</t>
    </rPh>
    <rPh sb="2" eb="3">
      <t>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38"/>
  </si>
  <si>
    <t>最上川中部水道企業団</t>
    <rPh sb="0" eb="2">
      <t>モガミ</t>
    </rPh>
    <rPh sb="2" eb="3">
      <t>ガワ</t>
    </rPh>
    <rPh sb="3" eb="5">
      <t>チュウブ</t>
    </rPh>
    <rPh sb="5" eb="7">
      <t>スイドウ</t>
    </rPh>
    <rPh sb="7" eb="9">
      <t>キギョウ</t>
    </rPh>
    <rPh sb="9" eb="10">
      <t>ダン</t>
    </rPh>
    <phoneticPr fontId="38"/>
  </si>
  <si>
    <t>中山町振興公社</t>
    <phoneticPr fontId="2"/>
  </si>
  <si>
    <t>中山町商工観光公社</t>
    <phoneticPr fontId="2"/>
  </si>
  <si>
    <t>○</t>
    <phoneticPr fontId="2"/>
  </si>
  <si>
    <t>山形県東村山郡中山町土地開発公社</t>
    <phoneticPr fontId="2"/>
  </si>
  <si>
    <t>中山町ふるさと応援基金</t>
    <rPh sb="0" eb="3">
      <t>ナカヤママチ</t>
    </rPh>
    <phoneticPr fontId="5"/>
  </si>
  <si>
    <t>中山町消防施設等整備基金</t>
    <rPh sb="0" eb="3">
      <t>ナカヤママチ</t>
    </rPh>
    <phoneticPr fontId="5"/>
  </si>
  <si>
    <t>中山町小・中学校施設等整備基金</t>
    <rPh sb="0" eb="3">
      <t>ナカヤママチ</t>
    </rPh>
    <rPh sb="8" eb="10">
      <t>シセツ</t>
    </rPh>
    <rPh sb="10" eb="11">
      <t>トウ</t>
    </rPh>
    <phoneticPr fontId="5"/>
  </si>
  <si>
    <t>中山町地域福祉基金</t>
    <rPh sb="0" eb="3">
      <t>ナカヤママチ</t>
    </rPh>
    <rPh sb="3" eb="5">
      <t>チイキ</t>
    </rPh>
    <rPh sb="5" eb="7">
      <t>フクシ</t>
    </rPh>
    <rPh sb="7" eb="9">
      <t>キキン</t>
    </rPh>
    <phoneticPr fontId="5"/>
  </si>
  <si>
    <t>中山町ひまわり温泉整備基金</t>
    <rPh sb="0" eb="3">
      <t>ナカヤママチ</t>
    </rPh>
    <rPh sb="7" eb="9">
      <t>オンセン</t>
    </rPh>
    <rPh sb="9" eb="11">
      <t>セイビ</t>
    </rPh>
    <rPh sb="11" eb="13">
      <t>キキン</t>
    </rPh>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</si>
  <si>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</si>
  <si>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</si>
  <si>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</si>
  <si>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</si>
  <si>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</si>
  <si>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将来負担比率、実質公債費比率のいずれも類似団体と比較して高い水準にあるが、将来負担比率については地方債の償還が進んだことにより地方債現在高が減少したほか、下水道事業債についても償還が進展し、公営企業債等繰入見込額が減少しており、改善傾向にある。
　実質公債費比率については高止まりの状況にあるものの、近年は地方債の発行については抑制しており、将来負担比率が減少傾向にあるため、今後緩やかに低下してくるものと想定される。</t>
    <rPh sb="1" eb="3">
      <t>ショウライ</t>
    </rPh>
    <rPh sb="3" eb="7">
      <t>フタンヒリツ</t>
    </rPh>
    <rPh sb="8" eb="10">
      <t>ジッシツ</t>
    </rPh>
    <rPh sb="10" eb="12">
      <t>コウサイ</t>
    </rPh>
    <rPh sb="12" eb="13">
      <t>ヒ</t>
    </rPh>
    <rPh sb="13" eb="15">
      <t>ヒリツ</t>
    </rPh>
    <rPh sb="20" eb="22">
      <t>ルイジ</t>
    </rPh>
    <rPh sb="22" eb="24">
      <t>ダンタイ</t>
    </rPh>
    <rPh sb="25" eb="27">
      <t>ヒカク</t>
    </rPh>
    <rPh sb="29" eb="30">
      <t>タカ</t>
    </rPh>
    <rPh sb="31" eb="33">
      <t>スイジュン</t>
    </rPh>
    <rPh sb="38" eb="40">
      <t>ショウライ</t>
    </rPh>
    <rPh sb="40" eb="42">
      <t>フタン</t>
    </rPh>
    <rPh sb="42" eb="44">
      <t>ヒリツ</t>
    </rPh>
    <rPh sb="49" eb="52">
      <t>チホウサイ</t>
    </rPh>
    <rPh sb="53" eb="55">
      <t>ショウカン</t>
    </rPh>
    <rPh sb="56" eb="57">
      <t>スス</t>
    </rPh>
    <rPh sb="64" eb="67">
      <t>チホウサイ</t>
    </rPh>
    <rPh sb="67" eb="70">
      <t>ゲンザイダカ</t>
    </rPh>
    <rPh sb="71" eb="73">
      <t>ゲンショウ</t>
    </rPh>
    <rPh sb="78" eb="81">
      <t>ゲスイドウ</t>
    </rPh>
    <rPh sb="81" eb="83">
      <t>ジギョウ</t>
    </rPh>
    <rPh sb="83" eb="84">
      <t>サイ</t>
    </rPh>
    <rPh sb="89" eb="91">
      <t>ショウカン</t>
    </rPh>
    <rPh sb="92" eb="94">
      <t>シンテン</t>
    </rPh>
    <rPh sb="96" eb="98">
      <t>コウエイ</t>
    </rPh>
    <rPh sb="98" eb="100">
      <t>キギョウ</t>
    </rPh>
    <rPh sb="100" eb="101">
      <t>サイ</t>
    </rPh>
    <rPh sb="101" eb="102">
      <t>トウ</t>
    </rPh>
    <rPh sb="102" eb="104">
      <t>クリイレ</t>
    </rPh>
    <rPh sb="104" eb="106">
      <t>ミコミ</t>
    </rPh>
    <rPh sb="106" eb="107">
      <t>ガク</t>
    </rPh>
    <rPh sb="108" eb="110">
      <t>ゲンショウ</t>
    </rPh>
    <rPh sb="115" eb="117">
      <t>カイゼン</t>
    </rPh>
    <rPh sb="117" eb="119">
      <t>ケイコウ</t>
    </rPh>
    <rPh sb="125" eb="127">
      <t>ジッシツ</t>
    </rPh>
    <rPh sb="127" eb="130">
      <t>コウサイヒ</t>
    </rPh>
    <rPh sb="130" eb="132">
      <t>ヒリツ</t>
    </rPh>
    <rPh sb="137" eb="139">
      <t>タカド</t>
    </rPh>
    <rPh sb="142" eb="144">
      <t>ジョウキョウ</t>
    </rPh>
    <rPh sb="151" eb="153">
      <t>キンネン</t>
    </rPh>
    <rPh sb="154" eb="157">
      <t>チホウサイ</t>
    </rPh>
    <rPh sb="158" eb="160">
      <t>ハッコウ</t>
    </rPh>
    <rPh sb="165" eb="167">
      <t>ヨクセイ</t>
    </rPh>
    <rPh sb="172" eb="178">
      <t>ショウライフタンヒリツ</t>
    </rPh>
    <rPh sb="179" eb="181">
      <t>ゲンショウ</t>
    </rPh>
    <rPh sb="181" eb="183">
      <t>ケイコウ</t>
    </rPh>
    <rPh sb="189" eb="191">
      <t>コンゴ</t>
    </rPh>
    <rPh sb="191" eb="192">
      <t>ユル</t>
    </rPh>
    <rPh sb="195" eb="197">
      <t>テイカ</t>
    </rPh>
    <rPh sb="204" eb="206">
      <t>ソウテイ</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</si>
  <si>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</si>
  <si>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</si>
  <si>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</si>
  <si>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類似団体平均と比較して、将来負担比率は高い水準にあるものの、大規模事業の抑制や地方債の償還が進んだことにより改善傾向にある。
　また、有形固定資産減価償却率は上昇傾向にあり、今後、老朽化施設への対応も見込まれることから、個別施設計画に基づき、財政負担の軽減を図りながら、公共施設の適正管理に努めていく。</t>
    <rPh sb="1" eb="3">
      <t>ルイジ</t>
    </rPh>
    <rPh sb="3" eb="5">
      <t>ダンタイ</t>
    </rPh>
    <rPh sb="5" eb="7">
      <t>ヘイキン</t>
    </rPh>
    <rPh sb="8" eb="10">
      <t>ヒカク</t>
    </rPh>
    <rPh sb="13" eb="17">
      <t>ショウライフタン</t>
    </rPh>
    <rPh sb="17" eb="19">
      <t>ヒリツ</t>
    </rPh>
    <rPh sb="20" eb="21">
      <t>タカ</t>
    </rPh>
    <rPh sb="22" eb="24">
      <t>スイジュン</t>
    </rPh>
    <rPh sb="31" eb="34">
      <t>ダイキボ</t>
    </rPh>
    <rPh sb="34" eb="36">
      <t>ジギョウ</t>
    </rPh>
    <rPh sb="37" eb="39">
      <t>ヨクセイ</t>
    </rPh>
    <rPh sb="40" eb="43">
      <t>チホウサイ</t>
    </rPh>
    <rPh sb="44" eb="46">
      <t>ショウカン</t>
    </rPh>
    <rPh sb="47" eb="48">
      <t>スス</t>
    </rPh>
    <rPh sb="55" eb="57">
      <t>カイゼン</t>
    </rPh>
    <rPh sb="57" eb="59">
      <t>ケイコウ</t>
    </rPh>
    <rPh sb="68" eb="74">
      <t>ユウケイコテイシサン</t>
    </rPh>
    <rPh sb="74" eb="79">
      <t>ゲンカショウキャクリツ</t>
    </rPh>
    <rPh sb="80" eb="82">
      <t>ジョウショウ</t>
    </rPh>
    <rPh sb="82" eb="84">
      <t>ケイコウ</t>
    </rPh>
    <rPh sb="88" eb="90">
      <t>コンゴ</t>
    </rPh>
    <rPh sb="91" eb="94">
      <t>ロウキュウカ</t>
    </rPh>
    <rPh sb="94" eb="96">
      <t>シセツ</t>
    </rPh>
    <rPh sb="98" eb="100">
      <t>タイオウ</t>
    </rPh>
    <rPh sb="101" eb="103">
      <t>ミコ</t>
    </rPh>
    <rPh sb="111" eb="113">
      <t>コベツ</t>
    </rPh>
    <rPh sb="113" eb="115">
      <t>シセツ</t>
    </rPh>
    <rPh sb="115" eb="117">
      <t>ケイカク</t>
    </rPh>
    <rPh sb="118" eb="119">
      <t>モト</t>
    </rPh>
    <rPh sb="122" eb="124">
      <t>ザイセイ</t>
    </rPh>
    <rPh sb="124" eb="126">
      <t>フタン</t>
    </rPh>
    <rPh sb="127" eb="129">
      <t>ケイゲン</t>
    </rPh>
    <rPh sb="130" eb="131">
      <t>ハカ</t>
    </rPh>
    <rPh sb="136" eb="138">
      <t>コウキョウ</t>
    </rPh>
    <rPh sb="138" eb="140">
      <t>シセツ</t>
    </rPh>
    <rPh sb="141" eb="143">
      <t>テキセイ</t>
    </rPh>
    <rPh sb="143" eb="145">
      <t>カンリ</t>
    </rPh>
    <rPh sb="146" eb="147">
      <t>ツト</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</si>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</sst>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2"/>
      <charset val="128"/>
    </font>
    <font>
      <sz val="11"/>
      <color theme="1"/>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2">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xf numFmtId="0" fontId="40" fillId="0" borderId="0">
      <alignment vertical="center"/>
    </xf>
  </cellStyleXfs>
  <cellXfs count="125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41" fillId="0" borderId="0" xfId="2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40"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7" xfId="12" applyNumberFormat="1" applyFont="1" applyBorder="1" applyAlignment="1" applyProtection="1">
      <alignment horizontal="right" vertical="center" shrinkToFit="1"/>
      <protection locked="0"/>
    </xf>
    <xf numFmtId="187" fontId="34" fillId="0" borderId="113" xfId="12" applyNumberFormat="1" applyFont="1" applyBorder="1" applyAlignment="1" applyProtection="1">
      <alignment horizontal="right" vertical="center" shrinkToFit="1"/>
      <protection locked="0"/>
    </xf>
    <xf numFmtId="18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2">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0" xr:uid="{90AFBE83-6145-4F8F-AF1A-20A2AD8DB924}"/>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1" xr:uid="{B48C2552-77D5-45C0-905A-B085ED767FE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F3A9-4570-88A7-08B587E5EC2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22951</c:v>
                </c:pt>
                <c:pt idx="1">
                  <c:v>14466</c:v>
                </c:pt>
                <c:pt idx="2">
                  <c:v>24132</c:v>
                </c:pt>
                <c:pt idx="3">
                  <c:v>19723</c:v>
                </c:pt>
                <c:pt idx="4">
                  <c:v>31088</c:v>
                </c:pt>
              </c:numCache>
            </c:numRef>
          </c:val>
          <c:smooth val="0"/>
          <c:extLst>
            <c:ext xmlns:c16="http://schemas.microsoft.com/office/drawing/2014/chart" uri="{C3380CC4-5D6E-409C-BE32-E72D297353CC}">
              <c16:uniqueId val="{00000001-F3A9-4570-88A7-08B587E5EC2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12.41</c:v>
                </c:pt>
                <c:pt idx="1">
                  <c:v>9.35</c:v>
                </c:pt>
                <c:pt idx="2">
                  <c:v>8.1300000000000008</c:v>
                </c:pt>
                <c:pt idx="3">
                  <c:v>8.1300000000000008</c:v>
                </c:pt>
                <c:pt idx="4">
                  <c:v>7.61</c:v>
                </c:pt>
              </c:numCache>
            </c:numRef>
          </c:val>
          <c:extLst>
            <c:ext xmlns:c16="http://schemas.microsoft.com/office/drawing/2014/chart" uri="{C3380CC4-5D6E-409C-BE32-E72D297353CC}">
              <c16:uniqueId val="{00000000-AD30-4E52-ACE0-6E7EDCAE5C0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22.27</c:v>
                </c:pt>
                <c:pt idx="1">
                  <c:v>31.15</c:v>
                </c:pt>
                <c:pt idx="2">
                  <c:v>34.94</c:v>
                </c:pt>
                <c:pt idx="3">
                  <c:v>35.36</c:v>
                </c:pt>
                <c:pt idx="4">
                  <c:v>33.94</c:v>
                </c:pt>
              </c:numCache>
            </c:numRef>
          </c:val>
          <c:extLst>
            <c:ext xmlns:c16="http://schemas.microsoft.com/office/drawing/2014/chart" uri="{C3380CC4-5D6E-409C-BE32-E72D297353CC}">
              <c16:uniqueId val="{00000001-AD30-4E52-ACE0-6E7EDCAE5C0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-0.5</c:v>
                </c:pt>
                <c:pt idx="1">
                  <c:v>8.23</c:v>
                </c:pt>
                <c:pt idx="2">
                  <c:v>1.1399999999999999</c:v>
                </c:pt>
                <c:pt idx="3">
                  <c:v>1.1000000000000001</c:v>
                </c:pt>
                <c:pt idx="4">
                  <c:v>-1.49</c:v>
                </c:pt>
              </c:numCache>
            </c:numRef>
          </c:val>
          <c:smooth val="0"/>
          <c:extLst>
            <c:ext xmlns:c16="http://schemas.microsoft.com/office/drawing/2014/chart" uri="{C3380CC4-5D6E-409C-BE32-E72D297353CC}">
              <c16:uniqueId val="{00000002-AD30-4E52-ACE0-6E7EDCAE5C0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0.24</c:v>
                </c:pt>
                <c:pt idx="2">
                  <c:v>#N/A</c:v>
                </c:pt>
                <c:pt idx="3">
                  <c:v>0.44</c:v>
                </c:pt>
                <c:pt idx="4">
                  <c:v>#N/A</c:v>
                </c:pt>
                <c:pt idx="5">
                  <c:v>0.36</c:v>
                </c:pt>
                <c:pt idx="6">
                  <c:v>#N/A</c:v>
                </c:pt>
                <c:pt idx="7">
                  <c:v>0.73</c:v>
                </c:pt>
                <c:pt idx="8">
                  <c:v>0</c:v>
                </c:pt>
                <c:pt idx="9">
                  <c:v>0</c:v>
                </c:pt>
              </c:numCache>
            </c:numRef>
          </c:val>
          <c:extLst>
            <c:ext xmlns:c16="http://schemas.microsoft.com/office/drawing/2014/chart" uri="{C3380CC4-5D6E-409C-BE32-E72D297353CC}">
              <c16:uniqueId val="{00000000-CB03-45F5-B420-9F3ECDA1B55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B03-45F5-B420-9F3ECDA1B552}"/>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B03-45F5-B420-9F3ECDA1B552}"/>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CB03-45F5-B420-9F3ECDA1B552}"/>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CB03-45F5-B420-9F3ECDA1B552}"/>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0.03</c:v>
                </c:pt>
                <c:pt idx="2">
                  <c:v>#N/A</c:v>
                </c:pt>
                <c:pt idx="3">
                  <c:v>0.01</c:v>
                </c:pt>
                <c:pt idx="4">
                  <c:v>#N/A</c:v>
                </c:pt>
                <c:pt idx="5">
                  <c:v>0.01</c:v>
                </c:pt>
                <c:pt idx="6">
                  <c:v>#N/A</c:v>
                </c:pt>
                <c:pt idx="7">
                  <c:v>0.03</c:v>
                </c:pt>
                <c:pt idx="8">
                  <c:v>#N/A</c:v>
                </c:pt>
                <c:pt idx="9">
                  <c:v>0.05</c:v>
                </c:pt>
              </c:numCache>
            </c:numRef>
          </c:val>
          <c:extLst>
            <c:ext xmlns:c16="http://schemas.microsoft.com/office/drawing/2014/chart" uri="{C3380CC4-5D6E-409C-BE32-E72D297353CC}">
              <c16:uniqueId val="{00000005-CB03-45F5-B420-9F3ECDA1B552}"/>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0.96</c:v>
                </c:pt>
                <c:pt idx="2">
                  <c:v>#N/A</c:v>
                </c:pt>
                <c:pt idx="3">
                  <c:v>1</c:v>
                </c:pt>
                <c:pt idx="4">
                  <c:v>#N/A</c:v>
                </c:pt>
                <c:pt idx="5">
                  <c:v>0.96</c:v>
                </c:pt>
                <c:pt idx="6">
                  <c:v>#N/A</c:v>
                </c:pt>
                <c:pt idx="7">
                  <c:v>1.18</c:v>
                </c:pt>
                <c:pt idx="8">
                  <c:v>#N/A</c:v>
                </c:pt>
                <c:pt idx="9">
                  <c:v>0.89</c:v>
                </c:pt>
              </c:numCache>
            </c:numRef>
          </c:val>
          <c:extLst>
            <c:ext xmlns:c16="http://schemas.microsoft.com/office/drawing/2014/chart" uri="{C3380CC4-5D6E-409C-BE32-E72D297353CC}">
              <c16:uniqueId val="{00000006-CB03-45F5-B420-9F3ECDA1B552}"/>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1.21</c:v>
                </c:pt>
              </c:numCache>
            </c:numRef>
          </c:val>
          <c:extLst>
            <c:ext xmlns:c16="http://schemas.microsoft.com/office/drawing/2014/chart" uri="{C3380CC4-5D6E-409C-BE32-E72D297353CC}">
              <c16:uniqueId val="{00000007-CB03-45F5-B420-9F3ECDA1B552}"/>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0.69</c:v>
                </c:pt>
                <c:pt idx="2">
                  <c:v>#N/A</c:v>
                </c:pt>
                <c:pt idx="3">
                  <c:v>0.7</c:v>
                </c:pt>
                <c:pt idx="4">
                  <c:v>#N/A</c:v>
                </c:pt>
                <c:pt idx="5">
                  <c:v>2.14</c:v>
                </c:pt>
                <c:pt idx="6">
                  <c:v>#N/A</c:v>
                </c:pt>
                <c:pt idx="7">
                  <c:v>1.87</c:v>
                </c:pt>
                <c:pt idx="8">
                  <c:v>#N/A</c:v>
                </c:pt>
                <c:pt idx="9">
                  <c:v>1.95</c:v>
                </c:pt>
              </c:numCache>
            </c:numRef>
          </c:val>
          <c:extLst>
            <c:ext xmlns:c16="http://schemas.microsoft.com/office/drawing/2014/chart" uri="{C3380CC4-5D6E-409C-BE32-E72D297353CC}">
              <c16:uniqueId val="{00000008-CB03-45F5-B420-9F3ECDA1B552}"/>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12.41</c:v>
                </c:pt>
                <c:pt idx="2">
                  <c:v>#N/A</c:v>
                </c:pt>
                <c:pt idx="3">
                  <c:v>9.34</c:v>
                </c:pt>
                <c:pt idx="4">
                  <c:v>#N/A</c:v>
                </c:pt>
                <c:pt idx="5">
                  <c:v>8.1300000000000008</c:v>
                </c:pt>
                <c:pt idx="6">
                  <c:v>#N/A</c:v>
                </c:pt>
                <c:pt idx="7">
                  <c:v>8.1199999999999992</c:v>
                </c:pt>
                <c:pt idx="8">
                  <c:v>#N/A</c:v>
                </c:pt>
                <c:pt idx="9">
                  <c:v>7.61</c:v>
                </c:pt>
              </c:numCache>
            </c:numRef>
          </c:val>
          <c:extLst>
            <c:ext xmlns:c16="http://schemas.microsoft.com/office/drawing/2014/chart" uri="{C3380CC4-5D6E-409C-BE32-E72D297353CC}">
              <c16:uniqueId val="{00000009-CB03-45F5-B420-9F3ECDA1B55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430</c:v>
                </c:pt>
                <c:pt idx="5">
                  <c:v>428</c:v>
                </c:pt>
                <c:pt idx="8">
                  <c:v>409</c:v>
                </c:pt>
                <c:pt idx="11">
                  <c:v>409</c:v>
                </c:pt>
                <c:pt idx="14">
                  <c:v>341</c:v>
                </c:pt>
              </c:numCache>
            </c:numRef>
          </c:val>
          <c:extLst>
            <c:ext xmlns:c16="http://schemas.microsoft.com/office/drawing/2014/chart" uri="{C3380CC4-5D6E-409C-BE32-E72D297353CC}">
              <c16:uniqueId val="{00000000-0DD3-4A20-9BFC-33832F32503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DD3-4A20-9BFC-33832F32503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0DD3-4A20-9BFC-33832F32503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17</c:v>
                </c:pt>
                <c:pt idx="3">
                  <c:v>31</c:v>
                </c:pt>
                <c:pt idx="6">
                  <c:v>40</c:v>
                </c:pt>
                <c:pt idx="9">
                  <c:v>39</c:v>
                </c:pt>
                <c:pt idx="12">
                  <c:v>43</c:v>
                </c:pt>
              </c:numCache>
            </c:numRef>
          </c:val>
          <c:extLst>
            <c:ext xmlns:c16="http://schemas.microsoft.com/office/drawing/2014/chart" uri="{C3380CC4-5D6E-409C-BE32-E72D297353CC}">
              <c16:uniqueId val="{00000003-0DD3-4A20-9BFC-33832F32503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254</c:v>
                </c:pt>
                <c:pt idx="3">
                  <c:v>243</c:v>
                </c:pt>
                <c:pt idx="6">
                  <c:v>240</c:v>
                </c:pt>
                <c:pt idx="9">
                  <c:v>234</c:v>
                </c:pt>
                <c:pt idx="12">
                  <c:v>122</c:v>
                </c:pt>
              </c:numCache>
            </c:numRef>
          </c:val>
          <c:extLst>
            <c:ext xmlns:c16="http://schemas.microsoft.com/office/drawing/2014/chart" uri="{C3380CC4-5D6E-409C-BE32-E72D297353CC}">
              <c16:uniqueId val="{00000004-0DD3-4A20-9BFC-33832F32503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DD3-4A20-9BFC-33832F32503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DD3-4A20-9BFC-33832F32503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504</c:v>
                </c:pt>
                <c:pt idx="3">
                  <c:v>491</c:v>
                </c:pt>
                <c:pt idx="6">
                  <c:v>495</c:v>
                </c:pt>
                <c:pt idx="9">
                  <c:v>472</c:v>
                </c:pt>
                <c:pt idx="12">
                  <c:v>445</c:v>
                </c:pt>
              </c:numCache>
            </c:numRef>
          </c:val>
          <c:extLst>
            <c:ext xmlns:c16="http://schemas.microsoft.com/office/drawing/2014/chart" uri="{C3380CC4-5D6E-409C-BE32-E72D297353CC}">
              <c16:uniqueId val="{00000007-0DD3-4A20-9BFC-33832F32503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345</c:v>
                </c:pt>
                <c:pt idx="2">
                  <c:v>#N/A</c:v>
                </c:pt>
                <c:pt idx="3">
                  <c:v>#N/A</c:v>
                </c:pt>
                <c:pt idx="4">
                  <c:v>337</c:v>
                </c:pt>
                <c:pt idx="5">
                  <c:v>#N/A</c:v>
                </c:pt>
                <c:pt idx="6">
                  <c:v>#N/A</c:v>
                </c:pt>
                <c:pt idx="7">
                  <c:v>366</c:v>
                </c:pt>
                <c:pt idx="8">
                  <c:v>#N/A</c:v>
                </c:pt>
                <c:pt idx="9">
                  <c:v>#N/A</c:v>
                </c:pt>
                <c:pt idx="10">
                  <c:v>336</c:v>
                </c:pt>
                <c:pt idx="11">
                  <c:v>#N/A</c:v>
                </c:pt>
                <c:pt idx="12">
                  <c:v>#N/A</c:v>
                </c:pt>
                <c:pt idx="13">
                  <c:v>269</c:v>
                </c:pt>
                <c:pt idx="14">
                  <c:v>#N/A</c:v>
                </c:pt>
              </c:numCache>
            </c:numRef>
          </c:val>
          <c:smooth val="0"/>
          <c:extLst>
            <c:ext xmlns:c16="http://schemas.microsoft.com/office/drawing/2014/chart" uri="{C3380CC4-5D6E-409C-BE32-E72D297353CC}">
              <c16:uniqueId val="{00000008-0DD3-4A20-9BFC-33832F32503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5056</c:v>
                </c:pt>
                <c:pt idx="5">
                  <c:v>4792</c:v>
                </c:pt>
                <c:pt idx="8">
                  <c:v>4566</c:v>
                </c:pt>
                <c:pt idx="11">
                  <c:v>4271</c:v>
                </c:pt>
                <c:pt idx="14">
                  <c:v>4082</c:v>
                </c:pt>
              </c:numCache>
            </c:numRef>
          </c:val>
          <c:extLst>
            <c:ext xmlns:c16="http://schemas.microsoft.com/office/drawing/2014/chart" uri="{C3380CC4-5D6E-409C-BE32-E72D297353CC}">
              <c16:uniqueId val="{00000000-79D5-400A-8287-B4214471B42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69</c:v>
                </c:pt>
                <c:pt idx="5">
                  <c:v>70</c:v>
                </c:pt>
                <c:pt idx="8">
                  <c:v>57</c:v>
                </c:pt>
                <c:pt idx="11">
                  <c:v>26</c:v>
                </c:pt>
                <c:pt idx="14">
                  <c:v>10</c:v>
                </c:pt>
              </c:numCache>
            </c:numRef>
          </c:val>
          <c:extLst>
            <c:ext xmlns:c16="http://schemas.microsoft.com/office/drawing/2014/chart" uri="{C3380CC4-5D6E-409C-BE32-E72D297353CC}">
              <c16:uniqueId val="{00000001-79D5-400A-8287-B4214471B42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1808</c:v>
                </c:pt>
                <c:pt idx="5">
                  <c:v>2299</c:v>
                </c:pt>
                <c:pt idx="8">
                  <c:v>2513</c:v>
                </c:pt>
                <c:pt idx="11">
                  <c:v>2640</c:v>
                </c:pt>
                <c:pt idx="14">
                  <c:v>2728</c:v>
                </c:pt>
              </c:numCache>
            </c:numRef>
          </c:val>
          <c:extLst>
            <c:ext xmlns:c16="http://schemas.microsoft.com/office/drawing/2014/chart" uri="{C3380CC4-5D6E-409C-BE32-E72D297353CC}">
              <c16:uniqueId val="{00000002-79D5-400A-8287-B4214471B42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9D5-400A-8287-B4214471B42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9D5-400A-8287-B4214471B42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9D5-400A-8287-B4214471B42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540</c:v>
                </c:pt>
                <c:pt idx="3">
                  <c:v>509</c:v>
                </c:pt>
                <c:pt idx="6">
                  <c:v>502</c:v>
                </c:pt>
                <c:pt idx="9">
                  <c:v>502</c:v>
                </c:pt>
                <c:pt idx="12">
                  <c:v>520</c:v>
                </c:pt>
              </c:numCache>
            </c:numRef>
          </c:val>
          <c:extLst>
            <c:ext xmlns:c16="http://schemas.microsoft.com/office/drawing/2014/chart" uri="{C3380CC4-5D6E-409C-BE32-E72D297353CC}">
              <c16:uniqueId val="{00000006-79D5-400A-8287-B4214471B42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468</c:v>
                </c:pt>
                <c:pt idx="3">
                  <c:v>447</c:v>
                </c:pt>
                <c:pt idx="6">
                  <c:v>419</c:v>
                </c:pt>
                <c:pt idx="9">
                  <c:v>393</c:v>
                </c:pt>
                <c:pt idx="12">
                  <c:v>354</c:v>
                </c:pt>
              </c:numCache>
            </c:numRef>
          </c:val>
          <c:extLst>
            <c:ext xmlns:c16="http://schemas.microsoft.com/office/drawing/2014/chart" uri="{C3380CC4-5D6E-409C-BE32-E72D297353CC}">
              <c16:uniqueId val="{00000007-79D5-400A-8287-B4214471B42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2973</c:v>
                </c:pt>
                <c:pt idx="3">
                  <c:v>2761</c:v>
                </c:pt>
                <c:pt idx="6">
                  <c:v>2524</c:v>
                </c:pt>
                <c:pt idx="9">
                  <c:v>2256</c:v>
                </c:pt>
                <c:pt idx="12">
                  <c:v>2034</c:v>
                </c:pt>
              </c:numCache>
            </c:numRef>
          </c:val>
          <c:extLst>
            <c:ext xmlns:c16="http://schemas.microsoft.com/office/drawing/2014/chart" uri="{C3380CC4-5D6E-409C-BE32-E72D297353CC}">
              <c16:uniqueId val="{00000008-79D5-400A-8287-B4214471B42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51</c:v>
                </c:pt>
                <c:pt idx="3">
                  <c:v>25</c:v>
                </c:pt>
                <c:pt idx="6">
                  <c:v>0</c:v>
                </c:pt>
                <c:pt idx="9">
                  <c:v>0</c:v>
                </c:pt>
                <c:pt idx="12">
                  <c:v>0</c:v>
                </c:pt>
              </c:numCache>
            </c:numRef>
          </c:val>
          <c:extLst>
            <c:ext xmlns:c16="http://schemas.microsoft.com/office/drawing/2014/chart" uri="{C3380CC4-5D6E-409C-BE32-E72D297353CC}">
              <c16:uniqueId val="{00000009-79D5-400A-8287-B4214471B42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5501</c:v>
                </c:pt>
                <c:pt idx="3">
                  <c:v>5234</c:v>
                </c:pt>
                <c:pt idx="6">
                  <c:v>4954</c:v>
                </c:pt>
                <c:pt idx="9">
                  <c:v>4618</c:v>
                </c:pt>
                <c:pt idx="12">
                  <c:v>4419</c:v>
                </c:pt>
              </c:numCache>
            </c:numRef>
          </c:val>
          <c:extLst>
            <c:ext xmlns:c16="http://schemas.microsoft.com/office/drawing/2014/chart" uri="{C3380CC4-5D6E-409C-BE32-E72D297353CC}">
              <c16:uniqueId val="{0000000A-79D5-400A-8287-B4214471B42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2600</c:v>
                </c:pt>
                <c:pt idx="2">
                  <c:v>#N/A</c:v>
                </c:pt>
                <c:pt idx="3">
                  <c:v>#N/A</c:v>
                </c:pt>
                <c:pt idx="4">
                  <c:v>1815</c:v>
                </c:pt>
                <c:pt idx="5">
                  <c:v>#N/A</c:v>
                </c:pt>
                <c:pt idx="6">
                  <c:v>#N/A</c:v>
                </c:pt>
                <c:pt idx="7">
                  <c:v>1263</c:v>
                </c:pt>
                <c:pt idx="8">
                  <c:v>#N/A</c:v>
                </c:pt>
                <c:pt idx="9">
                  <c:v>#N/A</c:v>
                </c:pt>
                <c:pt idx="10">
                  <c:v>831</c:v>
                </c:pt>
                <c:pt idx="11">
                  <c:v>#N/A</c:v>
                </c:pt>
                <c:pt idx="12">
                  <c:v>#N/A</c:v>
                </c:pt>
                <c:pt idx="13">
                  <c:v>507</c:v>
                </c:pt>
                <c:pt idx="14">
                  <c:v>#N/A</c:v>
                </c:pt>
              </c:numCache>
            </c:numRef>
          </c:val>
          <c:smooth val="0"/>
          <c:extLst>
            <c:ext xmlns:c16="http://schemas.microsoft.com/office/drawing/2014/chart" uri="{C3380CC4-5D6E-409C-BE32-E72D297353CC}">
              <c16:uniqueId val="{0000000B-79D5-400A-8287-B4214471B42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1159</c:v>
                </c:pt>
                <c:pt idx="1">
                  <c:v>1191</c:v>
                </c:pt>
                <c:pt idx="2">
                  <c:v>1155</c:v>
                </c:pt>
              </c:numCache>
            </c:numRef>
          </c:val>
          <c:extLst>
            <c:ext xmlns:c16="http://schemas.microsoft.com/office/drawing/2014/chart" uri="{C3380CC4-5D6E-409C-BE32-E72D297353CC}">
              <c16:uniqueId val="{00000000-2F39-4A5C-82B9-637E121D51A7}"/>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221</c:v>
                </c:pt>
                <c:pt idx="1">
                  <c:v>230</c:v>
                </c:pt>
                <c:pt idx="2">
                  <c:v>258</c:v>
                </c:pt>
              </c:numCache>
            </c:numRef>
          </c:val>
          <c:extLst>
            <c:ext xmlns:c16="http://schemas.microsoft.com/office/drawing/2014/chart" uri="{C3380CC4-5D6E-409C-BE32-E72D297353CC}">
              <c16:uniqueId val="{00000001-2F39-4A5C-82B9-637E121D51A7}"/>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734</c:v>
                </c:pt>
                <c:pt idx="1">
                  <c:v>744</c:v>
                </c:pt>
                <c:pt idx="2">
                  <c:v>778</c:v>
                </c:pt>
              </c:numCache>
            </c:numRef>
          </c:val>
          <c:extLst>
            <c:ext xmlns:c16="http://schemas.microsoft.com/office/drawing/2014/chart" uri="{C3380CC4-5D6E-409C-BE32-E72D297353CC}">
              <c16:uniqueId val="{00000002-2F39-4A5C-82B9-637E121D51A7}"/>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 '!$AN$51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 '!$BP$50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{2DD1E291-FB4C-4F66-BF12-A0FB51578B99}</c15:txfldGUID>
                      <c15:f>'公会計指標分析・財政指標組合せ分析表 '!$BP$50</c15:f>
                      <c15:dlblFieldTableCache>
                        <c:ptCount val="1"/>
                        <c:pt idx="0">
                          <c:v>R02</c:v>
                        </c:pt>
                      </c15:dlblFieldTableCache>
                    </c15:dlblFTEntry>
                  </c15:dlblFieldTable>
                  <c15:showDataLabelsRange val="0"/>
                </c:ext>
                <c:ext xmlns:c16="http://schemas.microsoft.com/office/drawing/2014/chart" uri="{C3380CC4-5D6E-409C-BE32-E72D297353CC}">
                  <c16:uniqueId val="{00000000-4E6C-4CDD-87EF-3777A02D100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{A2940B7F-0E96-40A3-8DB6-C3C60DD77563}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E6C-4CDD-87EF-3777A02D100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{0EE9C746-9B94-446D-B156-6C0345F669BF}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E6C-4CDD-87EF-3777A02D100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{E570CCAB-97B5-41C9-B883-B34977391CCB}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E6C-4CDD-87EF-3777A02D100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{0EF111EF-87CB-4EC5-BD58-D62E14752EAE}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E6C-4CDD-87EF-3777A02D1001}"/>
                </c:ext>
              </c:extLst>
            </c:dLbl>
            <c:dLbl>
              <c:idx val="8"/>
              <c:tx>
                <c:strRef>
                  <c:f>'公会計指標分析・財政指標組合せ分析表 '!$BX$50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{DFB78333-72E9-4F13-BAC8-C883B9C66384}</c15:txfldGUID>
                      <c15:f>'公会計指標分析・財政指標組合せ分析表 '!$BX$50</c15:f>
                      <c15:dlblFieldTableCache>
                        <c:ptCount val="1"/>
                        <c:pt idx="0">
                          <c:v>R03</c:v>
                        </c:pt>
                      </c15:dlblFieldTableCache>
                    </c15:dlblFTEntry>
                  </c15:dlblFieldTable>
                  <c15:showDataLabelsRange val="0"/>
                </c:ext>
                <c:ext xmlns:c16="http://schemas.microsoft.com/office/drawing/2014/chart" uri="{C3380CC4-5D6E-409C-BE32-E72D297353CC}">
                  <c16:uniqueId val="{00000005-4E6C-4CDD-87EF-3777A02D1001}"/>
                </c:ext>
              </c:extLst>
            </c:dLbl>
            <c:dLbl>
              <c:idx val="16"/>
              <c:tx>
                <c:strRef>
                  <c:f>'公会計指標分析・財政指標組合せ分析表 '!$CF$50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{4A57B54D-B4C8-4F86-8822-1D47FEE03D71}</c15:txfldGUID>
                      <c15:f>'公会計指標分析・財政指標組合せ分析表 '!$CF$50</c15:f>
                      <c15:dlblFieldTableCache>
                        <c:ptCount val="1"/>
                        <c:pt idx="0">
                          <c:v>R04</c:v>
                        </c:pt>
                      </c15:dlblFieldTableCache>
                    </c15:dlblFTEntry>
                  </c15:dlblFieldTable>
                  <c15:showDataLabelsRange val="0"/>
                </c:ext>
                <c:ext xmlns:c16="http://schemas.microsoft.com/office/drawing/2014/chart" uri="{C3380CC4-5D6E-409C-BE32-E72D297353CC}">
                  <c16:uniqueId val="{00000006-4E6C-4CDD-87EF-3777A02D1001}"/>
                </c:ext>
              </c:extLst>
            </c:dLbl>
            <c:dLbl>
              <c:idx val="24"/>
              <c:layout>
                <c:manualLayout>
                  <c:x val="-3.6961054097210622E-2"/>
                  <c:y val="-6.4739042105865174E-2"/>
                </c:manualLayout>
              </c:layout>
              <c:tx>
                <c:strRef>
                  <c:f>'公会計指標分析・財政指標組合せ分析表 '!$CN$50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{039E19F1-8C2E-4E0D-A9D3-62892236085B}</c15:txfldGUID>
                      <c15:f>'公会計指標分析・財政指標組合せ分析表 '!$CN$50</c15:f>
                      <c15:dlblFieldTableCache>
                        <c:ptCount val="1"/>
                        <c:pt idx="0">
                          <c:v>R05</c:v>
                        </c:pt>
                      </c15:dlblFieldTableCache>
                    </c15:dlblFTEntry>
                  </c15:dlblFieldTable>
                  <c15:showDataLabelsRange val="0"/>
                </c:ext>
                <c:ext xmlns:c16="http://schemas.microsoft.com/office/drawing/2014/chart" uri="{C3380CC4-5D6E-409C-BE32-E72D297353CC}">
                  <c16:uniqueId val="{00000007-4E6C-4CDD-87EF-3777A02D1001}"/>
                </c:ext>
              </c:extLst>
            </c:dLbl>
            <c:dLbl>
              <c:idx val="32"/>
              <c:tx>
                <c:strRef>
                  <c:f>'公会計指標分析・財政指標組合せ分析表 '!$CV$50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{A98870F9-B417-4328-910D-8A7700E8719E}</c15:txfldGUID>
                      <c15:f>'公会計指標分析・財政指標組合せ分析表 '!$CV$50</c15:f>
                      <c15:dlblFieldTableCache>
                        <c:ptCount val="1"/>
                        <c:pt idx="0">
                          <c:v>R06</c:v>
                        </c:pt>
                      </c15:dlblFieldTableCache>
                    </c15:dlblFTEntry>
                  </c15:dlblFieldTable>
                  <c15:showDataLabelsRange val="0"/>
                </c:ext>
                <c:ext xmlns:c16="http://schemas.microsoft.com/office/drawing/2014/chart" uri="{C3380CC4-5D6E-409C-BE32-E72D297353CC}">
                  <c16:uniqueId val="{00000008-4E6C-4CDD-87EF-3777A02D100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 '!$BP$53:$DC$53</c:f>
              <c:numCache>
                <c:formatCode>#,##0.0;"▲ "#,##0.0</c:formatCode>
                <c:ptCount val="40"/>
                <c:pt idx="0">
                  <c:v>56.5</c:v>
                </c:pt>
                <c:pt idx="8">
                  <c:v>58.5</c:v>
                </c:pt>
                <c:pt idx="16">
                  <c:v>60.4</c:v>
                </c:pt>
                <c:pt idx="24">
                  <c:v>62.2</c:v>
                </c:pt>
                <c:pt idx="32">
                  <c:v>63.8</c:v>
                </c:pt>
              </c:numCache>
            </c:numRef>
          </c:xVal>
          <c:yVal>
            <c:numRef>
              <c:f>'公会計指標分析・財政指標組合せ分析表 '!$BP$51:$DC$51</c:f>
              <c:numCache>
                <c:formatCode>#,##0.0;"▲ "#,##0.0</c:formatCode>
                <c:ptCount val="40"/>
                <c:pt idx="0">
                  <c:v>93.8</c:v>
                </c:pt>
                <c:pt idx="8">
                  <c:v>60.2</c:v>
                </c:pt>
                <c:pt idx="16">
                  <c:v>43.4</c:v>
                </c:pt>
                <c:pt idx="24">
                  <c:v>28</c:v>
                </c:pt>
                <c:pt idx="32">
                  <c:v>16.5</c:v>
                </c:pt>
              </c:numCache>
            </c:numRef>
          </c:yVal>
          <c:smooth val="0"/>
          <c:extLst>
            <c:ext xmlns:c16="http://schemas.microsoft.com/office/drawing/2014/chart" uri="{C3380CC4-5D6E-409C-BE32-E72D297353CC}">
              <c16:uniqueId val="{00000009-4E6C-4CDD-87EF-3777A02D1001}"/>
            </c:ext>
          </c:extLst>
        </c:ser>
        <c:ser>
          <c:idx val="1"/>
          <c:order val="1"/>
          <c:tx>
            <c:strRef>
              <c:f>'公会計指標分析・財政指標組合せ分析表 '!$AN$55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2.7070447203257766E-2"/>
                  <c:y val="-6.4739042105865174E-2"/>
                </c:manualLayout>
              </c:layout>
              <c:tx>
                <c:strRef>
                  <c:f>'公会計指標分析・財政指標組合せ分析表 '!$BP$50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{92D3FABC-DD70-4E56-9EAE-CE57F253502E}</c15:txfldGUID>
                      <c15:f>'公会計指標分析・財政指標組合せ分析表 '!$BP$50</c15:f>
                      <c15:dlblFieldTableCache>
                        <c:ptCount val="1"/>
                        <c:pt idx="0">
                          <c:v>R02</c:v>
                        </c:pt>
                      </c15:dlblFieldTableCache>
                    </c15:dlblFTEntry>
                  </c15:dlblFieldTable>
                  <c15:showDataLabelsRange val="0"/>
                </c:ext>
                <c:ext xmlns:c16="http://schemas.microsoft.com/office/drawing/2014/chart" uri="{C3380CC4-5D6E-409C-BE32-E72D297353CC}">
                  <c16:uniqueId val="{0000000A-4E6C-4CDD-87EF-3777A02D1001}"/>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{AA8829E6-7C78-41AC-A375-7B1835FF6440}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E6C-4CDD-87EF-3777A02D100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{927A1211-E9B6-4CEF-939B-21B09F65EBC0}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E6C-4CDD-87EF-3777A02D100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{8FB5ACFB-4B0F-4F75-AF7A-CBAE4A09FFAF}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E6C-4CDD-87EF-3777A02D100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{77DA56BA-7E34-4E60-A6A6-1E46C9075562}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E6C-4CDD-87EF-3777A02D1001}"/>
                </c:ext>
              </c:extLst>
            </c:dLbl>
            <c:dLbl>
              <c:idx val="8"/>
              <c:tx>
                <c:strRef>
                  <c:f>'公会計指標分析・財政指標組合せ分析表 '!$BX$50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{2D3CC942-57B8-4823-8D04-A229BDC37489}</c15:txfldGUID>
                      <c15:f>'公会計指標分析・財政指標組合せ分析表 '!$BX$50</c15:f>
                      <c15:dlblFieldTableCache>
                        <c:ptCount val="1"/>
                        <c:pt idx="0">
                          <c:v>R03</c:v>
                        </c:pt>
                      </c15:dlblFieldTableCache>
                    </c15:dlblFTEntry>
                  </c15:dlblFieldTable>
                  <c15:showDataLabelsRange val="0"/>
                </c:ext>
                <c:ext xmlns:c16="http://schemas.microsoft.com/office/drawing/2014/chart" uri="{C3380CC4-5D6E-409C-BE32-E72D297353CC}">
                  <c16:uniqueId val="{0000000F-4E6C-4CDD-87EF-3777A02D1001}"/>
                </c:ext>
              </c:extLst>
            </c:dLbl>
            <c:dLbl>
              <c:idx val="16"/>
              <c:tx>
                <c:strRef>
                  <c:f>'公会計指標分析・財政指標組合せ分析表 '!$CF$50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{5F657A6A-29F8-404D-919B-0A76DC8380EF}</c15:txfldGUID>
                      <c15:f>'公会計指標分析・財政指標組合せ分析表 '!$CF$50</c15:f>
                      <c15:dlblFieldTableCache>
                        <c:ptCount val="1"/>
                        <c:pt idx="0">
                          <c:v>R04</c:v>
                        </c:pt>
                      </c15:dlblFieldTableCache>
                    </c15:dlblFTEntry>
                  </c15:dlblFieldTable>
                  <c15:showDataLabelsRange val="0"/>
                </c:ext>
                <c:ext xmlns:c16="http://schemas.microsoft.com/office/drawing/2014/chart" uri="{C3380CC4-5D6E-409C-BE32-E72D297353CC}">
                  <c16:uniqueId val="{00000010-4E6C-4CDD-87EF-3777A02D1001}"/>
                </c:ext>
              </c:extLst>
            </c:dLbl>
            <c:dLbl>
              <c:idx val="24"/>
              <c:layout>
                <c:manualLayout>
                  <c:x val="-3.1359255137876435E-2"/>
                  <c:y val="-6.4739042105865174E-2"/>
                </c:manualLayout>
              </c:layout>
              <c:tx>
                <c:strRef>
                  <c:f>'公会計指標分析・財政指標組合せ分析表 '!$CN$50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{ED532FD9-F158-4D4B-8D35-08788DB204DA}</c15:txfldGUID>
                      <c15:f>'公会計指標分析・財政指標組合せ分析表 '!$CN$50</c15:f>
                      <c15:dlblFieldTableCache>
                        <c:ptCount val="1"/>
                        <c:pt idx="0">
                          <c:v>R05</c:v>
                        </c:pt>
                      </c15:dlblFieldTableCache>
                    </c15:dlblFTEntry>
                  </c15:dlblFieldTable>
                  <c15:showDataLabelsRange val="0"/>
                </c:ext>
                <c:ext xmlns:c16="http://schemas.microsoft.com/office/drawing/2014/chart" uri="{C3380CC4-5D6E-409C-BE32-E72D297353CC}">
                  <c16:uniqueId val="{00000011-4E6C-4CDD-87EF-3777A02D1001}"/>
                </c:ext>
              </c:extLst>
            </c:dLbl>
            <c:dLbl>
              <c:idx val="32"/>
              <c:layout>
                <c:manualLayout>
                  <c:x val="-3.2672246162591886E-2"/>
                  <c:y val="-6.4739042105865174E-2"/>
                </c:manualLayout>
              </c:layout>
              <c:tx>
                <c:strRef>
                  <c:f>'公会計指標分析・財政指標組合せ分析表 '!$CV$50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{D02AC79B-54DA-4686-A34E-8C6EC7D14EB8}</c15:txfldGUID>
                      <c15:f>'公会計指標分析・財政指標組合せ分析表 '!$CV$50</c15:f>
                      <c15:dlblFieldTableCache>
                        <c:ptCount val="1"/>
                        <c:pt idx="0">
                          <c:v>R06</c:v>
                        </c:pt>
                      </c15:dlblFieldTableCache>
                    </c15:dlblFTEntry>
                  </c15:dlblFieldTable>
                  <c15:showDataLabelsRange val="0"/>
                </c:ext>
                <c:ext xmlns:c16="http://schemas.microsoft.com/office/drawing/2014/chart" uri="{C3380CC4-5D6E-409C-BE32-E72D297353CC}">
                  <c16:uniqueId val="{00000012-4E6C-4CDD-87EF-3777A02D100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 '!$BP$57:$DC$57</c:f>
              <c:numCache>
                <c:formatCode>#,##0.0;"▲ "#,##0.0</c:formatCode>
                <c:ptCount val="40"/>
                <c:pt idx="0">
                  <c:v>62</c:v>
                </c:pt>
                <c:pt idx="8">
                  <c:v>61.6</c:v>
                </c:pt>
                <c:pt idx="16">
                  <c:v>63</c:v>
                </c:pt>
                <c:pt idx="24">
                  <c:v>63.9</c:v>
                </c:pt>
                <c:pt idx="32">
                  <c:v>64.2</c:v>
                </c:pt>
              </c:numCache>
            </c:numRef>
          </c:xVal>
          <c:yVal>
            <c:numRef>
              <c:f>'公会計指標分析・財政指標組合せ分析表 '!$BP$55:$DC$55</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4E6C-4CDD-87EF-3777A02D1001}"/>
            </c:ext>
          </c:extLst>
        </c:ser>
        <c:dLbls>
          <c:showLegendKey val="0"/>
          <c:showVal val="1"/>
          <c:showCatName val="0"/>
          <c:showSerName val="0"/>
          <c:showPercent val="0"/>
          <c:showBubbleSize val="0"/>
        </c:dLbls>
        <c:axId val="46179840"/>
        <c:axId val="46181760"/>
      </c:scatterChart>
      <c:valAx>
        <c:axId val="46179840"/>
        <c:scaling>
          <c:orientation val="maxMin"/>
          <c:max val="65"/>
          <c:min val="55"/>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1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 '!$AN$73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 '!$BP$72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{CB1C1994-7742-4859-9064-C1F0AE694BB0}</c15:txfldGUID>
                      <c15:f>'公会計指標分析・財政指標組合せ分析表 '!$BP$72</c15:f>
                      <c15:dlblFieldTableCache>
                        <c:ptCount val="1"/>
                        <c:pt idx="0">
                          <c:v>R02</c:v>
                        </c:pt>
                      </c15:dlblFieldTableCache>
                    </c15:dlblFTEntry>
                  </c15:dlblFieldTable>
                  <c15:showDataLabelsRange val="0"/>
                </c:ext>
                <c:ext xmlns:c16="http://schemas.microsoft.com/office/drawing/2014/chart" uri="{C3380CC4-5D6E-409C-BE32-E72D297353CC}">
                  <c16:uniqueId val="{00000000-0B5B-41D0-A1C9-751CEE34BDB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{D14B36FC-CCF2-4C4A-9E6F-C600A1588459}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B5B-41D0-A1C9-751CEE34BDB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{24624297-A1F2-4C7A-89B8-5E196A5DAC00}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B5B-41D0-A1C9-751CEE34BDB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{F08AD5E8-B0C1-4C3F-BA78-55E1C3B67488}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B5B-41D0-A1C9-751CEE34BDB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{9597C1CB-0018-4D3D-B23D-2FD75367112F}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B5B-41D0-A1C9-751CEE34BDBF}"/>
                </c:ext>
              </c:extLst>
            </c:dLbl>
            <c:dLbl>
              <c:idx val="8"/>
              <c:tx>
                <c:strRef>
                  <c:f>'公会計指標分析・財政指標組合せ分析表 '!$BX$72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{27ED0DA3-5683-477E-9BB7-02F271687ADD}</c15:txfldGUID>
                      <c15:f>'公会計指標分析・財政指標組合せ分析表 '!$BX$72</c15:f>
                      <c15:dlblFieldTableCache>
                        <c:ptCount val="1"/>
                        <c:pt idx="0">
                          <c:v>R03</c:v>
                        </c:pt>
                      </c15:dlblFieldTableCache>
                    </c15:dlblFTEntry>
                  </c15:dlblFieldTable>
                  <c15:showDataLabelsRange val="0"/>
                </c:ext>
                <c:ext xmlns:c16="http://schemas.microsoft.com/office/drawing/2014/chart" uri="{C3380CC4-5D6E-409C-BE32-E72D297353CC}">
                  <c16:uniqueId val="{00000005-0B5B-41D0-A1C9-751CEE34BDBF}"/>
                </c:ext>
              </c:extLst>
            </c:dLbl>
            <c:dLbl>
              <c:idx val="16"/>
              <c:tx>
                <c:strRef>
                  <c:f>'公会計指標分析・財政指標組合せ分析表 '!$CF$72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{9808AD7B-3C2B-45EB-89B2-2CD7C69A12F3}</c15:txfldGUID>
                      <c15:f>'公会計指標分析・財政指標組合せ分析表 '!$CF$72</c15:f>
                      <c15:dlblFieldTableCache>
                        <c:ptCount val="1"/>
                        <c:pt idx="0">
                          <c:v>R04</c:v>
                        </c:pt>
                      </c15:dlblFieldTableCache>
                    </c15:dlblFTEntry>
                  </c15:dlblFieldTable>
                  <c15:showDataLabelsRange val="0"/>
                </c:ext>
                <c:ext xmlns:c16="http://schemas.microsoft.com/office/drawing/2014/chart" uri="{C3380CC4-5D6E-409C-BE32-E72D297353CC}">
                  <c16:uniqueId val="{00000006-0B5B-41D0-A1C9-751CEE34BDBF}"/>
                </c:ext>
              </c:extLst>
            </c:dLbl>
            <c:dLbl>
              <c:idx val="24"/>
              <c:tx>
                <c:strRef>
                  <c:f>'公会計指標分析・財政指標組合せ分析表 '!$CN$72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{CE7FA99A-6BD7-4C2B-B6E6-BF0C50CD54C7}</c15:txfldGUID>
                      <c15:f>'公会計指標分析・財政指標組合せ分析表 '!$CN$72</c15:f>
                      <c15:dlblFieldTableCache>
                        <c:ptCount val="1"/>
                        <c:pt idx="0">
                          <c:v>R05</c:v>
                        </c:pt>
                      </c15:dlblFieldTableCache>
                    </c15:dlblFTEntry>
                  </c15:dlblFieldTable>
                  <c15:showDataLabelsRange val="0"/>
                </c:ext>
                <c:ext xmlns:c16="http://schemas.microsoft.com/office/drawing/2014/chart" uri="{C3380CC4-5D6E-409C-BE32-E72D297353CC}">
                  <c16:uniqueId val="{00000007-0B5B-41D0-A1C9-751CEE34BDBF}"/>
                </c:ext>
              </c:extLst>
            </c:dLbl>
            <c:dLbl>
              <c:idx val="32"/>
              <c:tx>
                <c:strRef>
                  <c:f>'公会計指標分析・財政指標組合せ分析表 '!$CV$72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{2FEBF885-F96D-40E6-89D7-6C9995F6BB65}</c15:txfldGUID>
                      <c15:f>'公会計指標分析・財政指標組合せ分析表 '!$CV$72</c15:f>
                      <c15:dlblFieldTableCache>
                        <c:ptCount val="1"/>
                        <c:pt idx="0">
                          <c:v>R06</c:v>
                        </c:pt>
                      </c15:dlblFieldTableCache>
                    </c15:dlblFTEntry>
                  </c15:dlblFieldTable>
                  <c15:showDataLabelsRange val="0"/>
                </c:ext>
                <c:ext xmlns:c16="http://schemas.microsoft.com/office/drawing/2014/chart" uri="{C3380CC4-5D6E-409C-BE32-E72D297353CC}">
                  <c16:uniqueId val="{00000008-0B5B-41D0-A1C9-751CEE34BDB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 '!$BP$75:$DC$75</c:f>
              <c:numCache>
                <c:formatCode>#,##0.0;"▲ "#,##0.0</c:formatCode>
                <c:ptCount val="40"/>
                <c:pt idx="0">
                  <c:v>12.2</c:v>
                </c:pt>
                <c:pt idx="8">
                  <c:v>11.9</c:v>
                </c:pt>
                <c:pt idx="16">
                  <c:v>12</c:v>
                </c:pt>
                <c:pt idx="24">
                  <c:v>11.7</c:v>
                </c:pt>
                <c:pt idx="32">
                  <c:v>10.9</c:v>
                </c:pt>
              </c:numCache>
            </c:numRef>
          </c:xVal>
          <c:yVal>
            <c:numRef>
              <c:f>'公会計指標分析・財政指標組合せ分析表 '!$BP$73:$DC$73</c:f>
              <c:numCache>
                <c:formatCode>#,##0.0;"▲ "#,##0.0</c:formatCode>
                <c:ptCount val="40"/>
                <c:pt idx="0">
                  <c:v>93.8</c:v>
                </c:pt>
                <c:pt idx="8">
                  <c:v>60.2</c:v>
                </c:pt>
                <c:pt idx="16">
                  <c:v>43.4</c:v>
                </c:pt>
                <c:pt idx="24">
                  <c:v>28</c:v>
                </c:pt>
                <c:pt idx="32">
                  <c:v>16.5</c:v>
                </c:pt>
              </c:numCache>
            </c:numRef>
          </c:yVal>
          <c:smooth val="0"/>
          <c:extLst>
            <c:ext xmlns:c16="http://schemas.microsoft.com/office/drawing/2014/chart" uri="{C3380CC4-5D6E-409C-BE32-E72D297353CC}">
              <c16:uniqueId val="{00000009-0B5B-41D0-A1C9-751CEE34BDBF}"/>
            </c:ext>
          </c:extLst>
        </c:ser>
        <c:ser>
          <c:idx val="1"/>
          <c:order val="1"/>
          <c:tx>
            <c:strRef>
              <c:f>'公会計指標分析・財政指標組合せ分析表 '!$AN$77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 '!$BP$72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{DCC1E8B3-40A1-48DF-BAB3-5AD7FD5495E6}</c15:txfldGUID>
                      <c15:f>'公会計指標分析・財政指標組合せ分析表 '!$BP$72</c15:f>
                      <c15:dlblFieldTableCache>
                        <c:ptCount val="1"/>
                        <c:pt idx="0">
                          <c:v>R02</c:v>
                        </c:pt>
                      </c15:dlblFieldTableCache>
                    </c15:dlblFTEntry>
                  </c15:dlblFieldTable>
                  <c15:showDataLabelsRange val="0"/>
                </c:ext>
                <c:ext xmlns:c16="http://schemas.microsoft.com/office/drawing/2014/chart" uri="{C3380CC4-5D6E-409C-BE32-E72D297353CC}">
                  <c16:uniqueId val="{0000000A-0B5B-41D0-A1C9-751CEE34BDB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{FE60F32F-8A7B-4942-A8E5-C5EAE2A6AF7F}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B5B-41D0-A1C9-751CEE34BDB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{A53B3F1C-82DA-4D7A-9663-5CAC54D032E4}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B5B-41D0-A1C9-751CEE34BDB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{B9873F57-E79C-4D53-94EF-2D522EDC256A}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B5B-41D0-A1C9-751CEE34BDB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{16A5C565-8FC1-4D80-94CA-E310EACB86F0}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B5B-41D0-A1C9-751CEE34BDBF}"/>
                </c:ext>
              </c:extLst>
            </c:dLbl>
            <c:dLbl>
              <c:idx val="8"/>
              <c:tx>
                <c:strRef>
                  <c:f>'公会計指標分析・財政指標組合せ分析表 '!$BX$72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{FB22ED9B-2D7B-453B-A58B-24E66355351D}</c15:txfldGUID>
                      <c15:f>'公会計指標分析・財政指標組合せ分析表 '!$BX$72</c15:f>
                      <c15:dlblFieldTableCache>
                        <c:ptCount val="1"/>
                        <c:pt idx="0">
                          <c:v>R03</c:v>
                        </c:pt>
                      </c15:dlblFieldTableCache>
                    </c15:dlblFTEntry>
                  </c15:dlblFieldTable>
                  <c15:showDataLabelsRange val="0"/>
                </c:ext>
                <c:ext xmlns:c16="http://schemas.microsoft.com/office/drawing/2014/chart" uri="{C3380CC4-5D6E-409C-BE32-E72D297353CC}">
                  <c16:uniqueId val="{0000000F-0B5B-41D0-A1C9-751CEE34BDBF}"/>
                </c:ext>
              </c:extLst>
            </c:dLbl>
            <c:dLbl>
              <c:idx val="16"/>
              <c:layout>
                <c:manualLayout>
                  <c:x val="0"/>
                  <c:y val="-1.8920725772258097E-2"/>
                </c:manualLayout>
              </c:layout>
              <c:tx>
                <c:strRef>
                  <c:f>'公会計指標分析・財政指標組合せ分析表 '!$CF$72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{6F441151-7292-4A2D-8E44-9382AFD4A50B}</c15:txfldGUID>
                      <c15:f>'公会計指標分析・財政指標組合せ分析表 '!$CF$72</c15:f>
                      <c15:dlblFieldTableCache>
                        <c:ptCount val="1"/>
                        <c:pt idx="0">
                          <c:v>R04</c:v>
                        </c:pt>
                      </c15:dlblFieldTableCache>
                    </c15:dlblFTEntry>
                  </c15:dlblFieldTable>
                  <c15:showDataLabelsRange val="0"/>
                </c:ext>
                <c:ext xmlns:c16="http://schemas.microsoft.com/office/drawing/2014/chart" uri="{C3380CC4-5D6E-409C-BE32-E72D297353CC}">
                  <c16:uniqueId val="{00000010-0B5B-41D0-A1C9-751CEE34BDBF}"/>
                </c:ext>
              </c:extLst>
            </c:dLbl>
            <c:dLbl>
              <c:idx val="24"/>
              <c:layout>
                <c:manualLayout>
                  <c:x val="0"/>
                  <c:y val="1.8920725772258055E-2"/>
                </c:manualLayout>
              </c:layout>
              <c:tx>
                <c:strRef>
                  <c:f>'公会計指標分析・財政指標組合せ分析表 '!$CN$72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{FB17C3AA-B8CF-4B89-8448-A18BD0A3F973}</c15:txfldGUID>
                      <c15:f>'公会計指標分析・財政指標組合せ分析表 '!$CN$72</c15:f>
                      <c15:dlblFieldTableCache>
                        <c:ptCount val="1"/>
                        <c:pt idx="0">
                          <c:v>R05</c:v>
                        </c:pt>
                      </c15:dlblFieldTableCache>
                    </c15:dlblFTEntry>
                  </c15:dlblFieldTable>
                  <c15:showDataLabelsRange val="0"/>
                </c:ext>
                <c:ext xmlns:c16="http://schemas.microsoft.com/office/drawing/2014/chart" uri="{C3380CC4-5D6E-409C-BE32-E72D297353CC}">
                  <c16:uniqueId val="{00000011-0B5B-41D0-A1C9-751CEE34BDBF}"/>
                </c:ext>
              </c:extLst>
            </c:dLbl>
            <c:dLbl>
              <c:idx val="32"/>
              <c:tx>
                <c:strRef>
                  <c:f>'公会計指標分析・財政指標組合せ分析表 '!$CV$72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{49651E75-5578-4F96-9DE9-95539D1866A3}</c15:txfldGUID>
                      <c15:f>'公会計指標分析・財政指標組合せ分析表 '!$CV$72</c15:f>
                      <c15:dlblFieldTableCache>
                        <c:ptCount val="1"/>
                        <c:pt idx="0">
                          <c:v>R06</c:v>
                        </c:pt>
                      </c15:dlblFieldTableCache>
                    </c15:dlblFTEntry>
                  </c15:dlblFieldTable>
                  <c15:showDataLabelsRange val="0"/>
                </c:ext>
                <c:ext xmlns:c16="http://schemas.microsoft.com/office/drawing/2014/chart" uri="{C3380CC4-5D6E-409C-BE32-E72D297353CC}">
                  <c16:uniqueId val="{00000012-0B5B-41D0-A1C9-751CEE34BDB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 '!$BP$79:$DC$79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 '!$BP$77:$DC$77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0B5B-41D0-A1C9-751CEE34BDBF}"/>
            </c:ext>
          </c:extLst>
        </c:ser>
        <c:dLbls>
          <c:showLegendKey val="0"/>
          <c:showVal val="1"/>
          <c:showCatName val="0"/>
          <c:showSerName val="0"/>
          <c:showPercent val="0"/>
          <c:showBubbleSize val="0"/>
        </c:dLbls>
        <c:axId val="84219776"/>
        <c:axId val="84234240"/>
      </c:scatterChart>
      <c:valAx>
        <c:axId val="84219776"/>
        <c:scaling>
          <c:orientation val="maxMin"/>
          <c:max val="13"/>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1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10,455
10,353
31.15
5,953,737
5,646,971
259,133
3,404,548
4,419,143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16.5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近年はほぼ横ばいの状況であり、県平均と同値であるが全国平均を大きく下回っている。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町税の徴収率向上、滞納処分対策などに取り組んでいるが、財政基盤が強いとは言えないため、今後も財政の健全化や人口減少緩和、町民の所得向上等による基盤強化に努める。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8053"/>
          <a:ext cx="0" cy="1206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1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4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135467</xdr:rowOff>
    </xdr:from>
    <xdr:to>
      <xdr:col>23</xdr:col>
      <xdr:colOff>133350</xdr:colOff>
      <xdr:row>43</xdr:row>
      <xdr:rowOff>135467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50781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4673</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05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135467</xdr:rowOff>
    </xdr:from>
    <xdr:to>
      <xdr:col>19</xdr:col>
      <xdr:colOff>133350</xdr:colOff>
      <xdr:row>43</xdr:row>
      <xdr:rowOff>135467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107967</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37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127423</xdr:rowOff>
    </xdr:from>
    <xdr:to>
      <xdr:col>15</xdr:col>
      <xdr:colOff>82550</xdr:colOff>
      <xdr:row>43</xdr:row>
      <xdr:rowOff>135467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9977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124054</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53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111337</xdr:rowOff>
    </xdr:from>
    <xdr:to>
      <xdr:col>11</xdr:col>
      <xdr:colOff>31750</xdr:colOff>
      <xdr:row>43</xdr:row>
      <xdr:rowOff>127423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8368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116010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84667</xdr:rowOff>
    </xdr:from>
    <xdr:to>
      <xdr:col>23</xdr:col>
      <xdr:colOff>184150</xdr:colOff>
      <xdr:row>44</xdr:row>
      <xdr:rowOff>14817</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56744</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29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84667</xdr:rowOff>
    </xdr:from>
    <xdr:to>
      <xdr:col>19</xdr:col>
      <xdr:colOff>184150</xdr:colOff>
      <xdr:row>44</xdr:row>
      <xdr:rowOff>14817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171044</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4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84667</xdr:rowOff>
    </xdr:from>
    <xdr:to>
      <xdr:col>15</xdr:col>
      <xdr:colOff>133350</xdr:colOff>
      <xdr:row>44</xdr:row>
      <xdr:rowOff>14817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171044</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76623</xdr:rowOff>
    </xdr:from>
    <xdr:to>
      <xdr:col>11</xdr:col>
      <xdr:colOff>82550</xdr:colOff>
      <xdr:row>44</xdr:row>
      <xdr:rowOff>6773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48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163000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353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60537</xdr:rowOff>
    </xdr:from>
    <xdr:to>
      <xdr:col>7</xdr:col>
      <xdr:colOff>31750</xdr:colOff>
      <xdr:row>43</xdr:row>
      <xdr:rowOff>162137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146914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19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歳出では、人件費</a:t>
          </a:r>
          <a:r>
            <a:rPr kumimoji="1" lang="ja-JP" altLang="en-US" sz="1100" b="0" i="0" baseline="0">
              <a:solidFill>
                <a:schemeClr val="dk1"/>
              </a:solidFill>
              <a:effectLst/>
              <a:latin typeface="+mn-lt"/>
              <a:ea typeface="+mn-ea"/>
              <a:cs typeface="+mn-cs"/>
            </a:rPr>
            <a:t>の</a:t>
          </a:r>
          <a:r>
            <a:rPr kumimoji="1" lang="ja-JP" altLang="ja-JP" sz="1100" b="0" i="0" baseline="0">
              <a:solidFill>
                <a:schemeClr val="dk1"/>
              </a:solidFill>
              <a:effectLst/>
              <a:latin typeface="+mn-lt"/>
              <a:ea typeface="+mn-ea"/>
              <a:cs typeface="+mn-cs"/>
            </a:rPr>
            <a:t>増や物価・燃料費高騰等による物件費の増加等</a:t>
          </a:r>
          <a:r>
            <a:rPr kumimoji="1" lang="ja-JP" altLang="en-US" sz="1100" b="0" i="0" baseline="0">
              <a:solidFill>
                <a:schemeClr val="dk1"/>
              </a:solidFill>
              <a:effectLst/>
              <a:latin typeface="+mn-lt"/>
              <a:ea typeface="+mn-ea"/>
              <a:cs typeface="+mn-cs"/>
            </a:rPr>
            <a:t>があった一方、下水道事業会計が法適用化されたこと等により一般会計からの繰出金が大きく減となったことで</a:t>
          </a:r>
          <a:r>
            <a:rPr kumimoji="1" lang="en-US" altLang="ja-JP" sz="1100" b="0" i="0" baseline="0">
              <a:solidFill>
                <a:schemeClr val="dk1"/>
              </a:solidFill>
              <a:effectLst/>
              <a:latin typeface="+mn-lt"/>
              <a:ea typeface="+mn-ea"/>
              <a:cs typeface="+mn-cs"/>
            </a:rPr>
            <a:t>3.4</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改善</a:t>
          </a:r>
          <a:r>
            <a:rPr kumimoji="1" lang="ja-JP" altLang="ja-JP" sz="1100" b="0" i="0" baseline="0">
              <a:solidFill>
                <a:schemeClr val="dk1"/>
              </a:solidFill>
              <a:effectLst/>
              <a:latin typeface="+mn-lt"/>
              <a:ea typeface="+mn-ea"/>
              <a:cs typeface="+mn-cs"/>
            </a:rPr>
            <a:t>している。</a:t>
          </a:r>
          <a:endParaRPr lang="ja-JP" altLang="ja-JP" sz="1400">
            <a:effectLst/>
          </a:endParaRPr>
        </a:p>
        <a:p>
          <a:r>
            <a:rPr kumimoji="1" lang="ja-JP" altLang="ja-JP" sz="1100" b="0" i="0" baseline="0">
              <a:solidFill>
                <a:schemeClr val="dk1"/>
              </a:solidFill>
              <a:effectLst/>
              <a:latin typeface="+mn-lt"/>
              <a:ea typeface="+mn-ea"/>
              <a:cs typeface="+mn-cs"/>
            </a:rPr>
            <a:t>　類似団体との比較では依然として下位に位置しており、今後も引き続き経常的な経費の削減に取り組み、加えて町税の徴収率向上などの歳入確保に努めていく。</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9960102"/>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7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996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61595</xdr:rowOff>
    </xdr:from>
    <xdr:to>
      <xdr:col>23</xdr:col>
      <xdr:colOff>133350</xdr:colOff>
      <xdr:row>60</xdr:row>
      <xdr:rowOff>143637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348595"/>
          <a:ext cx="838200" cy="8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133621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077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129159</xdr:rowOff>
    </xdr:from>
    <xdr:to>
      <xdr:col>19</xdr:col>
      <xdr:colOff>133350</xdr:colOff>
      <xdr:row>60</xdr:row>
      <xdr:rowOff>143637</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416159"/>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22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45356</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99894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167894</xdr:rowOff>
    </xdr:from>
    <xdr:to>
      <xdr:col>15</xdr:col>
      <xdr:colOff>82550</xdr:colOff>
      <xdr:row>60</xdr:row>
      <xdr:rowOff>129159</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283444"/>
          <a:ext cx="889000" cy="132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17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4335</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9948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167894</xdr:rowOff>
    </xdr:from>
    <xdr:to>
      <xdr:col>11</xdr:col>
      <xdr:colOff>31750</xdr:colOff>
      <xdr:row>60</xdr:row>
      <xdr:rowOff>112268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283444"/>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10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105808</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9878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92964</xdr:rowOff>
    </xdr:from>
    <xdr:to>
      <xdr:col>7</xdr:col>
      <xdr:colOff>31750</xdr:colOff>
      <xdr:row>60</xdr:row>
      <xdr:rowOff>23114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20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33291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9977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10795</xdr:rowOff>
    </xdr:from>
    <xdr:to>
      <xdr:col>23</xdr:col>
      <xdr:colOff>184150</xdr:colOff>
      <xdr:row>60</xdr:row>
      <xdr:rowOff>112395</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29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154322</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269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92837</xdr:rowOff>
    </xdr:from>
    <xdr:to>
      <xdr:col>19</xdr:col>
      <xdr:colOff>184150</xdr:colOff>
      <xdr:row>61</xdr:row>
      <xdr:rowOff>22987</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379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7764</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4662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78359</xdr:rowOff>
    </xdr:from>
    <xdr:to>
      <xdr:col>15</xdr:col>
      <xdr:colOff>133350</xdr:colOff>
      <xdr:row>61</xdr:row>
      <xdr:rowOff>8509</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365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164736</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45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117094</xdr:rowOff>
    </xdr:from>
    <xdr:to>
      <xdr:col>11</xdr:col>
      <xdr:colOff>82550</xdr:colOff>
      <xdr:row>60</xdr:row>
      <xdr:rowOff>47244</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23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32021</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31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61468</xdr:rowOff>
    </xdr:from>
    <xdr:to>
      <xdr:col>7</xdr:col>
      <xdr:colOff>31750</xdr:colOff>
      <xdr:row>60</xdr:row>
      <xdr:rowOff>163068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348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147845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434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[222,737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人事院勧告を受けた給与の上昇や</a:t>
          </a:r>
          <a:r>
            <a:rPr kumimoji="1" lang="ja-JP" altLang="ja-JP" sz="1100" b="0" i="0" baseline="0">
              <a:solidFill>
                <a:schemeClr val="dk1"/>
              </a:solidFill>
              <a:effectLst/>
              <a:latin typeface="+mn-lt"/>
              <a:ea typeface="+mn-ea"/>
              <a:cs typeface="+mn-cs"/>
            </a:rPr>
            <a:t>会計年度任用職員の</a:t>
          </a:r>
          <a:r>
            <a:rPr kumimoji="1" lang="ja-JP" altLang="en-US" sz="1100" b="0" i="0" baseline="0">
              <a:solidFill>
                <a:schemeClr val="dk1"/>
              </a:solidFill>
              <a:effectLst/>
              <a:latin typeface="+mn-lt"/>
              <a:ea typeface="+mn-ea"/>
              <a:cs typeface="+mn-cs"/>
            </a:rPr>
            <a:t>勤勉手当の追加等</a:t>
          </a:r>
          <a:r>
            <a:rPr kumimoji="1" lang="ja-JP" altLang="ja-JP" sz="1100" b="0" i="0" baseline="0">
              <a:solidFill>
                <a:schemeClr val="dk1"/>
              </a:solidFill>
              <a:effectLst/>
              <a:latin typeface="+mn-lt"/>
              <a:ea typeface="+mn-ea"/>
              <a:cs typeface="+mn-cs"/>
            </a:rPr>
            <a:t>による人件費の増</a:t>
          </a:r>
          <a:r>
            <a:rPr kumimoji="1" lang="ja-JP" altLang="en-US" sz="1100" b="0" i="0" baseline="0">
              <a:solidFill>
                <a:schemeClr val="dk1"/>
              </a:solidFill>
              <a:effectLst/>
              <a:latin typeface="+mn-lt"/>
              <a:ea typeface="+mn-ea"/>
              <a:cs typeface="+mn-cs"/>
            </a:rPr>
            <a:t>及び</a:t>
          </a:r>
          <a:r>
            <a:rPr kumimoji="1" lang="ja-JP" altLang="ja-JP" sz="1100" b="0" i="0" baseline="0">
              <a:solidFill>
                <a:schemeClr val="dk1"/>
              </a:solidFill>
              <a:effectLst/>
              <a:latin typeface="+mn-lt"/>
              <a:ea typeface="+mn-ea"/>
              <a:cs typeface="+mn-cs"/>
            </a:rPr>
            <a:t>物価・燃料費高騰等による物件費の増</a:t>
          </a:r>
          <a:r>
            <a:rPr kumimoji="1" lang="ja-JP" altLang="en-US" sz="1100" b="0" i="0" baseline="0">
              <a:solidFill>
                <a:schemeClr val="dk1"/>
              </a:solidFill>
              <a:effectLst/>
              <a:latin typeface="+mn-lt"/>
              <a:ea typeface="+mn-ea"/>
              <a:cs typeface="+mn-cs"/>
            </a:rPr>
            <a:t>により</a:t>
          </a:r>
          <a:r>
            <a:rPr kumimoji="1" lang="ja-JP" altLang="ja-JP" sz="1100" b="0" i="0" baseline="0">
              <a:solidFill>
                <a:schemeClr val="dk1"/>
              </a:solidFill>
              <a:effectLst/>
              <a:latin typeface="+mn-lt"/>
              <a:ea typeface="+mn-ea"/>
              <a:cs typeface="+mn-cs"/>
            </a:rPr>
            <a:t>、人口１人当たり人件費・物件費は前年度と比べ増加している。定員管理の適正化や事務事業の見直しにより経費節減に努めていく。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74934"/>
          <a:ext cx="0" cy="144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9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31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1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7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101698</xdr:rowOff>
    </xdr:from>
    <xdr:to>
      <xdr:col>23</xdr:col>
      <xdr:colOff>133350</xdr:colOff>
      <xdr:row>82</xdr:row>
      <xdr:rowOff>11430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3989148"/>
          <a:ext cx="838200" cy="8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340</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4059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8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89931</xdr:rowOff>
    </xdr:from>
    <xdr:to>
      <xdr:col>19</xdr:col>
      <xdr:colOff>133350</xdr:colOff>
      <xdr:row>81</xdr:row>
      <xdr:rowOff>101698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3225800" y="13977381"/>
          <a:ext cx="889000" cy="11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45266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41041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61875</xdr:rowOff>
    </xdr:from>
    <xdr:to>
      <xdr:col>15</xdr:col>
      <xdr:colOff>82550</xdr:colOff>
      <xdr:row>81</xdr:row>
      <xdr:rowOff>89931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3949325"/>
          <a:ext cx="889000" cy="28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399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17479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4076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54105</xdr:rowOff>
    </xdr:from>
    <xdr:to>
      <xdr:col>11</xdr:col>
      <xdr:colOff>31750</xdr:colOff>
      <xdr:row>81</xdr:row>
      <xdr:rowOff>61875</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3941555"/>
          <a:ext cx="889000" cy="7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396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164713</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40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45845</xdr:rowOff>
    </xdr:from>
    <xdr:to>
      <xdr:col>7</xdr:col>
      <xdr:colOff>31750</xdr:colOff>
      <xdr:row>81</xdr:row>
      <xdr:rowOff>147445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132222</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401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132080</xdr:rowOff>
    </xdr:from>
    <xdr:to>
      <xdr:col>23</xdr:col>
      <xdr:colOff>184150</xdr:colOff>
      <xdr:row>82</xdr:row>
      <xdr:rowOff>62230</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401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148607</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3864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50898</xdr:rowOff>
    </xdr:from>
    <xdr:to>
      <xdr:col>19</xdr:col>
      <xdr:colOff>184150</xdr:colOff>
      <xdr:row>81</xdr:row>
      <xdr:rowOff>152498</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3938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162675</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3707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39131</xdr:rowOff>
    </xdr:from>
    <xdr:to>
      <xdr:col>15</xdr:col>
      <xdr:colOff>133350</xdr:colOff>
      <xdr:row>81</xdr:row>
      <xdr:rowOff>140731</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3926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150908</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3695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11075</xdr:rowOff>
    </xdr:from>
    <xdr:to>
      <xdr:col>11</xdr:col>
      <xdr:colOff>82550</xdr:colOff>
      <xdr:row>81</xdr:row>
      <xdr:rowOff>112675</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389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122852</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3667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3305</xdr:rowOff>
    </xdr:from>
    <xdr:to>
      <xdr:col>7</xdr:col>
      <xdr:colOff>31750</xdr:colOff>
      <xdr:row>81</xdr:row>
      <xdr:rowOff>104905</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3890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115082</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3659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昨年よりも</a:t>
          </a:r>
          <a:r>
            <a:rPr kumimoji="1" lang="en-US" altLang="ja-JP" sz="1100" b="0" i="0" baseline="0">
              <a:solidFill>
                <a:schemeClr val="dk1"/>
              </a:solidFill>
              <a:effectLst/>
              <a:latin typeface="+mn-lt"/>
              <a:ea typeface="+mn-ea"/>
              <a:cs typeface="+mn-cs"/>
            </a:rPr>
            <a:t>1.2</a:t>
          </a:r>
          <a:r>
            <a:rPr kumimoji="1" lang="ja-JP" altLang="ja-JP" sz="1100" b="0" i="0" baseline="0">
              <a:solidFill>
                <a:schemeClr val="dk1"/>
              </a:solidFill>
              <a:effectLst/>
              <a:latin typeface="+mn-lt"/>
              <a:ea typeface="+mn-ea"/>
              <a:cs typeface="+mn-cs"/>
            </a:rPr>
            <a:t>ポイント減となったが、依然として全国町村平均を上回っており、類似団体内の順位は下位に位置している。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当町は職員の絶対数が少なく、退職に伴う経験年数階層における職員の分布が数値に与える影響が大きい状況ではあるが、引き続き計画的な職員採用も含め給与水準の適正化に努める。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43039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706828"/>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15116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7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43039</xdr:rowOff>
    </xdr:from>
    <xdr:to>
      <xdr:col>81</xdr:col>
      <xdr:colOff>133350</xdr:colOff>
      <xdr:row>89</xdr:row>
      <xdr:rowOff>43039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30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117828</xdr:rowOff>
    </xdr:from>
    <xdr:to>
      <xdr:col>81</xdr:col>
      <xdr:colOff>44450</xdr:colOff>
      <xdr:row>88</xdr:row>
      <xdr:rowOff>107245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6179800" y="15033978"/>
          <a:ext cx="8382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118127</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51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107245</xdr:rowOff>
    </xdr:from>
    <xdr:to>
      <xdr:col>77</xdr:col>
      <xdr:colOff>44450</xdr:colOff>
      <xdr:row>89</xdr:row>
      <xdr:rowOff>2822</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5290800" y="15194845"/>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91016</xdr:rowOff>
    </xdr:from>
    <xdr:to>
      <xdr:col>72</xdr:col>
      <xdr:colOff>203200</xdr:colOff>
      <xdr:row>89</xdr:row>
      <xdr:rowOff>2822</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4401800" y="15007166"/>
          <a:ext cx="889000" cy="25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28522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43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91016</xdr:rowOff>
    </xdr:from>
    <xdr:to>
      <xdr:col>68</xdr:col>
      <xdr:colOff>152400</xdr:colOff>
      <xdr:row>87</xdr:row>
      <xdr:rowOff>117828</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3512800" y="15007166"/>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15116</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416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159755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67028</xdr:rowOff>
    </xdr:from>
    <xdr:to>
      <xdr:col>81</xdr:col>
      <xdr:colOff>95250</xdr:colOff>
      <xdr:row>87</xdr:row>
      <xdr:rowOff>168628</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98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39105</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955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56445</xdr:rowOff>
    </xdr:from>
    <xdr:to>
      <xdr:col>77</xdr:col>
      <xdr:colOff>95250</xdr:colOff>
      <xdr:row>88</xdr:row>
      <xdr:rowOff>158045</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514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142822</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5230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123472</xdr:rowOff>
    </xdr:from>
    <xdr:to>
      <xdr:col>73</xdr:col>
      <xdr:colOff>44450</xdr:colOff>
      <xdr:row>89</xdr:row>
      <xdr:rowOff>53622</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521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38399</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529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40216</xdr:rowOff>
    </xdr:from>
    <xdr:to>
      <xdr:col>68</xdr:col>
      <xdr:colOff>203200</xdr:colOff>
      <xdr:row>87</xdr:row>
      <xdr:rowOff>141816</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126593</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5042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67028</xdr:rowOff>
    </xdr:from>
    <xdr:to>
      <xdr:col>64</xdr:col>
      <xdr:colOff>152400</xdr:colOff>
      <xdr:row>87</xdr:row>
      <xdr:rowOff>168628</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98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153405</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506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昨年よりも数値は</a:t>
          </a:r>
          <a:r>
            <a:rPr kumimoji="1" lang="en-US" altLang="ja-JP" sz="1100" b="0" i="0" baseline="0">
              <a:solidFill>
                <a:schemeClr val="dk1"/>
              </a:solidFill>
              <a:effectLst/>
              <a:latin typeface="+mn-lt"/>
              <a:ea typeface="+mn-ea"/>
              <a:cs typeface="+mn-cs"/>
            </a:rPr>
            <a:t>0.02</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増となったが</a:t>
          </a:r>
          <a:r>
            <a:rPr kumimoji="1" lang="ja-JP" altLang="ja-JP" sz="1100" b="0" i="0" baseline="0">
              <a:solidFill>
                <a:schemeClr val="dk1"/>
              </a:solidFill>
              <a:effectLst/>
              <a:latin typeface="+mn-lt"/>
              <a:ea typeface="+mn-ea"/>
              <a:cs typeface="+mn-cs"/>
            </a:rPr>
            <a:t>、類似団体の中で上位に位置している。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年々業務量が増大する中、団塊世代の退職に伴う若年職員の割合増等により業務に支障の無い体制を確保しなければならない。今後も事務事業の最適化を前提に、持続可能な行政運営のため定員適正化計画の更新や再任用・会計年度任用職員数の適正化に努め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7018000" y="10049268"/>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7106900" y="97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004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93435</xdr:rowOff>
    </xdr:from>
    <xdr:to>
      <xdr:col>81</xdr:col>
      <xdr:colOff>44450</xdr:colOff>
      <xdr:row>59</xdr:row>
      <xdr:rowOff>95734</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179800" y="10208985"/>
          <a:ext cx="838200" cy="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145463</xdr:rowOff>
    </xdr:from>
    <xdr:ext cx="762000" cy="25904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7106900" y="10432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967200" y="1046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93435</xdr:rowOff>
    </xdr:from>
    <xdr:to>
      <xdr:col>77</xdr:col>
      <xdr:colOff>44450</xdr:colOff>
      <xdr:row>59</xdr:row>
      <xdr:rowOff>114119</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5290800" y="10208985"/>
          <a:ext cx="889000" cy="20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64182</xdr:rowOff>
    </xdr:from>
    <xdr:ext cx="7366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798800" y="105226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108373</xdr:rowOff>
    </xdr:from>
    <xdr:to>
      <xdr:col>72</xdr:col>
      <xdr:colOff>203200</xdr:colOff>
      <xdr:row>59</xdr:row>
      <xdr:rowOff>114119</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4401800" y="10223923"/>
          <a:ext cx="889000" cy="5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34307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9098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98032</xdr:rowOff>
    </xdr:from>
    <xdr:to>
      <xdr:col>68</xdr:col>
      <xdr:colOff>152400</xdr:colOff>
      <xdr:row>59</xdr:row>
      <xdr:rowOff>108373</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512800" y="10213582"/>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4351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21668</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020800" y="10480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73418</xdr:rowOff>
    </xdr:from>
    <xdr:to>
      <xdr:col>64</xdr:col>
      <xdr:colOff>152400</xdr:colOff>
      <xdr:row>61</xdr:row>
      <xdr:rowOff>3568</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462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159795</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131800" y="10446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44934</xdr:rowOff>
    </xdr:from>
    <xdr:to>
      <xdr:col>81</xdr:col>
      <xdr:colOff>95250</xdr:colOff>
      <xdr:row>59</xdr:row>
      <xdr:rowOff>146534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967200" y="1016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61461</xdr:rowOff>
    </xdr:from>
    <xdr:ext cx="762000" cy="259045"/>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7106900" y="10005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42635</xdr:rowOff>
    </xdr:from>
    <xdr:to>
      <xdr:col>77</xdr:col>
      <xdr:colOff>95250</xdr:colOff>
      <xdr:row>59</xdr:row>
      <xdr:rowOff>144235</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129000" y="1015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154412</xdr:rowOff>
    </xdr:from>
    <xdr:ext cx="7366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798800" y="9927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63319</xdr:rowOff>
    </xdr:from>
    <xdr:to>
      <xdr:col>73</xdr:col>
      <xdr:colOff>44450</xdr:colOff>
      <xdr:row>59</xdr:row>
      <xdr:rowOff>164919</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5240000" y="1017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3646</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909800" y="9947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57573</xdr:rowOff>
    </xdr:from>
    <xdr:to>
      <xdr:col>68</xdr:col>
      <xdr:colOff>203200</xdr:colOff>
      <xdr:row>59</xdr:row>
      <xdr:rowOff>159173</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4351000" y="1017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169350</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20800" y="9942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47232</xdr:rowOff>
    </xdr:from>
    <xdr:to>
      <xdr:col>64</xdr:col>
      <xdr:colOff>152400</xdr:colOff>
      <xdr:row>59</xdr:row>
      <xdr:rowOff>148832</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3462000" y="10162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159009</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131800" y="9931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平成</a:t>
          </a:r>
          <a:r>
            <a:rPr kumimoji="1" lang="en-US" altLang="ja-JP" sz="1100" b="0" i="0" baseline="0">
              <a:solidFill>
                <a:schemeClr val="dk1"/>
              </a:solidFill>
              <a:effectLst/>
              <a:latin typeface="+mn-lt"/>
              <a:ea typeface="+mn-ea"/>
              <a:cs typeface="+mn-cs"/>
            </a:rPr>
            <a:t>26</a:t>
          </a:r>
          <a:r>
            <a:rPr kumimoji="1" lang="ja-JP" altLang="ja-JP" sz="1100" b="0" i="0" baseline="0">
              <a:solidFill>
                <a:schemeClr val="dk1"/>
              </a:solidFill>
              <a:effectLst/>
              <a:latin typeface="+mn-lt"/>
              <a:ea typeface="+mn-ea"/>
              <a:cs typeface="+mn-cs"/>
            </a:rPr>
            <a:t>年度から平成</a:t>
          </a:r>
          <a:r>
            <a:rPr kumimoji="1" lang="en-US" altLang="ja-JP" sz="1100" b="0" i="0" baseline="0">
              <a:solidFill>
                <a:schemeClr val="dk1"/>
              </a:solidFill>
              <a:effectLst/>
              <a:latin typeface="+mn-lt"/>
              <a:ea typeface="+mn-ea"/>
              <a:cs typeface="+mn-cs"/>
            </a:rPr>
            <a:t>29</a:t>
          </a:r>
          <a:r>
            <a:rPr kumimoji="1" lang="ja-JP" altLang="ja-JP" sz="1100" b="0" i="0" baseline="0">
              <a:solidFill>
                <a:schemeClr val="dk1"/>
              </a:solidFill>
              <a:effectLst/>
              <a:latin typeface="+mn-lt"/>
              <a:ea typeface="+mn-ea"/>
              <a:cs typeface="+mn-cs"/>
            </a:rPr>
            <a:t>年度までの中山中学校建設事業及び令和元年度</a:t>
          </a:r>
          <a:r>
            <a:rPr kumimoji="1" lang="ja-JP" altLang="en-US" sz="1100" b="0" i="0" baseline="0">
              <a:solidFill>
                <a:schemeClr val="dk1"/>
              </a:solidFill>
              <a:effectLst/>
              <a:latin typeface="+mn-lt"/>
              <a:ea typeface="+mn-ea"/>
              <a:cs typeface="+mn-cs"/>
            </a:rPr>
            <a:t>の</a:t>
          </a:r>
          <a:r>
            <a:rPr kumimoji="1" lang="ja-JP" altLang="ja-JP" sz="1100" b="0" i="0" baseline="0">
              <a:solidFill>
                <a:schemeClr val="dk1"/>
              </a:solidFill>
              <a:effectLst/>
              <a:latin typeface="+mn-lt"/>
              <a:ea typeface="+mn-ea"/>
              <a:cs typeface="+mn-cs"/>
            </a:rPr>
            <a:t>防災行政無線整備事業や町営住宅整備事業の実施により多額の起債を発行した</a:t>
          </a:r>
          <a:r>
            <a:rPr kumimoji="1" lang="ja-JP" altLang="en-US" sz="1100" b="0" i="0" baseline="0">
              <a:solidFill>
                <a:schemeClr val="dk1"/>
              </a:solidFill>
              <a:effectLst/>
              <a:latin typeface="+mn-lt"/>
              <a:ea typeface="+mn-ea"/>
              <a:cs typeface="+mn-cs"/>
            </a:rPr>
            <a:t>影響が大きく高止まりの状況にあるが</a:t>
          </a:r>
          <a:r>
            <a:rPr kumimoji="1" lang="ja-JP" altLang="ja-JP" sz="1100" b="0" i="0" baseline="0">
              <a:solidFill>
                <a:schemeClr val="dk1"/>
              </a:solidFill>
              <a:effectLst/>
              <a:latin typeface="+mn-lt"/>
              <a:ea typeface="+mn-ea"/>
              <a:cs typeface="+mn-cs"/>
            </a:rPr>
            <a:t>、令和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a:t>
          </a:r>
          <a:r>
            <a:rPr kumimoji="1" lang="ja-JP" altLang="en-US" sz="1100" b="0" i="0" baseline="0">
              <a:solidFill>
                <a:schemeClr val="dk1"/>
              </a:solidFill>
              <a:effectLst/>
              <a:latin typeface="+mn-lt"/>
              <a:ea typeface="+mn-ea"/>
              <a:cs typeface="+mn-cs"/>
            </a:rPr>
            <a:t>は、平成</a:t>
          </a:r>
          <a:r>
            <a:rPr kumimoji="1" lang="en-US" altLang="ja-JP" sz="1100" b="0" i="0" baseline="0">
              <a:solidFill>
                <a:schemeClr val="dk1"/>
              </a:solidFill>
              <a:effectLst/>
              <a:latin typeface="+mn-lt"/>
              <a:ea typeface="+mn-ea"/>
              <a:cs typeface="+mn-cs"/>
            </a:rPr>
            <a:t>25</a:t>
          </a:r>
          <a:r>
            <a:rPr kumimoji="1" lang="ja-JP" altLang="en-US" sz="1100" b="0" i="0" baseline="0">
              <a:solidFill>
                <a:schemeClr val="dk1"/>
              </a:solidFill>
              <a:effectLst/>
              <a:latin typeface="+mn-lt"/>
              <a:ea typeface="+mn-ea"/>
              <a:cs typeface="+mn-cs"/>
            </a:rPr>
            <a:t>年度借入の緊急防災・減災事業債（役場耐震補強工事等）の償還完了</a:t>
          </a:r>
          <a:r>
            <a:rPr kumimoji="1" lang="ja-JP" altLang="ja-JP" sz="1100" b="0" i="0" baseline="0">
              <a:solidFill>
                <a:schemeClr val="dk1"/>
              </a:solidFill>
              <a:effectLst/>
              <a:latin typeface="+mn-lt"/>
              <a:ea typeface="+mn-ea"/>
              <a:cs typeface="+mn-cs"/>
            </a:rPr>
            <a:t>による減少が大きかったこと等により、</a:t>
          </a:r>
          <a:r>
            <a:rPr kumimoji="1" lang="en-US" altLang="ja-JP" sz="1100" b="0" i="0" baseline="0">
              <a:solidFill>
                <a:schemeClr val="dk1"/>
              </a:solidFill>
              <a:effectLst/>
              <a:latin typeface="+mn-lt"/>
              <a:ea typeface="+mn-ea"/>
              <a:cs typeface="+mn-cs"/>
            </a:rPr>
            <a:t>0.8</a:t>
          </a:r>
          <a:r>
            <a:rPr kumimoji="1" lang="ja-JP" altLang="ja-JP" sz="1100" b="0" i="0" baseline="0">
              <a:solidFill>
                <a:schemeClr val="dk1"/>
              </a:solidFill>
              <a:effectLst/>
              <a:latin typeface="+mn-lt"/>
              <a:ea typeface="+mn-ea"/>
              <a:cs typeface="+mn-cs"/>
            </a:rPr>
            <a:t>ポイント減少している。　</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今後はより一層、事業実施の必要性を十分に勘案し、財源については補助金等を積極的に活用することで、新たな起債の抑制を図る必要がある。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3004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3326</xdr:rowOff>
    </xdr:from>
    <xdr:to>
      <xdr:col>81</xdr:col>
      <xdr:colOff>44450</xdr:colOff>
      <xdr:row>43</xdr:row>
      <xdr:rowOff>95250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7375676"/>
          <a:ext cx="8382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95250</xdr:rowOff>
    </xdr:from>
    <xdr:to>
      <xdr:col>77</xdr:col>
      <xdr:colOff>44450</xdr:colOff>
      <xdr:row>43</xdr:row>
      <xdr:rowOff>129722</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746760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131432</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17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118231</xdr:rowOff>
    </xdr:from>
    <xdr:to>
      <xdr:col>72</xdr:col>
      <xdr:colOff>203200</xdr:colOff>
      <xdr:row>43</xdr:row>
      <xdr:rowOff>129722</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490581"/>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119942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118231</xdr:rowOff>
    </xdr:from>
    <xdr:to>
      <xdr:col>68</xdr:col>
      <xdr:colOff>152400</xdr:colOff>
      <xdr:row>43</xdr:row>
      <xdr:rowOff>152702</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490581"/>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142922</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29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123976</xdr:rowOff>
    </xdr:from>
    <xdr:to>
      <xdr:col>81</xdr:col>
      <xdr:colOff>95250</xdr:colOff>
      <xdr:row>43</xdr:row>
      <xdr:rowOff>54126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32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96053</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296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44450</xdr:rowOff>
    </xdr:from>
    <xdr:to>
      <xdr:col>77</xdr:col>
      <xdr:colOff>95250</xdr:colOff>
      <xdr:row>43</xdr:row>
      <xdr:rowOff>146050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130827</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78922</xdr:rowOff>
    </xdr:from>
    <xdr:to>
      <xdr:col>73</xdr:col>
      <xdr:colOff>44450</xdr:colOff>
      <xdr:row>44</xdr:row>
      <xdr:rowOff>9072</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45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165299</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53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67431</xdr:rowOff>
    </xdr:from>
    <xdr:to>
      <xdr:col>68</xdr:col>
      <xdr:colOff>203200</xdr:colOff>
      <xdr:row>43</xdr:row>
      <xdr:rowOff>169031</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43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153808</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5261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101902</xdr:rowOff>
    </xdr:from>
    <xdr:to>
      <xdr:col>64</xdr:col>
      <xdr:colOff>152400</xdr:colOff>
      <xdr:row>44</xdr:row>
      <xdr:rowOff>32052</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47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16829</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平成</a:t>
          </a:r>
          <a:r>
            <a:rPr kumimoji="1" lang="en-US" altLang="ja-JP" sz="1100" b="0" i="0" baseline="0">
              <a:solidFill>
                <a:schemeClr val="dk1"/>
              </a:solidFill>
              <a:effectLst/>
              <a:latin typeface="+mn-lt"/>
              <a:ea typeface="+mn-ea"/>
              <a:cs typeface="+mn-cs"/>
            </a:rPr>
            <a:t>26</a:t>
          </a:r>
          <a:r>
            <a:rPr kumimoji="1" lang="ja-JP" altLang="ja-JP"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29</a:t>
          </a:r>
          <a:r>
            <a:rPr kumimoji="1" lang="ja-JP" altLang="ja-JP" sz="1100" b="0" i="0" baseline="0">
              <a:solidFill>
                <a:schemeClr val="dk1"/>
              </a:solidFill>
              <a:effectLst/>
              <a:latin typeface="+mn-lt"/>
              <a:ea typeface="+mn-ea"/>
              <a:cs typeface="+mn-cs"/>
            </a:rPr>
            <a:t>年度の中山中学校建設事業</a:t>
          </a:r>
          <a:r>
            <a:rPr kumimoji="1" lang="ja-JP" altLang="en-US" sz="1100" b="0" i="0" baseline="0">
              <a:solidFill>
                <a:schemeClr val="dk1"/>
              </a:solidFill>
              <a:effectLst/>
              <a:latin typeface="+mn-lt"/>
              <a:ea typeface="+mn-ea"/>
              <a:cs typeface="+mn-cs"/>
            </a:rPr>
            <a:t>や</a:t>
          </a:r>
          <a:r>
            <a:rPr kumimoji="1" lang="ja-JP" altLang="ja-JP" sz="1100" b="0" i="0" baseline="0">
              <a:solidFill>
                <a:schemeClr val="dk1"/>
              </a:solidFill>
              <a:effectLst/>
              <a:latin typeface="+mn-lt"/>
              <a:ea typeface="+mn-ea"/>
              <a:cs typeface="+mn-cs"/>
            </a:rPr>
            <a:t>令和元年度</a:t>
          </a:r>
          <a:r>
            <a:rPr kumimoji="1" lang="ja-JP" altLang="en-US" sz="1100" b="0" i="0" baseline="0">
              <a:solidFill>
                <a:schemeClr val="dk1"/>
              </a:solidFill>
              <a:effectLst/>
              <a:latin typeface="+mn-lt"/>
              <a:ea typeface="+mn-ea"/>
              <a:cs typeface="+mn-cs"/>
            </a:rPr>
            <a:t>の防災行政無線整備事業、</a:t>
          </a:r>
          <a:r>
            <a:rPr kumimoji="1" lang="ja-JP" altLang="ja-JP" sz="1100" b="0" i="0" baseline="0">
              <a:solidFill>
                <a:schemeClr val="dk1"/>
              </a:solidFill>
              <a:effectLst/>
              <a:latin typeface="+mn-lt"/>
              <a:ea typeface="+mn-ea"/>
              <a:cs typeface="+mn-cs"/>
            </a:rPr>
            <a:t>町営住宅建設事業</a:t>
          </a:r>
          <a:r>
            <a:rPr kumimoji="1" lang="ja-JP" altLang="en-US" sz="1100" b="0" i="0" baseline="0">
              <a:solidFill>
                <a:schemeClr val="dk1"/>
              </a:solidFill>
              <a:effectLst/>
              <a:latin typeface="+mn-lt"/>
              <a:ea typeface="+mn-ea"/>
              <a:cs typeface="+mn-cs"/>
            </a:rPr>
            <a:t>の実施により令和</a:t>
          </a:r>
          <a:r>
            <a:rPr kumimoji="1" lang="en-US" altLang="ja-JP" sz="1100" b="0" i="0" baseline="0">
              <a:solidFill>
                <a:schemeClr val="dk1"/>
              </a:solidFill>
              <a:effectLst/>
              <a:latin typeface="+mn-lt"/>
              <a:ea typeface="+mn-ea"/>
              <a:cs typeface="+mn-cs"/>
            </a:rPr>
            <a:t>2</a:t>
          </a:r>
          <a:r>
            <a:rPr kumimoji="1" lang="ja-JP" altLang="en-US" sz="1100" b="0" i="0" baseline="0">
              <a:solidFill>
                <a:schemeClr val="dk1"/>
              </a:solidFill>
              <a:effectLst/>
              <a:latin typeface="+mn-lt"/>
              <a:ea typeface="+mn-ea"/>
              <a:cs typeface="+mn-cs"/>
            </a:rPr>
            <a:t>年度は</a:t>
          </a:r>
          <a:r>
            <a:rPr kumimoji="1" lang="en-US" altLang="ja-JP" sz="1100" b="0" i="0" baseline="0">
              <a:solidFill>
                <a:schemeClr val="dk1"/>
              </a:solidFill>
              <a:effectLst/>
              <a:latin typeface="+mn-lt"/>
              <a:ea typeface="+mn-ea"/>
              <a:cs typeface="+mn-cs"/>
            </a:rPr>
            <a:t>93.8%</a:t>
          </a:r>
          <a:r>
            <a:rPr kumimoji="1" lang="ja-JP" altLang="en-US" sz="1100" b="0" i="0" baseline="0">
              <a:solidFill>
                <a:schemeClr val="dk1"/>
              </a:solidFill>
              <a:effectLst/>
              <a:latin typeface="+mn-lt"/>
              <a:ea typeface="+mn-ea"/>
              <a:cs typeface="+mn-cs"/>
            </a:rPr>
            <a:t>となったが</a:t>
          </a:r>
          <a:r>
            <a:rPr kumimoji="1" lang="ja-JP" altLang="ja-JP" sz="1100" b="0" i="0" baseline="0">
              <a:solidFill>
                <a:schemeClr val="dk1"/>
              </a:solidFill>
              <a:effectLst/>
              <a:latin typeface="+mn-lt"/>
              <a:ea typeface="+mn-ea"/>
              <a:cs typeface="+mn-cs"/>
            </a:rPr>
            <a:t>、その後の大規模事業抑制と既往債の償還が進んだことや普通交付税の増</a:t>
          </a:r>
          <a:r>
            <a:rPr kumimoji="1" lang="ja-JP" altLang="en-US" sz="1100" b="0" i="0" baseline="0">
              <a:solidFill>
                <a:schemeClr val="dk1"/>
              </a:solidFill>
              <a:effectLst/>
              <a:latin typeface="+mn-lt"/>
              <a:ea typeface="+mn-ea"/>
              <a:cs typeface="+mn-cs"/>
            </a:rPr>
            <a:t>等</a:t>
          </a:r>
          <a:r>
            <a:rPr kumimoji="1" lang="ja-JP" altLang="ja-JP" sz="1100" b="0" i="0" baseline="0">
              <a:solidFill>
                <a:schemeClr val="dk1"/>
              </a:solidFill>
              <a:effectLst/>
              <a:latin typeface="+mn-lt"/>
              <a:ea typeface="+mn-ea"/>
              <a:cs typeface="+mn-cs"/>
            </a:rPr>
            <a:t>により昨年度比で</a:t>
          </a:r>
          <a:r>
            <a:rPr kumimoji="1" lang="en-US" altLang="ja-JP" sz="1100" b="0" i="0" baseline="0">
              <a:solidFill>
                <a:schemeClr val="dk1"/>
              </a:solidFill>
              <a:effectLst/>
              <a:latin typeface="+mn-lt"/>
              <a:ea typeface="+mn-ea"/>
              <a:cs typeface="+mn-cs"/>
            </a:rPr>
            <a:t>11.5</a:t>
          </a:r>
          <a:r>
            <a:rPr kumimoji="1" lang="ja-JP" altLang="ja-JP" sz="1100" b="0" i="0" baseline="0">
              <a:solidFill>
                <a:schemeClr val="dk1"/>
              </a:solidFill>
              <a:effectLst/>
              <a:latin typeface="+mn-lt"/>
              <a:ea typeface="+mn-ea"/>
              <a:cs typeface="+mn-cs"/>
            </a:rPr>
            <a:t>ポイント良化しており、今後も</a:t>
          </a:r>
          <a:r>
            <a:rPr kumimoji="1" lang="ja-JP" altLang="en-US" sz="1100" b="0" i="0" baseline="0">
              <a:solidFill>
                <a:schemeClr val="dk1"/>
              </a:solidFill>
              <a:effectLst/>
              <a:latin typeface="+mn-lt"/>
              <a:ea typeface="+mn-ea"/>
              <a:cs typeface="+mn-cs"/>
            </a:rPr>
            <a:t>改善</a:t>
          </a:r>
          <a:r>
            <a:rPr kumimoji="1" lang="ja-JP" altLang="ja-JP" sz="1100" b="0" i="0" baseline="0">
              <a:solidFill>
                <a:schemeClr val="dk1"/>
              </a:solidFill>
              <a:effectLst/>
              <a:latin typeface="+mn-lt"/>
              <a:ea typeface="+mn-ea"/>
              <a:cs typeface="+mn-cs"/>
            </a:rPr>
            <a:t>傾向が続くと見込まれる。しかし、未だに類似団体内順位では下位に位置していることから起債の抑制、各基金の取り崩しを控えるなどの対策をすることで改善に努めていく。</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79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6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9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102507</xdr:rowOff>
    </xdr:from>
    <xdr:to>
      <xdr:col>81</xdr:col>
      <xdr:colOff>44450</xdr:colOff>
      <xdr:row>15</xdr:row>
      <xdr:rowOff>63198</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6179800" y="2502807"/>
          <a:ext cx="838200" cy="132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63198</xdr:rowOff>
    </xdr:from>
    <xdr:to>
      <xdr:col>77</xdr:col>
      <xdr:colOff>44450</xdr:colOff>
      <xdr:row>16</xdr:row>
      <xdr:rowOff>68701</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5290800" y="2634948"/>
          <a:ext cx="889000" cy="17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68701</xdr:rowOff>
    </xdr:from>
    <xdr:to>
      <xdr:col>72</xdr:col>
      <xdr:colOff>203200</xdr:colOff>
      <xdr:row>17</xdr:row>
      <xdr:rowOff>90291</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4401800" y="2811901"/>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90291</xdr:rowOff>
    </xdr:from>
    <xdr:to>
      <xdr:col>68</xdr:col>
      <xdr:colOff>152400</xdr:colOff>
      <xdr:row>19</xdr:row>
      <xdr:rowOff>133471</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flipV="1">
          <a:off x="13512800" y="3004941"/>
          <a:ext cx="889000" cy="386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131233</xdr:rowOff>
    </xdr:from>
    <xdr:to>
      <xdr:col>68</xdr:col>
      <xdr:colOff>203200</xdr:colOff>
      <xdr:row>14</xdr:row>
      <xdr:rowOff>61383</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132140</xdr:rowOff>
    </xdr:from>
    <xdr:to>
      <xdr:col>64</xdr:col>
      <xdr:colOff>152400</xdr:colOff>
      <xdr:row>15</xdr:row>
      <xdr:rowOff>62290</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72467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3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51707</xdr:rowOff>
    </xdr:from>
    <xdr:to>
      <xdr:col>81</xdr:col>
      <xdr:colOff>95250</xdr:colOff>
      <xdr:row>14</xdr:row>
      <xdr:rowOff>153307</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245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23784</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24240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12398</xdr:rowOff>
    </xdr:from>
    <xdr:to>
      <xdr:col>77</xdr:col>
      <xdr:colOff>95250</xdr:colOff>
      <xdr:row>15</xdr:row>
      <xdr:rowOff>113998</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258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98775</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2670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17901</xdr:rowOff>
    </xdr:from>
    <xdr:to>
      <xdr:col>73</xdr:col>
      <xdr:colOff>44450</xdr:colOff>
      <xdr:row>16</xdr:row>
      <xdr:rowOff>119501</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2761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104278</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2847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39491</xdr:rowOff>
    </xdr:from>
    <xdr:to>
      <xdr:col>68</xdr:col>
      <xdr:colOff>203200</xdr:colOff>
      <xdr:row>17</xdr:row>
      <xdr:rowOff>141091</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2954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125868</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3040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19</xdr:row>
      <xdr:rowOff>82671</xdr:rowOff>
    </xdr:from>
    <xdr:to>
      <xdr:col>64</xdr:col>
      <xdr:colOff>152400</xdr:colOff>
      <xdr:row>20</xdr:row>
      <xdr:rowOff>12821</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334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169048</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3426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10,455
10,353
31.15
5,953,737
5,646,971
259,133
3,404,548
4,419,143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16.5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全国平均比では</a:t>
          </a:r>
          <a:r>
            <a:rPr kumimoji="1" lang="en-US" altLang="ja-JP" sz="1100" b="0" i="0" baseline="0">
              <a:solidFill>
                <a:schemeClr val="dk1"/>
              </a:solidFill>
              <a:effectLst/>
              <a:latin typeface="+mn-lt"/>
              <a:ea typeface="+mn-ea"/>
              <a:cs typeface="+mn-cs"/>
            </a:rPr>
            <a:t>0.2</a:t>
          </a:r>
          <a:r>
            <a:rPr kumimoji="1" lang="ja-JP" altLang="ja-JP" sz="1100" b="0" i="0" baseline="0">
              <a:solidFill>
                <a:schemeClr val="dk1"/>
              </a:solidFill>
              <a:effectLst/>
              <a:latin typeface="+mn-lt"/>
              <a:ea typeface="+mn-ea"/>
              <a:cs typeface="+mn-cs"/>
            </a:rPr>
            <a:t>ポイント、県内平均比では</a:t>
          </a:r>
          <a:r>
            <a:rPr kumimoji="1" lang="en-US" altLang="ja-JP" sz="1100" b="0" i="0" baseline="0">
              <a:solidFill>
                <a:schemeClr val="dk1"/>
              </a:solidFill>
              <a:effectLst/>
              <a:latin typeface="+mn-lt"/>
              <a:ea typeface="+mn-ea"/>
              <a:cs typeface="+mn-cs"/>
            </a:rPr>
            <a:t>3.1</a:t>
          </a:r>
          <a:r>
            <a:rPr kumimoji="1" lang="ja-JP" altLang="ja-JP" sz="1100" b="0" i="0" baseline="0">
              <a:solidFill>
                <a:schemeClr val="dk1"/>
              </a:solidFill>
              <a:effectLst/>
              <a:latin typeface="+mn-lt"/>
              <a:ea typeface="+mn-ea"/>
              <a:cs typeface="+mn-cs"/>
            </a:rPr>
            <a:t>ポイント上回っている。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年度は人事院勧告を受けた給与の上昇や会計年度任用職員の勤勉手当の追加等による人件費により人件費決算額が前年度より増加し、前年度比</a:t>
          </a:r>
          <a:r>
            <a:rPr kumimoji="1" lang="en-US" altLang="ja-JP" sz="1100" b="0" i="0" baseline="0">
              <a:solidFill>
                <a:schemeClr val="dk1"/>
              </a:solidFill>
              <a:effectLst/>
              <a:latin typeface="+mn-lt"/>
              <a:ea typeface="+mn-ea"/>
              <a:cs typeface="+mn-cs"/>
            </a:rPr>
            <a:t>0.8</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上昇</a:t>
          </a:r>
          <a:r>
            <a:rPr kumimoji="1" lang="ja-JP" altLang="ja-JP" sz="1100" b="0" i="0" baseline="0">
              <a:solidFill>
                <a:schemeClr val="dk1"/>
              </a:solidFill>
              <a:effectLst/>
              <a:latin typeface="+mn-lt"/>
              <a:ea typeface="+mn-ea"/>
              <a:cs typeface="+mn-cs"/>
            </a:rPr>
            <a:t>している。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826000" y="57391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914900" y="705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737100" y="708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914900" y="548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5739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12700</xdr:rowOff>
    </xdr:from>
    <xdr:to>
      <xdr:col>24</xdr:col>
      <xdr:colOff>25400</xdr:colOff>
      <xdr:row>36</xdr:row>
      <xdr:rowOff>58420</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3987800" y="61849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87012</xdr:rowOff>
    </xdr:from>
    <xdr:ext cx="762000" cy="259045"/>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914900" y="591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132715</xdr:rowOff>
    </xdr:from>
    <xdr:to>
      <xdr:col>19</xdr:col>
      <xdr:colOff>187325</xdr:colOff>
      <xdr:row>36</xdr:row>
      <xdr:rowOff>12700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3098800" y="613346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125112</xdr:rowOff>
    </xdr:from>
    <xdr:ext cx="736600" cy="259045"/>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606800" y="5782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58420</xdr:rowOff>
    </xdr:from>
    <xdr:to>
      <xdr:col>15</xdr:col>
      <xdr:colOff>98425</xdr:colOff>
      <xdr:row>35</xdr:row>
      <xdr:rowOff>132715</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2209800" y="605917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96537</xdr:rowOff>
    </xdr:from>
    <xdr:ext cx="762000" cy="259045"/>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717800" y="575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58420</xdr:rowOff>
    </xdr:from>
    <xdr:to>
      <xdr:col>11</xdr:col>
      <xdr:colOff>9525</xdr:colOff>
      <xdr:row>35</xdr:row>
      <xdr:rowOff>167005</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1320800" y="6059170"/>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73677</xdr:rowOff>
    </xdr:from>
    <xdr:ext cx="7620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828800" y="573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270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142257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939800" y="5800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xdr:rowOff>
    </xdr:from>
    <xdr:to>
      <xdr:col>24</xdr:col>
      <xdr:colOff>76200</xdr:colOff>
      <xdr:row>36</xdr:row>
      <xdr:rowOff>109220</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775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151147</xdr:rowOff>
    </xdr:from>
    <xdr:ext cx="762000" cy="259045"/>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9149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133350</xdr:rowOff>
    </xdr:from>
    <xdr:to>
      <xdr:col>20</xdr:col>
      <xdr:colOff>38100</xdr:colOff>
      <xdr:row>36</xdr:row>
      <xdr:rowOff>63500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937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48277</xdr:rowOff>
    </xdr:from>
    <xdr:ext cx="7366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606800" y="622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81915</xdr:rowOff>
    </xdr:from>
    <xdr:to>
      <xdr:col>15</xdr:col>
      <xdr:colOff>149225</xdr:colOff>
      <xdr:row>36</xdr:row>
      <xdr:rowOff>12065</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048000" y="6082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168292</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717800" y="616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7620</xdr:rowOff>
    </xdr:from>
    <xdr:to>
      <xdr:col>11</xdr:col>
      <xdr:colOff>60325</xdr:colOff>
      <xdr:row>35</xdr:row>
      <xdr:rowOff>109220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159000" y="600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93997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828800" y="6094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116205</xdr:rowOff>
    </xdr:from>
    <xdr:to>
      <xdr:col>6</xdr:col>
      <xdr:colOff>171450</xdr:colOff>
      <xdr:row>36</xdr:row>
      <xdr:rowOff>46355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270000" y="611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31132</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939800" y="620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年度は物価・燃油価格高騰等により</a:t>
          </a:r>
          <a:r>
            <a:rPr kumimoji="1" lang="ja-JP" altLang="en-US" sz="1100" b="0" i="0" baseline="0">
              <a:solidFill>
                <a:schemeClr val="dk1"/>
              </a:solidFill>
              <a:effectLst/>
              <a:latin typeface="+mn-lt"/>
              <a:ea typeface="+mn-ea"/>
              <a:cs typeface="+mn-cs"/>
            </a:rPr>
            <a:t>各施設管理委託等が上昇したことにより、</a:t>
          </a:r>
          <a:r>
            <a:rPr kumimoji="1" lang="en-US" altLang="ja-JP" sz="1100" b="0" i="0" baseline="0">
              <a:solidFill>
                <a:schemeClr val="dk1"/>
              </a:solidFill>
              <a:effectLst/>
              <a:latin typeface="+mn-lt"/>
              <a:ea typeface="+mn-ea"/>
              <a:cs typeface="+mn-cs"/>
            </a:rPr>
            <a:t>0.8</a:t>
          </a:r>
          <a:r>
            <a:rPr kumimoji="1" lang="ja-JP" altLang="en-US" sz="1100" b="0" i="0" baseline="0">
              <a:solidFill>
                <a:schemeClr val="dk1"/>
              </a:solidFill>
              <a:effectLst/>
              <a:latin typeface="+mn-lt"/>
              <a:ea typeface="+mn-ea"/>
              <a:cs typeface="+mn-cs"/>
            </a:rPr>
            <a:t>ポイント上昇</a:t>
          </a:r>
          <a:r>
            <a:rPr kumimoji="1" lang="ja-JP" altLang="ja-JP" sz="1100" b="0" i="0" baseline="0">
              <a:solidFill>
                <a:schemeClr val="dk1"/>
              </a:solidFill>
              <a:effectLst/>
              <a:latin typeface="+mn-lt"/>
              <a:ea typeface="+mn-ea"/>
              <a:cs typeface="+mn-cs"/>
            </a:rPr>
            <a:t>している。今後も物価</a:t>
          </a:r>
          <a:r>
            <a:rPr kumimoji="1" lang="ja-JP" altLang="en-US" sz="1100" b="0" i="0" baseline="0">
              <a:solidFill>
                <a:schemeClr val="dk1"/>
              </a:solidFill>
              <a:effectLst/>
              <a:latin typeface="+mn-lt"/>
              <a:ea typeface="+mn-ea"/>
              <a:cs typeface="+mn-cs"/>
            </a:rPr>
            <a:t>・賃上げの影響等により</a:t>
          </a:r>
          <a:r>
            <a:rPr kumimoji="1" lang="ja-JP" altLang="ja-JP" sz="1100" b="0" i="0" baseline="0">
              <a:solidFill>
                <a:schemeClr val="dk1"/>
              </a:solidFill>
              <a:effectLst/>
              <a:latin typeface="+mn-lt"/>
              <a:ea typeface="+mn-ea"/>
              <a:cs typeface="+mn-cs"/>
            </a:rPr>
            <a:t>経常経費の増加が見込まれるため、業務の見直し等により、抑制に努めていく必要がある。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39264"/>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3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34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198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39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46990</xdr:rowOff>
    </xdr:from>
    <xdr:to>
      <xdr:col>82</xdr:col>
      <xdr:colOff>107950</xdr:colOff>
      <xdr:row>15</xdr:row>
      <xdr:rowOff>83566</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618740"/>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92727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32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46990</xdr:rowOff>
    </xdr:from>
    <xdr:to>
      <xdr:col>78</xdr:col>
      <xdr:colOff>69850</xdr:colOff>
      <xdr:row>15</xdr:row>
      <xdr:rowOff>69850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782800" y="26187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46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2811</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2316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90424</xdr:rowOff>
    </xdr:from>
    <xdr:to>
      <xdr:col>73</xdr:col>
      <xdr:colOff>180975</xdr:colOff>
      <xdr:row>15</xdr:row>
      <xdr:rowOff>69850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490724"/>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4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137685</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195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90424</xdr:rowOff>
    </xdr:from>
    <xdr:to>
      <xdr:col>69</xdr:col>
      <xdr:colOff>92075</xdr:colOff>
      <xdr:row>14</xdr:row>
      <xdr:rowOff>122428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49072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87393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144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394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105681</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163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32766</xdr:rowOff>
    </xdr:from>
    <xdr:to>
      <xdr:col>82</xdr:col>
      <xdr:colOff>158750</xdr:colOff>
      <xdr:row>15</xdr:row>
      <xdr:rowOff>134366</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604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4843</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576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167640</xdr:rowOff>
    </xdr:from>
    <xdr:to>
      <xdr:col>78</xdr:col>
      <xdr:colOff>120650</xdr:colOff>
      <xdr:row>15</xdr:row>
      <xdr:rowOff>97790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56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82567</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654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19050</xdr:rowOff>
    </xdr:from>
    <xdr:to>
      <xdr:col>74</xdr:col>
      <xdr:colOff>31750</xdr:colOff>
      <xdr:row>15</xdr:row>
      <xdr:rowOff>120650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5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105427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67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39624</xdr:rowOff>
    </xdr:from>
    <xdr:to>
      <xdr:col>69</xdr:col>
      <xdr:colOff>142875</xdr:colOff>
      <xdr:row>14</xdr:row>
      <xdr:rowOff>141224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439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126001</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526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71628</xdr:rowOff>
    </xdr:from>
    <xdr:to>
      <xdr:col>65</xdr:col>
      <xdr:colOff>53975</xdr:colOff>
      <xdr:row>15</xdr:row>
      <xdr:rowOff>1778</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47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158005</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55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年度においては障害者自立支援事業の増等の影響により</a:t>
          </a:r>
          <a:r>
            <a:rPr kumimoji="1" lang="en-US" altLang="ja-JP" sz="1100" b="0" i="0" baseline="0">
              <a:solidFill>
                <a:schemeClr val="dk1"/>
              </a:solidFill>
              <a:effectLst/>
              <a:latin typeface="+mn-lt"/>
              <a:ea typeface="+mn-ea"/>
              <a:cs typeface="+mn-cs"/>
            </a:rPr>
            <a:t>0.1</a:t>
          </a:r>
          <a:r>
            <a:rPr kumimoji="1" lang="ja-JP" altLang="ja-JP" sz="1100" b="0" i="0" baseline="0">
              <a:solidFill>
                <a:schemeClr val="dk1"/>
              </a:solidFill>
              <a:effectLst/>
              <a:latin typeface="+mn-lt"/>
              <a:ea typeface="+mn-ea"/>
              <a:cs typeface="+mn-cs"/>
            </a:rPr>
            <a:t>ポイント増加となった。今後も高齢化による医療費等</a:t>
          </a:r>
          <a:r>
            <a:rPr kumimoji="1" lang="ja-JP" altLang="en-US" sz="1100" b="0" i="0" baseline="0">
              <a:solidFill>
                <a:schemeClr val="dk1"/>
              </a:solidFill>
              <a:effectLst/>
              <a:latin typeface="+mn-lt"/>
              <a:ea typeface="+mn-ea"/>
              <a:cs typeface="+mn-cs"/>
            </a:rPr>
            <a:t>に対する</a:t>
          </a:r>
          <a:r>
            <a:rPr kumimoji="1" lang="ja-JP" altLang="ja-JP" sz="1100" b="0" i="0" baseline="0">
              <a:solidFill>
                <a:schemeClr val="dk1"/>
              </a:solidFill>
              <a:effectLst/>
              <a:latin typeface="+mn-lt"/>
              <a:ea typeface="+mn-ea"/>
              <a:cs typeface="+mn-cs"/>
            </a:rPr>
            <a:t>需要は大きくなるため、町財政を圧迫しないよう、適正な管理に努める。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12700</xdr:rowOff>
    </xdr:from>
    <xdr:to>
      <xdr:col>24</xdr:col>
      <xdr:colOff>25400</xdr:colOff>
      <xdr:row>57</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7853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73677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503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146050</xdr:rowOff>
    </xdr:from>
    <xdr:to>
      <xdr:col>19</xdr:col>
      <xdr:colOff>187325</xdr:colOff>
      <xdr:row>57</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7472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149877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0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127000</xdr:rowOff>
    </xdr:from>
    <xdr:to>
      <xdr:col>15</xdr:col>
      <xdr:colOff>98425</xdr:colOff>
      <xdr:row>56</xdr:row>
      <xdr:rowOff>146050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7282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92727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69850</xdr:rowOff>
    </xdr:from>
    <xdr:to>
      <xdr:col>11</xdr:col>
      <xdr:colOff>9525</xdr:colOff>
      <xdr:row>56</xdr:row>
      <xdr:rowOff>127000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1320800" y="96710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92727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351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143527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152400</xdr:rowOff>
    </xdr:from>
    <xdr:to>
      <xdr:col>24</xdr:col>
      <xdr:colOff>76200</xdr:colOff>
      <xdr:row>57</xdr:row>
      <xdr:rowOff>82550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124477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133350</xdr:rowOff>
    </xdr:from>
    <xdr:to>
      <xdr:col>20</xdr:col>
      <xdr:colOff>38100</xdr:colOff>
      <xdr:row>57</xdr:row>
      <xdr:rowOff>63500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48277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820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95250</xdr:rowOff>
    </xdr:from>
    <xdr:to>
      <xdr:col>15</xdr:col>
      <xdr:colOff>149225</xdr:colOff>
      <xdr:row>57</xdr:row>
      <xdr:rowOff>25400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78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76200</xdr:rowOff>
    </xdr:from>
    <xdr:to>
      <xdr:col>11</xdr:col>
      <xdr:colOff>60325</xdr:colOff>
      <xdr:row>57</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162577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19050</xdr:rowOff>
    </xdr:from>
    <xdr:to>
      <xdr:col>6</xdr:col>
      <xdr:colOff>171450</xdr:colOff>
      <xdr:row>56</xdr:row>
      <xdr:rowOff>120650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130827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年度から下水道事業会計が法適用化されたことを受け、当該会計に対する繰出金について、性質別分類を従来の「繰出金」から「補助費等」に変更した影響が大きく、</a:t>
          </a:r>
          <a:r>
            <a:rPr kumimoji="1" lang="en-US" altLang="ja-JP" sz="1100">
              <a:solidFill>
                <a:schemeClr val="dk1"/>
              </a:solidFill>
              <a:effectLst/>
              <a:latin typeface="+mn-lt"/>
              <a:ea typeface="+mn-ea"/>
              <a:cs typeface="+mn-cs"/>
            </a:rPr>
            <a:t>7.1</a:t>
          </a:r>
          <a:r>
            <a:rPr kumimoji="1" lang="ja-JP" altLang="en-US" sz="1100">
              <a:solidFill>
                <a:schemeClr val="dk1"/>
              </a:solidFill>
              <a:effectLst/>
              <a:latin typeface="+mn-lt"/>
              <a:ea typeface="+mn-ea"/>
              <a:cs typeface="+mn-cs"/>
            </a:rPr>
            <a:t>ポイントの減となった</a:t>
          </a:r>
          <a:r>
            <a:rPr kumimoji="1" lang="ja-JP" altLang="ja-JP" sz="1100" b="0" i="0" baseline="0">
              <a:solidFill>
                <a:schemeClr val="dk1"/>
              </a:solidFill>
              <a:effectLst/>
              <a:latin typeface="+mn-lt"/>
              <a:ea typeface="+mn-ea"/>
              <a:cs typeface="+mn-cs"/>
            </a:rPr>
            <a:t>。</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46990</xdr:rowOff>
    </xdr:from>
    <xdr:to>
      <xdr:col>82</xdr:col>
      <xdr:colOff>107950</xdr:colOff>
      <xdr:row>59</xdr:row>
      <xdr:rowOff>1270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133840"/>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144797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08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1270</xdr:rowOff>
    </xdr:from>
    <xdr:to>
      <xdr:col>82</xdr:col>
      <xdr:colOff>196850</xdr:colOff>
      <xdr:row>59</xdr:row>
      <xdr:rowOff>1270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11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133367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877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46990</xdr:rowOff>
    </xdr:from>
    <xdr:to>
      <xdr:col>82</xdr:col>
      <xdr:colOff>196850</xdr:colOff>
      <xdr:row>53</xdr:row>
      <xdr:rowOff>46990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133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142240</xdr:rowOff>
    </xdr:from>
    <xdr:to>
      <xdr:col>82</xdr:col>
      <xdr:colOff>107950</xdr:colOff>
      <xdr:row>59</xdr:row>
      <xdr:rowOff>168910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743440"/>
          <a:ext cx="838200" cy="541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81297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339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64770</xdr:rowOff>
    </xdr:from>
    <xdr:to>
      <xdr:col>82</xdr:col>
      <xdr:colOff>158750</xdr:colOff>
      <xdr:row>55</xdr:row>
      <xdr:rowOff>166370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49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161290</xdr:rowOff>
    </xdr:from>
    <xdr:to>
      <xdr:col>78</xdr:col>
      <xdr:colOff>69850</xdr:colOff>
      <xdr:row>59</xdr:row>
      <xdr:rowOff>168910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82800" y="102768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15240</xdr:rowOff>
    </xdr:from>
    <xdr:to>
      <xdr:col>78</xdr:col>
      <xdr:colOff>120650</xdr:colOff>
      <xdr:row>56</xdr:row>
      <xdr:rowOff>116840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61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127017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385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92710</xdr:rowOff>
    </xdr:from>
    <xdr:to>
      <xdr:col>73</xdr:col>
      <xdr:colOff>180975</xdr:colOff>
      <xdr:row>59</xdr:row>
      <xdr:rowOff>161290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102082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91440</xdr:rowOff>
    </xdr:from>
    <xdr:to>
      <xdr:col>74</xdr:col>
      <xdr:colOff>31750</xdr:colOff>
      <xdr:row>57</xdr:row>
      <xdr:rowOff>21590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31767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92710</xdr:rowOff>
    </xdr:from>
    <xdr:to>
      <xdr:col>69</xdr:col>
      <xdr:colOff>92075</xdr:colOff>
      <xdr:row>60</xdr:row>
      <xdr:rowOff>96520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1020826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68580</xdr:rowOff>
    </xdr:from>
    <xdr:to>
      <xdr:col>69</xdr:col>
      <xdr:colOff>142875</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8907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943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85107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91440</xdr:rowOff>
    </xdr:from>
    <xdr:to>
      <xdr:col>82</xdr:col>
      <xdr:colOff>158750</xdr:colOff>
      <xdr:row>57</xdr:row>
      <xdr:rowOff>21590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69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63517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664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118110</xdr:rowOff>
    </xdr:from>
    <xdr:to>
      <xdr:col>78</xdr:col>
      <xdr:colOff>120650</xdr:colOff>
      <xdr:row>60</xdr:row>
      <xdr:rowOff>48260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1023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33037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1032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110490</xdr:rowOff>
    </xdr:from>
    <xdr:to>
      <xdr:col>74</xdr:col>
      <xdr:colOff>31750</xdr:colOff>
      <xdr:row>60</xdr:row>
      <xdr:rowOff>40640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1022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25417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1031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41910</xdr:rowOff>
    </xdr:from>
    <xdr:to>
      <xdr:col>69</xdr:col>
      <xdr:colOff>142875</xdr:colOff>
      <xdr:row>59</xdr:row>
      <xdr:rowOff>143510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1015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128287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1024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45720</xdr:rowOff>
    </xdr:from>
    <xdr:to>
      <xdr:col>65</xdr:col>
      <xdr:colOff>53975</xdr:colOff>
      <xdr:row>60</xdr:row>
      <xdr:rowOff>147320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1033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132097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1041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en-US" sz="1100">
              <a:solidFill>
                <a:schemeClr val="dk1"/>
              </a:solidFill>
              <a:effectLst/>
              <a:latin typeface="+mn-lt"/>
              <a:ea typeface="+mn-ea"/>
              <a:cs typeface="+mn-cs"/>
            </a:rPr>
            <a:t>年度から下水道事業会計が法適用化されたことを受け、当該会計に対する繰出金について、性質別分類を従来の「繰出金」から「補助費等」に変更した影響が大きく、</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ポイント増加している。今後も</a:t>
          </a:r>
          <a:r>
            <a:rPr kumimoji="1" lang="ja-JP" altLang="ja-JP" sz="1100" b="0" i="0" baseline="0">
              <a:solidFill>
                <a:schemeClr val="dk1"/>
              </a:solidFill>
              <a:effectLst/>
              <a:latin typeface="+mn-lt"/>
              <a:ea typeface="+mn-ea"/>
              <a:cs typeface="+mn-cs"/>
            </a:rPr>
            <a:t>単独補助金の適正化も含め、引き続き事務事業の見直しを進めていく。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4" name="補助費等グラフ枠">
          <a:extLst>
            <a:ext uri="{FF2B5EF4-FFF2-40B4-BE49-F238E27FC236}">
              <a16:creationId xmlns:a16="http://schemas.microsoft.com/office/drawing/2014/main" id="{00000000-0008-0000-0400-00002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41</xdr:row>
      <xdr:rowOff>6985</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flipV="1">
          <a:off x="16510000" y="5910580"/>
          <a:ext cx="0" cy="112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150512</xdr:rowOff>
    </xdr:from>
    <xdr:ext cx="762000" cy="259045"/>
    <xdr:sp macro="" textlink="">
      <xdr:nvSpPr>
        <xdr:cNvPr id="296" name="補助費等最小値テキスト">
          <a:extLst>
            <a:ext uri="{FF2B5EF4-FFF2-40B4-BE49-F238E27FC236}">
              <a16:creationId xmlns:a16="http://schemas.microsoft.com/office/drawing/2014/main" id="{00000000-0008-0000-0400-000028010000}"/>
            </a:ext>
          </a:extLst>
        </xdr:cNvPr>
        <xdr:cNvSpPr txBox="1"/>
      </xdr:nvSpPr>
      <xdr:spPr>
        <a:xfrm>
          <a:off x="16598900" y="7008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xdr:rowOff>
    </xdr:from>
    <xdr:to>
      <xdr:col>82</xdr:col>
      <xdr:colOff>196850</xdr:colOff>
      <xdr:row>41</xdr:row>
      <xdr:rowOff>6985</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6421100" y="7036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298" name="補助費等最大値テキスト">
          <a:extLst>
            <a:ext uri="{FF2B5EF4-FFF2-40B4-BE49-F238E27FC236}">
              <a16:creationId xmlns:a16="http://schemas.microsoft.com/office/drawing/2014/main" id="{00000000-0008-0000-0400-00002A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92710</xdr:rowOff>
    </xdr:from>
    <xdr:to>
      <xdr:col>82</xdr:col>
      <xdr:colOff>107950</xdr:colOff>
      <xdr:row>35</xdr:row>
      <xdr:rowOff>92710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5671800" y="5922010"/>
          <a:ext cx="8382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88282</xdr:rowOff>
    </xdr:from>
    <xdr:ext cx="762000" cy="259045"/>
    <xdr:sp macro="" textlink="">
      <xdr:nvSpPr>
        <xdr:cNvPr id="301" name="補助費等平均値テキスト">
          <a:extLst>
            <a:ext uri="{FF2B5EF4-FFF2-40B4-BE49-F238E27FC236}">
              <a16:creationId xmlns:a16="http://schemas.microsoft.com/office/drawing/2014/main" id="{00000000-0008-0000-0400-00002D010000}"/>
            </a:ext>
          </a:extLst>
        </xdr:cNvPr>
        <xdr:cNvSpPr txBox="1"/>
      </xdr:nvSpPr>
      <xdr:spPr>
        <a:xfrm>
          <a:off x="16598900" y="62604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116205</xdr:rowOff>
    </xdr:from>
    <xdr:to>
      <xdr:col>82</xdr:col>
      <xdr:colOff>158750</xdr:colOff>
      <xdr:row>37</xdr:row>
      <xdr:rowOff>46355</xdr:rowOff>
    </xdr:to>
    <xdr:sp macro="" textlink="">
      <xdr:nvSpPr>
        <xdr:cNvPr id="302" name="フローチャート: 判断 301">
          <a:extLst>
            <a:ext uri="{FF2B5EF4-FFF2-40B4-BE49-F238E27FC236}">
              <a16:creationId xmlns:a16="http://schemas.microsoft.com/office/drawing/2014/main" id="{00000000-0008-0000-0400-00002E010000}"/>
            </a:ext>
          </a:extLst>
        </xdr:cNvPr>
        <xdr:cNvSpPr/>
      </xdr:nvSpPr>
      <xdr:spPr>
        <a:xfrm>
          <a:off x="16459200" y="628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64135</xdr:rowOff>
    </xdr:from>
    <xdr:to>
      <xdr:col>78</xdr:col>
      <xdr:colOff>69850</xdr:colOff>
      <xdr:row>34</xdr:row>
      <xdr:rowOff>92710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4782800" y="589343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7620</xdr:rowOff>
    </xdr:from>
    <xdr:to>
      <xdr:col>78</xdr:col>
      <xdr:colOff>120650</xdr:colOff>
      <xdr:row>36</xdr:row>
      <xdr:rowOff>109220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5621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93997</xdr:rowOff>
    </xdr:from>
    <xdr:ext cx="7366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5290800" y="6266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64135</xdr:rowOff>
    </xdr:from>
    <xdr:to>
      <xdr:col>73</xdr:col>
      <xdr:colOff>180975</xdr:colOff>
      <xdr:row>34</xdr:row>
      <xdr:rowOff>109855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3893800" y="589343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110490</xdr:rowOff>
    </xdr:from>
    <xdr:to>
      <xdr:col>74</xdr:col>
      <xdr:colOff>31750</xdr:colOff>
      <xdr:row>36</xdr:row>
      <xdr:rowOff>40640</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4732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25417</xdr:rowOff>
    </xdr:from>
    <xdr:ext cx="7620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44018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35560</xdr:rowOff>
    </xdr:from>
    <xdr:to>
      <xdr:col>69</xdr:col>
      <xdr:colOff>92075</xdr:colOff>
      <xdr:row>34</xdr:row>
      <xdr:rowOff>109855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004800" y="586486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70485</xdr:rowOff>
    </xdr:from>
    <xdr:to>
      <xdr:col>69</xdr:col>
      <xdr:colOff>142875</xdr:colOff>
      <xdr:row>36</xdr:row>
      <xdr:rowOff>635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38430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156862</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3512800" y="6157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99060</xdr:rowOff>
    </xdr:from>
    <xdr:to>
      <xdr:col>65</xdr:col>
      <xdr:colOff>53975</xdr:colOff>
      <xdr:row>36</xdr:row>
      <xdr:rowOff>29210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2954000" y="6099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13987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2623800" y="6186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41910</xdr:rowOff>
    </xdr:from>
    <xdr:to>
      <xdr:col>82</xdr:col>
      <xdr:colOff>158750</xdr:colOff>
      <xdr:row>35</xdr:row>
      <xdr:rowOff>143510</xdr:rowOff>
    </xdr:to>
    <xdr:sp macro="" textlink="">
      <xdr:nvSpPr>
        <xdr:cNvPr id="319" name="楕円 318">
          <a:extLst>
            <a:ext uri="{FF2B5EF4-FFF2-40B4-BE49-F238E27FC236}">
              <a16:creationId xmlns:a16="http://schemas.microsoft.com/office/drawing/2014/main" id="{00000000-0008-0000-0400-00003F010000}"/>
            </a:ext>
          </a:extLst>
        </xdr:cNvPr>
        <xdr:cNvSpPr/>
      </xdr:nvSpPr>
      <xdr:spPr>
        <a:xfrm>
          <a:off x="164592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58437</xdr:rowOff>
    </xdr:from>
    <xdr:ext cx="762000" cy="259045"/>
    <xdr:sp macro="" textlink="">
      <xdr:nvSpPr>
        <xdr:cNvPr id="320" name="補助費等該当値テキスト">
          <a:extLst>
            <a:ext uri="{FF2B5EF4-FFF2-40B4-BE49-F238E27FC236}">
              <a16:creationId xmlns:a16="http://schemas.microsoft.com/office/drawing/2014/main" id="{00000000-0008-0000-0400-000040010000}"/>
            </a:ext>
          </a:extLst>
        </xdr:cNvPr>
        <xdr:cNvSpPr txBox="1"/>
      </xdr:nvSpPr>
      <xdr:spPr>
        <a:xfrm>
          <a:off x="1659890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41910</xdr:rowOff>
    </xdr:from>
    <xdr:to>
      <xdr:col>78</xdr:col>
      <xdr:colOff>120650</xdr:colOff>
      <xdr:row>34</xdr:row>
      <xdr:rowOff>143510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5621000" y="587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153687</xdr:rowOff>
    </xdr:from>
    <xdr:ext cx="7366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290800" y="56400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13335</xdr:rowOff>
    </xdr:from>
    <xdr:to>
      <xdr:col>74</xdr:col>
      <xdr:colOff>31750</xdr:colOff>
      <xdr:row>34</xdr:row>
      <xdr:rowOff>114935</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4732000" y="5842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125112</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611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59055</xdr:rowOff>
    </xdr:from>
    <xdr:to>
      <xdr:col>69</xdr:col>
      <xdr:colOff>142875</xdr:colOff>
      <xdr:row>34</xdr:row>
      <xdr:rowOff>160655</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3843000" y="5888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170832</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512800" y="5657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156210</xdr:rowOff>
    </xdr:from>
    <xdr:to>
      <xdr:col>65</xdr:col>
      <xdr:colOff>53975</xdr:colOff>
      <xdr:row>34</xdr:row>
      <xdr:rowOff>86360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2954000" y="581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96537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623800" y="558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全国平均より</a:t>
          </a:r>
          <a:r>
            <a:rPr kumimoji="1" lang="en-US" altLang="ja-JP" sz="1100" b="0" i="0" baseline="0">
              <a:solidFill>
                <a:schemeClr val="dk1"/>
              </a:solidFill>
              <a:effectLst/>
              <a:latin typeface="+mn-lt"/>
              <a:ea typeface="+mn-ea"/>
              <a:cs typeface="+mn-cs"/>
            </a:rPr>
            <a:t>2.0</a:t>
          </a:r>
          <a:r>
            <a:rPr kumimoji="1" lang="ja-JP" altLang="ja-JP" sz="1100" b="0" i="0" baseline="0">
              <a:solidFill>
                <a:schemeClr val="dk1"/>
              </a:solidFill>
              <a:effectLst/>
              <a:latin typeface="+mn-lt"/>
              <a:ea typeface="+mn-ea"/>
              <a:cs typeface="+mn-cs"/>
            </a:rPr>
            <a:t>ポイント、県内平均より</a:t>
          </a:r>
          <a:r>
            <a:rPr kumimoji="1" lang="en-US" altLang="ja-JP" sz="1100" b="0" i="0" baseline="0">
              <a:solidFill>
                <a:schemeClr val="dk1"/>
              </a:solidFill>
              <a:effectLst/>
              <a:latin typeface="+mn-lt"/>
              <a:ea typeface="+mn-ea"/>
              <a:cs typeface="+mn-cs"/>
            </a:rPr>
            <a:t>4.1</a:t>
          </a:r>
          <a:r>
            <a:rPr kumimoji="1" lang="ja-JP" altLang="ja-JP" sz="1100" b="0" i="0" baseline="0">
              <a:solidFill>
                <a:schemeClr val="dk1"/>
              </a:solidFill>
              <a:effectLst/>
              <a:latin typeface="+mn-lt"/>
              <a:ea typeface="+mn-ea"/>
              <a:cs typeface="+mn-cs"/>
            </a:rPr>
            <a:t>ポイント低いものの、類似団体内では平均的な値となっている。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平成</a:t>
          </a:r>
          <a:r>
            <a:rPr kumimoji="1" lang="en-US" altLang="ja-JP" sz="1100" b="0" i="0" baseline="0">
              <a:solidFill>
                <a:schemeClr val="dk1"/>
              </a:solidFill>
              <a:effectLst/>
              <a:latin typeface="+mn-lt"/>
              <a:ea typeface="+mn-ea"/>
              <a:cs typeface="+mn-cs"/>
            </a:rPr>
            <a:t>26</a:t>
          </a:r>
          <a:r>
            <a:rPr kumimoji="1" lang="ja-JP" altLang="ja-JP" sz="1100" b="0" i="0" baseline="0">
              <a:solidFill>
                <a:schemeClr val="dk1"/>
              </a:solidFill>
              <a:effectLst/>
              <a:latin typeface="+mn-lt"/>
              <a:ea typeface="+mn-ea"/>
              <a:cs typeface="+mn-cs"/>
            </a:rPr>
            <a:t>年度から平成</a:t>
          </a:r>
          <a:r>
            <a:rPr kumimoji="1" lang="en-US" altLang="ja-JP" sz="1100" b="0" i="0" baseline="0">
              <a:solidFill>
                <a:schemeClr val="dk1"/>
              </a:solidFill>
              <a:effectLst/>
              <a:latin typeface="+mn-lt"/>
              <a:ea typeface="+mn-ea"/>
              <a:cs typeface="+mn-cs"/>
            </a:rPr>
            <a:t>29</a:t>
          </a:r>
          <a:r>
            <a:rPr kumimoji="1" lang="ja-JP" altLang="ja-JP" sz="1100" b="0" i="0" baseline="0">
              <a:solidFill>
                <a:schemeClr val="dk1"/>
              </a:solidFill>
              <a:effectLst/>
              <a:latin typeface="+mn-lt"/>
              <a:ea typeface="+mn-ea"/>
              <a:cs typeface="+mn-cs"/>
            </a:rPr>
            <a:t>年度までの中山中学校建設事業及び令和元年度の防災行政無線整備事業や町営住宅整備事業の実施により多額の地方債発行</a:t>
          </a:r>
          <a:r>
            <a:rPr kumimoji="1" lang="ja-JP" altLang="en-US" sz="1100" b="0" i="0" baseline="0">
              <a:solidFill>
                <a:schemeClr val="dk1"/>
              </a:solidFill>
              <a:effectLst/>
              <a:latin typeface="+mn-lt"/>
              <a:ea typeface="+mn-ea"/>
              <a:cs typeface="+mn-cs"/>
            </a:rPr>
            <a:t>したものの、その後</a:t>
          </a:r>
          <a:r>
            <a:rPr kumimoji="1" lang="ja-JP" altLang="ja-JP" sz="1100" b="0" i="0" baseline="0">
              <a:solidFill>
                <a:schemeClr val="dk1"/>
              </a:solidFill>
              <a:effectLst/>
              <a:latin typeface="+mn-lt"/>
              <a:ea typeface="+mn-ea"/>
              <a:cs typeface="+mn-cs"/>
            </a:rPr>
            <a:t>新たな大規模事業</a:t>
          </a:r>
          <a:r>
            <a:rPr kumimoji="1" lang="ja-JP" altLang="en-US" sz="1100" b="0" i="0" baseline="0">
              <a:solidFill>
                <a:schemeClr val="dk1"/>
              </a:solidFill>
              <a:effectLst/>
              <a:latin typeface="+mn-lt"/>
              <a:ea typeface="+mn-ea"/>
              <a:cs typeface="+mn-cs"/>
            </a:rPr>
            <a:t>がなかったことから</a:t>
          </a:r>
          <a:r>
            <a:rPr kumimoji="1" lang="ja-JP" altLang="ja-JP" sz="1100" b="0" i="0" baseline="0">
              <a:solidFill>
                <a:schemeClr val="dk1"/>
              </a:solidFill>
              <a:effectLst/>
              <a:latin typeface="+mn-lt"/>
              <a:ea typeface="+mn-ea"/>
              <a:cs typeface="+mn-cs"/>
            </a:rPr>
            <a:t>低下</a:t>
          </a:r>
          <a:r>
            <a:rPr kumimoji="1" lang="ja-JP" altLang="en-US" sz="1100" b="0" i="0" baseline="0">
              <a:solidFill>
                <a:schemeClr val="dk1"/>
              </a:solidFill>
              <a:effectLst/>
              <a:latin typeface="+mn-lt"/>
              <a:ea typeface="+mn-ea"/>
              <a:cs typeface="+mn-cs"/>
            </a:rPr>
            <a:t>の傾向にある。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1" name="直線コネクタ 340">
          <a:extLst>
            <a:ext uri="{FF2B5EF4-FFF2-40B4-BE49-F238E27FC236}">
              <a16:creationId xmlns:a16="http://schemas.microsoft.com/office/drawing/2014/main" id="{00000000-0008-0000-0400-00005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公債費グラフ枠">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flipV="1">
          <a:off x="4826000" y="12736576"/>
          <a:ext cx="0" cy="96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54" name="公債費最小値テキスト">
          <a:extLst>
            <a:ext uri="{FF2B5EF4-FFF2-40B4-BE49-F238E27FC236}">
              <a16:creationId xmlns:a16="http://schemas.microsoft.com/office/drawing/2014/main" id="{00000000-0008-0000-0400-000062010000}"/>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4737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56" name="公債費最大値テキスト">
          <a:extLst>
            <a:ext uri="{FF2B5EF4-FFF2-40B4-BE49-F238E27FC236}">
              <a16:creationId xmlns:a16="http://schemas.microsoft.com/office/drawing/2014/main" id="{00000000-0008-0000-0400-000064010000}"/>
            </a:ext>
          </a:extLst>
        </xdr:cNvPr>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149861</xdr:rowOff>
    </xdr:from>
    <xdr:to>
      <xdr:col>24</xdr:col>
      <xdr:colOff>25400</xdr:colOff>
      <xdr:row>77</xdr:row>
      <xdr:rowOff>24130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3987800" y="13180061"/>
          <a:ext cx="8382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107714</xdr:rowOff>
    </xdr:from>
    <xdr:ext cx="762000" cy="259045"/>
    <xdr:sp macro="" textlink="">
      <xdr:nvSpPr>
        <xdr:cNvPr id="359" name="公債費平均値テキスト">
          <a:extLst>
            <a:ext uri="{FF2B5EF4-FFF2-40B4-BE49-F238E27FC236}">
              <a16:creationId xmlns:a16="http://schemas.microsoft.com/office/drawing/2014/main" id="{00000000-0008-0000-0400-000067010000}"/>
            </a:ext>
          </a:extLst>
        </xdr:cNvPr>
        <xdr:cNvSpPr txBox="1"/>
      </xdr:nvSpPr>
      <xdr:spPr>
        <a:xfrm>
          <a:off x="4914900" y="13137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0" name="フローチャート: 判断 359">
          <a:extLst>
            <a:ext uri="{FF2B5EF4-FFF2-40B4-BE49-F238E27FC236}">
              <a16:creationId xmlns:a16="http://schemas.microsoft.com/office/drawing/2014/main" id="{00000000-0008-0000-0400-000068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24130</xdr:rowOff>
    </xdr:from>
    <xdr:to>
      <xdr:col>19</xdr:col>
      <xdr:colOff>187325</xdr:colOff>
      <xdr:row>77</xdr:row>
      <xdr:rowOff>51563</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3098800" y="13225780"/>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105427</xdr:rowOff>
    </xdr:from>
    <xdr:ext cx="7366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3606800" y="1330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19558</xdr:rowOff>
    </xdr:from>
    <xdr:to>
      <xdr:col>15</xdr:col>
      <xdr:colOff>98425</xdr:colOff>
      <xdr:row>77</xdr:row>
      <xdr:rowOff>51563</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2209800" y="13221208"/>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109999</xdr:rowOff>
    </xdr:from>
    <xdr:ext cx="762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717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19558</xdr:rowOff>
    </xdr:from>
    <xdr:to>
      <xdr:col>11</xdr:col>
      <xdr:colOff>9525</xdr:colOff>
      <xdr:row>77</xdr:row>
      <xdr:rowOff>88137</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1320800" y="13221208"/>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2159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91712</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1828800" y="13293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99061</xdr:rowOff>
    </xdr:from>
    <xdr:to>
      <xdr:col>24</xdr:col>
      <xdr:colOff>76200</xdr:colOff>
      <xdr:row>77</xdr:row>
      <xdr:rowOff>29211</xdr:rowOff>
    </xdr:to>
    <xdr:sp macro="" textlink="">
      <xdr:nvSpPr>
        <xdr:cNvPr id="377" name="楕円 376">
          <a:extLst>
            <a:ext uri="{FF2B5EF4-FFF2-40B4-BE49-F238E27FC236}">
              <a16:creationId xmlns:a16="http://schemas.microsoft.com/office/drawing/2014/main" id="{00000000-0008-0000-0400-000079010000}"/>
            </a:ext>
          </a:extLst>
        </xdr:cNvPr>
        <xdr:cNvSpPr/>
      </xdr:nvSpPr>
      <xdr:spPr>
        <a:xfrm>
          <a:off x="4775200" y="1312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115588</xdr:rowOff>
    </xdr:from>
    <xdr:ext cx="762000" cy="259045"/>
    <xdr:sp macro="" textlink="">
      <xdr:nvSpPr>
        <xdr:cNvPr id="378" name="公債費該当値テキスト">
          <a:extLst>
            <a:ext uri="{FF2B5EF4-FFF2-40B4-BE49-F238E27FC236}">
              <a16:creationId xmlns:a16="http://schemas.microsoft.com/office/drawing/2014/main" id="{00000000-0008-0000-0400-00007A010000}"/>
            </a:ext>
          </a:extLst>
        </xdr:cNvPr>
        <xdr:cNvSpPr txBox="1"/>
      </xdr:nvSpPr>
      <xdr:spPr>
        <a:xfrm>
          <a:off x="49149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144780</xdr:rowOff>
    </xdr:from>
    <xdr:to>
      <xdr:col>20</xdr:col>
      <xdr:colOff>38100</xdr:colOff>
      <xdr:row>77</xdr:row>
      <xdr:rowOff>74930</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3937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85107</xdr:rowOff>
    </xdr:from>
    <xdr:ext cx="7366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606800" y="12943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763</xdr:rowOff>
    </xdr:from>
    <xdr:to>
      <xdr:col>15</xdr:col>
      <xdr:colOff>149225</xdr:colOff>
      <xdr:row>77</xdr:row>
      <xdr:rowOff>102363</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048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112540</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717800" y="12971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140208</xdr:rowOff>
    </xdr:from>
    <xdr:to>
      <xdr:col>11</xdr:col>
      <xdr:colOff>60325</xdr:colOff>
      <xdr:row>77</xdr:row>
      <xdr:rowOff>70358</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2159000" y="1317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80535</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8800" y="12939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1270000" y="1323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123714</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939800" y="1332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7" name="正方形/長方形 386">
          <a:extLst>
            <a:ext uri="{FF2B5EF4-FFF2-40B4-BE49-F238E27FC236}">
              <a16:creationId xmlns:a16="http://schemas.microsoft.com/office/drawing/2014/main" id="{00000000-0008-0000-0400-000083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公債費以外の比率は、令和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年度は前年度から</a:t>
          </a:r>
          <a:r>
            <a:rPr kumimoji="1" lang="en-US" altLang="ja-JP" sz="1100" b="0" i="0" baseline="0">
              <a:solidFill>
                <a:schemeClr val="dk1"/>
              </a:solidFill>
              <a:effectLst/>
              <a:latin typeface="+mn-lt"/>
              <a:ea typeface="+mn-ea"/>
              <a:cs typeface="+mn-cs"/>
            </a:rPr>
            <a:t>2.4</a:t>
          </a:r>
          <a:r>
            <a:rPr kumimoji="1" lang="ja-JP" altLang="ja-JP" sz="1100" b="0" i="0" baseline="0">
              <a:solidFill>
                <a:schemeClr val="dk1"/>
              </a:solidFill>
              <a:effectLst/>
              <a:latin typeface="+mn-lt"/>
              <a:ea typeface="+mn-ea"/>
              <a:cs typeface="+mn-cs"/>
            </a:rPr>
            <a:t>ポイント</a:t>
          </a:r>
          <a:r>
            <a:rPr kumimoji="1" lang="ja-JP" altLang="en-US" sz="1100" b="0" i="0" baseline="0">
              <a:solidFill>
                <a:schemeClr val="dk1"/>
              </a:solidFill>
              <a:effectLst/>
              <a:latin typeface="+mn-lt"/>
              <a:ea typeface="+mn-ea"/>
              <a:cs typeface="+mn-cs"/>
            </a:rPr>
            <a:t>改善したものの</a:t>
          </a:r>
          <a:r>
            <a:rPr kumimoji="1" lang="ja-JP" altLang="ja-JP" sz="1100" b="0" i="0" baseline="0">
              <a:solidFill>
                <a:schemeClr val="dk1"/>
              </a:solidFill>
              <a:effectLst/>
              <a:latin typeface="+mn-lt"/>
              <a:ea typeface="+mn-ea"/>
              <a:cs typeface="+mn-cs"/>
            </a:rPr>
            <a:t>、引き続き類似団体順位は下位に位置していることから、特に物件費、補助費等の抑制や歳入の確保に努めていく。</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9" name="直線コネクタ 398">
          <a:extLst>
            <a:ext uri="{FF2B5EF4-FFF2-40B4-BE49-F238E27FC236}">
              <a16:creationId xmlns:a16="http://schemas.microsoft.com/office/drawing/2014/main" id="{00000000-0008-0000-0400-00008F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1" name="公債費以外グラフ枠">
          <a:extLst>
            <a:ext uri="{FF2B5EF4-FFF2-40B4-BE49-F238E27FC236}">
              <a16:creationId xmlns:a16="http://schemas.microsoft.com/office/drawing/2014/main" id="{00000000-0008-0000-0400-00009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flipV="1">
          <a:off x="16510000" y="1265656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3" name="公債費以外最小値テキスト">
          <a:extLst>
            <a:ext uri="{FF2B5EF4-FFF2-40B4-BE49-F238E27FC236}">
              <a16:creationId xmlns:a16="http://schemas.microsoft.com/office/drawing/2014/main" id="{00000000-0008-0000-0400-00009D010000}"/>
            </a:ext>
          </a:extLst>
        </xdr:cNvPr>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15" name="公債費以外最大値テキスト">
          <a:extLst>
            <a:ext uri="{FF2B5EF4-FFF2-40B4-BE49-F238E27FC236}">
              <a16:creationId xmlns:a16="http://schemas.microsoft.com/office/drawing/2014/main" id="{00000000-0008-0000-0400-00009F010000}"/>
            </a:ext>
          </a:extLst>
        </xdr:cNvPr>
        <xdr:cNvSpPr txBox="1"/>
      </xdr:nvSpPr>
      <xdr:spPr>
        <a:xfrm>
          <a:off x="16598900" y="1240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6421100" y="1265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149861</xdr:rowOff>
    </xdr:from>
    <xdr:to>
      <xdr:col>82</xdr:col>
      <xdr:colOff>107950</xdr:colOff>
      <xdr:row>76</xdr:row>
      <xdr:rowOff>33274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flipV="1">
          <a:off x="15671800" y="13008611"/>
          <a:ext cx="83820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35577</xdr:rowOff>
    </xdr:from>
    <xdr:ext cx="762000" cy="259045"/>
    <xdr:sp macro="" textlink="">
      <xdr:nvSpPr>
        <xdr:cNvPr id="418" name="公債費以外平均値テキスト">
          <a:extLst>
            <a:ext uri="{FF2B5EF4-FFF2-40B4-BE49-F238E27FC236}">
              <a16:creationId xmlns:a16="http://schemas.microsoft.com/office/drawing/2014/main" id="{00000000-0008-0000-0400-0000A2010000}"/>
            </a:ext>
          </a:extLst>
        </xdr:cNvPr>
        <xdr:cNvSpPr txBox="1"/>
      </xdr:nvSpPr>
      <xdr:spPr>
        <a:xfrm>
          <a:off x="16598900" y="1272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19" name="フローチャート: 判断 418">
          <a:extLst>
            <a:ext uri="{FF2B5EF4-FFF2-40B4-BE49-F238E27FC236}">
              <a16:creationId xmlns:a16="http://schemas.microsoft.com/office/drawing/2014/main" id="{00000000-0008-0000-0400-0000A3010000}"/>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5842</xdr:rowOff>
    </xdr:from>
    <xdr:to>
      <xdr:col>78</xdr:col>
      <xdr:colOff>69850</xdr:colOff>
      <xdr:row>76</xdr:row>
      <xdr:rowOff>33274</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4782800" y="1303604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21" name="フローチャート: 判断 420">
          <a:extLst>
            <a:ext uri="{FF2B5EF4-FFF2-40B4-BE49-F238E27FC236}">
              <a16:creationId xmlns:a16="http://schemas.microsoft.com/office/drawing/2014/main" id="{00000000-0008-0000-0400-0000A5010000}"/>
            </a:ext>
          </a:extLst>
        </xdr:cNvPr>
        <xdr:cNvSpPr/>
      </xdr:nvSpPr>
      <xdr:spPr>
        <a:xfrm>
          <a:off x="15621000" y="1283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91965</xdr:rowOff>
    </xdr:from>
    <xdr:ext cx="7366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5290800" y="12607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67564</xdr:rowOff>
    </xdr:from>
    <xdr:to>
      <xdr:col>73</xdr:col>
      <xdr:colOff>180975</xdr:colOff>
      <xdr:row>76</xdr:row>
      <xdr:rowOff>5842</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3893800" y="12926314"/>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50817</xdr:rowOff>
    </xdr:from>
    <xdr:ext cx="762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4401800" y="1256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67564</xdr:rowOff>
    </xdr:from>
    <xdr:to>
      <xdr:col>69</xdr:col>
      <xdr:colOff>92075</xdr:colOff>
      <xdr:row>75</xdr:row>
      <xdr:rowOff>143002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3004800" y="12926314"/>
          <a:ext cx="889000" cy="7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165117</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35128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2954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73677</xdr:rowOff>
    </xdr:from>
    <xdr:ext cx="762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2623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99060</xdr:rowOff>
    </xdr:from>
    <xdr:to>
      <xdr:col>82</xdr:col>
      <xdr:colOff>158750</xdr:colOff>
      <xdr:row>76</xdr:row>
      <xdr:rowOff>29211</xdr:rowOff>
    </xdr:to>
    <xdr:sp macro="" textlink="">
      <xdr:nvSpPr>
        <xdr:cNvPr id="436" name="楕円 435">
          <a:extLst>
            <a:ext uri="{FF2B5EF4-FFF2-40B4-BE49-F238E27FC236}">
              <a16:creationId xmlns:a16="http://schemas.microsoft.com/office/drawing/2014/main" id="{00000000-0008-0000-0400-0000B4010000}"/>
            </a:ext>
          </a:extLst>
        </xdr:cNvPr>
        <xdr:cNvSpPr/>
      </xdr:nvSpPr>
      <xdr:spPr>
        <a:xfrm>
          <a:off x="16459200" y="129578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71137</xdr:rowOff>
    </xdr:from>
    <xdr:ext cx="762000" cy="259045"/>
    <xdr:sp macro="" textlink="">
      <xdr:nvSpPr>
        <xdr:cNvPr id="437" name="公債費以外該当値テキスト">
          <a:extLst>
            <a:ext uri="{FF2B5EF4-FFF2-40B4-BE49-F238E27FC236}">
              <a16:creationId xmlns:a16="http://schemas.microsoft.com/office/drawing/2014/main" id="{00000000-0008-0000-0400-0000B5010000}"/>
            </a:ext>
          </a:extLst>
        </xdr:cNvPr>
        <xdr:cNvSpPr txBox="1"/>
      </xdr:nvSpPr>
      <xdr:spPr>
        <a:xfrm>
          <a:off x="16598900" y="1292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153924</xdr:rowOff>
    </xdr:from>
    <xdr:to>
      <xdr:col>78</xdr:col>
      <xdr:colOff>120650</xdr:colOff>
      <xdr:row>76</xdr:row>
      <xdr:rowOff>84074</xdr:rowOff>
    </xdr:to>
    <xdr:sp macro="" textlink="">
      <xdr:nvSpPr>
        <xdr:cNvPr id="438" name="楕円 437">
          <a:extLst>
            <a:ext uri="{FF2B5EF4-FFF2-40B4-BE49-F238E27FC236}">
              <a16:creationId xmlns:a16="http://schemas.microsoft.com/office/drawing/2014/main" id="{00000000-0008-0000-0400-0000B6010000}"/>
            </a:ext>
          </a:extLst>
        </xdr:cNvPr>
        <xdr:cNvSpPr/>
      </xdr:nvSpPr>
      <xdr:spPr>
        <a:xfrm>
          <a:off x="15621000" y="13012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68851</xdr:rowOff>
    </xdr:from>
    <xdr:ext cx="7366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290800" y="13099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126492</xdr:rowOff>
    </xdr:from>
    <xdr:to>
      <xdr:col>74</xdr:col>
      <xdr:colOff>31750</xdr:colOff>
      <xdr:row>76</xdr:row>
      <xdr:rowOff>56642</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4732000" y="12985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41419</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3071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16764</xdr:rowOff>
    </xdr:from>
    <xdr:to>
      <xdr:col>69</xdr:col>
      <xdr:colOff>142875</xdr:colOff>
      <xdr:row>75</xdr:row>
      <xdr:rowOff>118364</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3843000" y="12875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103140</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961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92202</xdr:rowOff>
    </xdr:from>
    <xdr:to>
      <xdr:col>65</xdr:col>
      <xdr:colOff>53975</xdr:colOff>
      <xdr:row>76</xdr:row>
      <xdr:rowOff>22352</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2954000" y="1295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7129</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3037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1553"/>
          <a:ext cx="0" cy="12084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41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439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15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71606</xdr:rowOff>
    </xdr:from>
    <xdr:to>
      <xdr:col>29</xdr:col>
      <xdr:colOff>127000</xdr:colOff>
      <xdr:row>19</xdr:row>
      <xdr:rowOff>117584</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3376781"/>
          <a:ext cx="647700" cy="459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148050</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938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3093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117584</xdr:rowOff>
    </xdr:from>
    <xdr:to>
      <xdr:col>26</xdr:col>
      <xdr:colOff>50800</xdr:colOff>
      <xdr:row>19</xdr:row>
      <xdr:rowOff>137478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422759"/>
          <a:ext cx="698500" cy="198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3155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133195</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292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137478</xdr:rowOff>
    </xdr:from>
    <xdr:to>
      <xdr:col>22</xdr:col>
      <xdr:colOff>114300</xdr:colOff>
      <xdr:row>19</xdr:row>
      <xdr:rowOff>152079</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442653"/>
          <a:ext cx="698500" cy="146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3194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1367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2963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152079</xdr:rowOff>
    </xdr:from>
    <xdr:to>
      <xdr:col>18</xdr:col>
      <xdr:colOff>177800</xdr:colOff>
      <xdr:row>19</xdr:row>
      <xdr:rowOff>166470</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3457254"/>
          <a:ext cx="698500" cy="143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208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15312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2977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102239</xdr:rowOff>
    </xdr:from>
    <xdr:to>
      <xdr:col>15</xdr:col>
      <xdr:colOff>101600</xdr:colOff>
      <xdr:row>19</xdr:row>
      <xdr:rowOff>32389</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23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42566</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004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20806</xdr:rowOff>
    </xdr:from>
    <xdr:to>
      <xdr:col>29</xdr:col>
      <xdr:colOff>177800</xdr:colOff>
      <xdr:row>19</xdr:row>
      <xdr:rowOff>122406</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33259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100833</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3234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66784</xdr:rowOff>
    </xdr:from>
    <xdr:to>
      <xdr:col>26</xdr:col>
      <xdr:colOff>101600</xdr:colOff>
      <xdr:row>19</xdr:row>
      <xdr:rowOff>168384</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33719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153161</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34583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86678</xdr:rowOff>
    </xdr:from>
    <xdr:to>
      <xdr:col>22</xdr:col>
      <xdr:colOff>165100</xdr:colOff>
      <xdr:row>20</xdr:row>
      <xdr:rowOff>16828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33918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1605</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3478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101279</xdr:rowOff>
    </xdr:from>
    <xdr:to>
      <xdr:col>19</xdr:col>
      <xdr:colOff>38100</xdr:colOff>
      <xdr:row>20</xdr:row>
      <xdr:rowOff>31429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4064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16206</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3492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115670</xdr:rowOff>
    </xdr:from>
    <xdr:to>
      <xdr:col>15</xdr:col>
      <xdr:colOff>101600</xdr:colOff>
      <xdr:row>20</xdr:row>
      <xdr:rowOff>45820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34208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30597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3507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flipV="1">
          <a:off x="5651500" y="6053287"/>
          <a:ext cx="0" cy="1224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124703</xdr:rowOff>
    </xdr:from>
    <xdr:ext cx="762000" cy="259045"/>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740400" y="724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5562600" y="72773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740400" y="57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60532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143345</xdr:rowOff>
    </xdr:from>
    <xdr:to>
      <xdr:col>29</xdr:col>
      <xdr:colOff>127000</xdr:colOff>
      <xdr:row>35</xdr:row>
      <xdr:rowOff>282700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003800" y="6753695"/>
          <a:ext cx="647700" cy="1393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35417</xdr:rowOff>
    </xdr:from>
    <xdr:ext cx="762000" cy="259045"/>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740400" y="6645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bwMode="auto">
        <a:xfrm>
          <a:off x="5600700" y="6800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87223</xdr:rowOff>
    </xdr:from>
    <xdr:to>
      <xdr:col>26</xdr:col>
      <xdr:colOff>50800</xdr:colOff>
      <xdr:row>35</xdr:row>
      <xdr:rowOff>143345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4305300" y="6697573"/>
          <a:ext cx="698500" cy="561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49530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243067</xdr:rowOff>
    </xdr:from>
    <xdr:ext cx="7366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622800" y="685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87223</xdr:rowOff>
    </xdr:from>
    <xdr:to>
      <xdr:col>22</xdr:col>
      <xdr:colOff>114300</xdr:colOff>
      <xdr:row>35</xdr:row>
      <xdr:rowOff>161793</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3606800" y="6697573"/>
          <a:ext cx="698500" cy="745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2545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238701</xdr:rowOff>
    </xdr:from>
    <xdr:ext cx="7620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924300" y="6849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156352</xdr:rowOff>
    </xdr:from>
    <xdr:to>
      <xdr:col>18</xdr:col>
      <xdr:colOff>177800</xdr:colOff>
      <xdr:row>35</xdr:row>
      <xdr:rowOff>161793</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2908300" y="6766702"/>
          <a:ext cx="698500" cy="54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35560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279575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225800" y="6889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241706</xdr:rowOff>
    </xdr:from>
    <xdr:to>
      <xdr:col>15</xdr:col>
      <xdr:colOff>101600</xdr:colOff>
      <xdr:row>36</xdr:row>
      <xdr:rowOff>406</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28575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328083</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527300" y="6938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231900</xdr:rowOff>
    </xdr:from>
    <xdr:to>
      <xdr:col>29</xdr:col>
      <xdr:colOff>177800</xdr:colOff>
      <xdr:row>35</xdr:row>
      <xdr:rowOff>333500</xdr:rowOff>
    </xdr:to>
    <xdr:sp macro="" textlink="">
      <xdr:nvSpPr>
        <xdr:cNvPr id="125" name="楕円 124">
          <a:extLst>
            <a:ext uri="{FF2B5EF4-FFF2-40B4-BE49-F238E27FC236}">
              <a16:creationId xmlns:a16="http://schemas.microsoft.com/office/drawing/2014/main" id="{00000000-0008-0000-0500-00007D000000}"/>
            </a:ext>
          </a:extLst>
        </xdr:cNvPr>
        <xdr:cNvSpPr/>
      </xdr:nvSpPr>
      <xdr:spPr bwMode="auto">
        <a:xfrm>
          <a:off x="5600700" y="68422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203977</xdr:rowOff>
    </xdr:from>
    <xdr:ext cx="762000" cy="259045"/>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740400" y="681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92545</xdr:rowOff>
    </xdr:from>
    <xdr:to>
      <xdr:col>26</xdr:col>
      <xdr:colOff>101600</xdr:colOff>
      <xdr:row>35</xdr:row>
      <xdr:rowOff>194145</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4953000" y="67028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204322</xdr:rowOff>
    </xdr:from>
    <xdr:ext cx="7366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622800" y="6471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36423</xdr:rowOff>
    </xdr:from>
    <xdr:to>
      <xdr:col>22</xdr:col>
      <xdr:colOff>165100</xdr:colOff>
      <xdr:row>35</xdr:row>
      <xdr:rowOff>138023</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254500" y="66467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148201</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924300" y="6415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110993</xdr:rowOff>
    </xdr:from>
    <xdr:to>
      <xdr:col>19</xdr:col>
      <xdr:colOff>38100</xdr:colOff>
      <xdr:row>35</xdr:row>
      <xdr:rowOff>212593</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3556000" y="67213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222770</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225800" y="649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105552</xdr:rowOff>
    </xdr:from>
    <xdr:to>
      <xdr:col>15</xdr:col>
      <xdr:colOff>101600</xdr:colOff>
      <xdr:row>35</xdr:row>
      <xdr:rowOff>207152</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2857500" y="67159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217329</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527300" y="6484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10,455
10,353
31.15
5,953,737
5,646,971
259,133
3,404,548
4,419,143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16.5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20803"/>
          <a:ext cx="1270" cy="1476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97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2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33978</xdr:rowOff>
    </xdr:from>
    <xdr:to>
      <xdr:col>24</xdr:col>
      <xdr:colOff>63500</xdr:colOff>
      <xdr:row>37</xdr:row>
      <xdr:rowOff>120345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77628"/>
          <a:ext cx="838200" cy="86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123958</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53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120345</xdr:rowOff>
    </xdr:from>
    <xdr:to>
      <xdr:col>19</xdr:col>
      <xdr:colOff>177800</xdr:colOff>
      <xdr:row>37</xdr:row>
      <xdr:rowOff>152328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63995"/>
          <a:ext cx="889000" cy="31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146546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75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152328</xdr:rowOff>
    </xdr:from>
    <xdr:to>
      <xdr:col>15</xdr:col>
      <xdr:colOff>50800</xdr:colOff>
      <xdr:row>38</xdr:row>
      <xdr:rowOff>8767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95978"/>
          <a:ext cx="889000" cy="27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26912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27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8767</xdr:rowOff>
    </xdr:from>
    <xdr:to>
      <xdr:col>10</xdr:col>
      <xdr:colOff>114300</xdr:colOff>
      <xdr:row>38</xdr:row>
      <xdr:rowOff>17029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23867"/>
          <a:ext cx="889000" cy="8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45657</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46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137886</xdr:rowOff>
    </xdr:from>
    <xdr:to>
      <xdr:col>6</xdr:col>
      <xdr:colOff>38100</xdr:colOff>
      <xdr:row>37</xdr:row>
      <xdr:rowOff>68036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1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84563</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8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154628</xdr:rowOff>
    </xdr:from>
    <xdr:to>
      <xdr:col>24</xdr:col>
      <xdr:colOff>114300</xdr:colOff>
      <xdr:row>37</xdr:row>
      <xdr:rowOff>84778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2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133055</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05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69545</xdr:rowOff>
    </xdr:from>
    <xdr:to>
      <xdr:col>20</xdr:col>
      <xdr:colOff>38100</xdr:colOff>
      <xdr:row>37</xdr:row>
      <xdr:rowOff>171145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13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162272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0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101528</xdr:rowOff>
    </xdr:from>
    <xdr:to>
      <xdr:col>15</xdr:col>
      <xdr:colOff>101600</xdr:colOff>
      <xdr:row>38</xdr:row>
      <xdr:rowOff>31677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4517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22804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37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129417</xdr:rowOff>
    </xdr:from>
    <xdr:to>
      <xdr:col>10</xdr:col>
      <xdr:colOff>165100</xdr:colOff>
      <xdr:row>38</xdr:row>
      <xdr:rowOff>59567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73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50694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65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137679</xdr:rowOff>
    </xdr:from>
    <xdr:to>
      <xdr:col>6</xdr:col>
      <xdr:colOff>38100</xdr:colOff>
      <xdr:row>38</xdr:row>
      <xdr:rowOff>67828</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8132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58956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74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91954"/>
          <a:ext cx="1270" cy="1208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99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99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6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9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104423</xdr:rowOff>
    </xdr:from>
    <xdr:to>
      <xdr:col>24</xdr:col>
      <xdr:colOff>63500</xdr:colOff>
      <xdr:row>56</xdr:row>
      <xdr:rowOff>166759</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797300" y="9705623"/>
          <a:ext cx="838200" cy="62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73064</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502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65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166759</xdr:rowOff>
    </xdr:from>
    <xdr:to>
      <xdr:col>19</xdr:col>
      <xdr:colOff>177800</xdr:colOff>
      <xdr:row>57</xdr:row>
      <xdr:rowOff>5158</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908300" y="9767959"/>
          <a:ext cx="889000" cy="9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39086</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468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5158</xdr:rowOff>
    </xdr:from>
    <xdr:to>
      <xdr:col>15</xdr:col>
      <xdr:colOff>50800</xdr:colOff>
      <xdr:row>57</xdr:row>
      <xdr:rowOff>48256</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9777808"/>
          <a:ext cx="889000" cy="43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55389</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485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40495</xdr:rowOff>
    </xdr:from>
    <xdr:to>
      <xdr:col>10</xdr:col>
      <xdr:colOff>114300</xdr:colOff>
      <xdr:row>57</xdr:row>
      <xdr:rowOff>48256</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1130300" y="9813145"/>
          <a:ext cx="889000" cy="7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81217</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510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163546</xdr:rowOff>
    </xdr:from>
    <xdr:to>
      <xdr:col>6</xdr:col>
      <xdr:colOff>38100</xdr:colOff>
      <xdr:row>57</xdr:row>
      <xdr:rowOff>93696</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84823</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9857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53623</xdr:rowOff>
    </xdr:from>
    <xdr:to>
      <xdr:col>24</xdr:col>
      <xdr:colOff>114300</xdr:colOff>
      <xdr:row>56</xdr:row>
      <xdr:rowOff>155223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65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32050</xdr:rowOff>
    </xdr:from>
    <xdr:ext cx="599010"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633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115959</xdr:rowOff>
    </xdr:from>
    <xdr:to>
      <xdr:col>20</xdr:col>
      <xdr:colOff>38100</xdr:colOff>
      <xdr:row>57</xdr:row>
      <xdr:rowOff>46109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717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37236</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497795" y="9809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125808</xdr:rowOff>
    </xdr:from>
    <xdr:to>
      <xdr:col>15</xdr:col>
      <xdr:colOff>101600</xdr:colOff>
      <xdr:row>57</xdr:row>
      <xdr:rowOff>55958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727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47085</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08795" y="9819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168906</xdr:rowOff>
    </xdr:from>
    <xdr:to>
      <xdr:col>10</xdr:col>
      <xdr:colOff>165100</xdr:colOff>
      <xdr:row>57</xdr:row>
      <xdr:rowOff>99056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770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90183</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52111" y="9862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161145</xdr:rowOff>
    </xdr:from>
    <xdr:to>
      <xdr:col>6</xdr:col>
      <xdr:colOff>38100</xdr:colOff>
      <xdr:row>57</xdr:row>
      <xdr:rowOff>91295</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76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107822</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63111" y="9537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9084"/>
          <a:ext cx="1270"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927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8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153606</xdr:rowOff>
    </xdr:from>
    <xdr:to>
      <xdr:col>24</xdr:col>
      <xdr:colOff>63500</xdr:colOff>
      <xdr:row>78</xdr:row>
      <xdr:rowOff>34125</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3355256"/>
          <a:ext cx="838200" cy="51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85425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287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0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1015</xdr:rowOff>
    </xdr:from>
    <xdr:to>
      <xdr:col>19</xdr:col>
      <xdr:colOff>177800</xdr:colOff>
      <xdr:row>78</xdr:row>
      <xdr:rowOff>34125</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908300" y="13374115"/>
          <a:ext cx="889000" cy="33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83311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3456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83235</xdr:rowOff>
    </xdr:from>
    <xdr:to>
      <xdr:col>15</xdr:col>
      <xdr:colOff>50800</xdr:colOff>
      <xdr:row>78</xdr:row>
      <xdr:rowOff>1015</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019300" y="13284885"/>
          <a:ext cx="889000" cy="89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84872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45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83235</xdr:rowOff>
    </xdr:from>
    <xdr:to>
      <xdr:col>10</xdr:col>
      <xdr:colOff>114300</xdr:colOff>
      <xdr:row>77</xdr:row>
      <xdr:rowOff>153282</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1130300" y="13284885"/>
          <a:ext cx="889000" cy="70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70584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443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150318</xdr:rowOff>
    </xdr:from>
    <xdr:to>
      <xdr:col>6</xdr:col>
      <xdr:colOff>38100</xdr:colOff>
      <xdr:row>78</xdr:row>
      <xdr:rowOff>80468</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71595</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44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102806</xdr:rowOff>
    </xdr:from>
    <xdr:to>
      <xdr:col>24</xdr:col>
      <xdr:colOff>114300</xdr:colOff>
      <xdr:row>78</xdr:row>
      <xdr:rowOff>32956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30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125683</xdr:rowOff>
    </xdr:from>
    <xdr:ext cx="534377"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15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154775</xdr:rowOff>
    </xdr:from>
    <xdr:to>
      <xdr:col>20</xdr:col>
      <xdr:colOff>38100</xdr:colOff>
      <xdr:row>78</xdr:row>
      <xdr:rowOff>84925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356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101452</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131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121665</xdr:rowOff>
    </xdr:from>
    <xdr:to>
      <xdr:col>15</xdr:col>
      <xdr:colOff>101600</xdr:colOff>
      <xdr:row>78</xdr:row>
      <xdr:rowOff>51815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32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68342</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41111" y="13098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32435</xdr:rowOff>
    </xdr:from>
    <xdr:to>
      <xdr:col>10</xdr:col>
      <xdr:colOff>165100</xdr:colOff>
      <xdr:row>77</xdr:row>
      <xdr:rowOff>134035</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23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150562</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52111" y="13009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102482</xdr:rowOff>
    </xdr:from>
    <xdr:to>
      <xdr:col>6</xdr:col>
      <xdr:colOff>38100</xdr:colOff>
      <xdr:row>78</xdr:row>
      <xdr:rowOff>32632</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304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49159</xdr:rowOff>
    </xdr:from>
    <xdr:ext cx="534377"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63111" y="1307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3373"/>
          <a:ext cx="1270" cy="13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63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7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3493</xdr:rowOff>
    </xdr:from>
    <xdr:to>
      <xdr:col>24</xdr:col>
      <xdr:colOff>63500</xdr:colOff>
      <xdr:row>97</xdr:row>
      <xdr:rowOff>58573</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462693"/>
          <a:ext cx="838200" cy="226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130167</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075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22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5969</xdr:rowOff>
    </xdr:from>
    <xdr:to>
      <xdr:col>19</xdr:col>
      <xdr:colOff>177800</xdr:colOff>
      <xdr:row>97</xdr:row>
      <xdr:rowOff>58573</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908300" y="16636619"/>
          <a:ext cx="889000" cy="52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8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119702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064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94628</xdr:rowOff>
    </xdr:from>
    <xdr:to>
      <xdr:col>15</xdr:col>
      <xdr:colOff>50800</xdr:colOff>
      <xdr:row>97</xdr:row>
      <xdr:rowOff>5969</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553828"/>
          <a:ext cx="889000" cy="8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4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60405</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176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94628</xdr:rowOff>
    </xdr:from>
    <xdr:to>
      <xdr:col>10</xdr:col>
      <xdr:colOff>114300</xdr:colOff>
      <xdr:row>97</xdr:row>
      <xdr:rowOff>170484</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553828"/>
          <a:ext cx="889000" cy="247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96575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041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64821</xdr:rowOff>
    </xdr:from>
    <xdr:to>
      <xdr:col>6</xdr:col>
      <xdr:colOff>38100</xdr:colOff>
      <xdr:row>96</xdr:row>
      <xdr:rowOff>166421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11498</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29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124143</xdr:rowOff>
    </xdr:from>
    <xdr:to>
      <xdr:col>24</xdr:col>
      <xdr:colOff>114300</xdr:colOff>
      <xdr:row>96</xdr:row>
      <xdr:rowOff>54293</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411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102570</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390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7773</xdr:rowOff>
    </xdr:from>
    <xdr:to>
      <xdr:col>20</xdr:col>
      <xdr:colOff>38100</xdr:colOff>
      <xdr:row>97</xdr:row>
      <xdr:rowOff>109373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638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100500</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731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126619</xdr:rowOff>
    </xdr:from>
    <xdr:to>
      <xdr:col>15</xdr:col>
      <xdr:colOff>101600</xdr:colOff>
      <xdr:row>97</xdr:row>
      <xdr:rowOff>56769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585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47896</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678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43828</xdr:rowOff>
    </xdr:from>
    <xdr:to>
      <xdr:col>10</xdr:col>
      <xdr:colOff>165100</xdr:colOff>
      <xdr:row>96</xdr:row>
      <xdr:rowOff>145428</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50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136555</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595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119684</xdr:rowOff>
    </xdr:from>
    <xdr:to>
      <xdr:col>6</xdr:col>
      <xdr:colOff>38100</xdr:colOff>
      <xdr:row>98</xdr:row>
      <xdr:rowOff>49834</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750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40961</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843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82332"/>
          <a:ext cx="1270" cy="1077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5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5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64738</xdr:rowOff>
    </xdr:from>
    <xdr:to>
      <xdr:col>55</xdr:col>
      <xdr:colOff>0</xdr:colOff>
      <xdr:row>37</xdr:row>
      <xdr:rowOff>136835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408388"/>
          <a:ext cx="838200" cy="72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14851</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15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16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116615</xdr:rowOff>
    </xdr:from>
    <xdr:to>
      <xdr:col>50</xdr:col>
      <xdr:colOff>114300</xdr:colOff>
      <xdr:row>37</xdr:row>
      <xdr:rowOff>136835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460265"/>
          <a:ext cx="889000" cy="20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152373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8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116615</xdr:rowOff>
    </xdr:from>
    <xdr:to>
      <xdr:col>45</xdr:col>
      <xdr:colOff>177800</xdr:colOff>
      <xdr:row>37</xdr:row>
      <xdr:rowOff>141426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460265"/>
          <a:ext cx="889000" cy="24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853</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001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98838</xdr:rowOff>
    </xdr:from>
    <xdr:to>
      <xdr:col>41</xdr:col>
      <xdr:colOff>50800</xdr:colOff>
      <xdr:row>37</xdr:row>
      <xdr:rowOff>141426</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099588"/>
          <a:ext cx="889000" cy="385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38076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038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23029</xdr:rowOff>
    </xdr:from>
    <xdr:to>
      <xdr:col>36</xdr:col>
      <xdr:colOff>165100</xdr:colOff>
      <xdr:row>34</xdr:row>
      <xdr:rowOff>124629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141156</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62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13938</xdr:rowOff>
    </xdr:from>
    <xdr:to>
      <xdr:col>55</xdr:col>
      <xdr:colOff>50800</xdr:colOff>
      <xdr:row>37</xdr:row>
      <xdr:rowOff>115538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5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100315</xdr:rowOff>
    </xdr:from>
    <xdr:ext cx="534377"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72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86035</xdr:rowOff>
    </xdr:from>
    <xdr:to>
      <xdr:col>50</xdr:col>
      <xdr:colOff>165100</xdr:colOff>
      <xdr:row>38</xdr:row>
      <xdr:rowOff>16185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42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7312</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72111" y="652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65815</xdr:rowOff>
    </xdr:from>
    <xdr:to>
      <xdr:col>46</xdr:col>
      <xdr:colOff>38100</xdr:colOff>
      <xdr:row>37</xdr:row>
      <xdr:rowOff>167415</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409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158542</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83111" y="650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90626</xdr:rowOff>
    </xdr:from>
    <xdr:to>
      <xdr:col>41</xdr:col>
      <xdr:colOff>101600</xdr:colOff>
      <xdr:row>38</xdr:row>
      <xdr:rowOff>20775</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43427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11903</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527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48038</xdr:rowOff>
    </xdr:from>
    <xdr:to>
      <xdr:col>36</xdr:col>
      <xdr:colOff>165100</xdr:colOff>
      <xdr:row>35</xdr:row>
      <xdr:rowOff>149638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048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140765</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141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837461"/>
          <a:ext cx="1270" cy="1269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0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61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83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156677</xdr:rowOff>
    </xdr:from>
    <xdr:to>
      <xdr:col>55</xdr:col>
      <xdr:colOff>0</xdr:colOff>
      <xdr:row>59</xdr:row>
      <xdr:rowOff>6878</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9639300" y="10100777"/>
          <a:ext cx="838200" cy="21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132193</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7333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8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169928</xdr:rowOff>
    </xdr:from>
    <xdr:to>
      <xdr:col>50</xdr:col>
      <xdr:colOff>114300</xdr:colOff>
      <xdr:row>59</xdr:row>
      <xdr:rowOff>6878</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8750300" y="10114028"/>
          <a:ext cx="889000" cy="8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96202</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96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169928</xdr:rowOff>
    </xdr:from>
    <xdr:to>
      <xdr:col>45</xdr:col>
      <xdr:colOff>177800</xdr:colOff>
      <xdr:row>59</xdr:row>
      <xdr:rowOff>16892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7861300" y="10114028"/>
          <a:ext cx="889000" cy="18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2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102239</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9703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729</xdr:rowOff>
    </xdr:from>
    <xdr:to>
      <xdr:col>41</xdr:col>
      <xdr:colOff>50800</xdr:colOff>
      <xdr:row>59</xdr:row>
      <xdr:rowOff>16892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972300" y="10116279"/>
          <a:ext cx="889000" cy="16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4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119508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972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155963</xdr:rowOff>
    </xdr:from>
    <xdr:to>
      <xdr:col>36</xdr:col>
      <xdr:colOff>165100</xdr:colOff>
      <xdr:row>58</xdr:row>
      <xdr:rowOff>86113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92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102640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9703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105877</xdr:rowOff>
    </xdr:from>
    <xdr:to>
      <xdr:col>55</xdr:col>
      <xdr:colOff>50800</xdr:colOff>
      <xdr:row>59</xdr:row>
      <xdr:rowOff>36027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1004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20804</xdr:rowOff>
    </xdr:from>
    <xdr:ext cx="534377"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964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127528</xdr:rowOff>
    </xdr:from>
    <xdr:to>
      <xdr:col>50</xdr:col>
      <xdr:colOff>165100</xdr:colOff>
      <xdr:row>59</xdr:row>
      <xdr:rowOff>57678</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10071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48805</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10164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119128</xdr:rowOff>
    </xdr:from>
    <xdr:to>
      <xdr:col>46</xdr:col>
      <xdr:colOff>38100</xdr:colOff>
      <xdr:row>59</xdr:row>
      <xdr:rowOff>49278</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10063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40405</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10155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137542</xdr:rowOff>
    </xdr:from>
    <xdr:to>
      <xdr:col>41</xdr:col>
      <xdr:colOff>101600</xdr:colOff>
      <xdr:row>59</xdr:row>
      <xdr:rowOff>67692</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10081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58819</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94111" y="10174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121379</xdr:rowOff>
    </xdr:from>
    <xdr:to>
      <xdr:col>36</xdr:col>
      <xdr:colOff>165100</xdr:colOff>
      <xdr:row>59</xdr:row>
      <xdr:rowOff>51529</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10065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42656</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705111" y="10158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27476"/>
          <a:ext cx="1270" cy="1485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2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138779</xdr:rowOff>
    </xdr:from>
    <xdr:to>
      <xdr:col>55</xdr:col>
      <xdr:colOff>0</xdr:colOff>
      <xdr:row>78</xdr:row>
      <xdr:rowOff>139700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11879"/>
          <a:ext cx="838200" cy="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18638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20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6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122899</xdr:rowOff>
    </xdr:from>
    <xdr:to>
      <xdr:col>50</xdr:col>
      <xdr:colOff>114300</xdr:colOff>
      <xdr:row>78</xdr:row>
      <xdr:rowOff>139700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495999"/>
          <a:ext cx="889000" cy="16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9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141355</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17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122899</xdr:rowOff>
    </xdr:from>
    <xdr:to>
      <xdr:col>45</xdr:col>
      <xdr:colOff>177800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495999"/>
          <a:ext cx="889000" cy="16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9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137944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16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135437</xdr:rowOff>
    </xdr:from>
    <xdr:to>
      <xdr:col>41</xdr:col>
      <xdr:colOff>50800</xdr:colOff>
      <xdr:row>78</xdr:row>
      <xdr:rowOff>139700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08537"/>
          <a:ext cx="889000" cy="4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0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151789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8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19645</xdr:rowOff>
    </xdr:from>
    <xdr:to>
      <xdr:col>36</xdr:col>
      <xdr:colOff>165100</xdr:colOff>
      <xdr:row>78</xdr:row>
      <xdr:rowOff>121245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9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137772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16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87979</xdr:rowOff>
    </xdr:from>
    <xdr:to>
      <xdr:col>55</xdr:col>
      <xdr:colOff>50800</xdr:colOff>
      <xdr:row>79</xdr:row>
      <xdr:rowOff>18129</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61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2906</xdr:rowOff>
    </xdr:from>
    <xdr:ext cx="378565"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760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88900</xdr:rowOff>
    </xdr:from>
    <xdr:to>
      <xdr:col>50</xdr:col>
      <xdr:colOff>165100</xdr:colOff>
      <xdr:row>79</xdr:row>
      <xdr:rowOff>19050</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79</xdr:row>
      <xdr:rowOff>10177</xdr:rowOff>
    </xdr:from>
    <xdr:ext cx="249299"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514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72099</xdr:rowOff>
    </xdr:from>
    <xdr:to>
      <xdr:col>46</xdr:col>
      <xdr:colOff>38100</xdr:colOff>
      <xdr:row>79</xdr:row>
      <xdr:rowOff>2249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45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164826</xdr:rowOff>
    </xdr:from>
    <xdr:ext cx="469744"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15428" y="13537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88900</xdr:rowOff>
    </xdr:from>
    <xdr:to>
      <xdr:col>41</xdr:col>
      <xdr:colOff>101600</xdr:colOff>
      <xdr:row>79</xdr:row>
      <xdr:rowOff>19050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79</xdr:row>
      <xdr:rowOff>10177</xdr:rowOff>
    </xdr:from>
    <xdr:ext cx="249299"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73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84637</xdr:rowOff>
    </xdr:from>
    <xdr:to>
      <xdr:col>36</xdr:col>
      <xdr:colOff>165100</xdr:colOff>
      <xdr:row>79</xdr:row>
      <xdr:rowOff>14787</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57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5914</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55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839463"/>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61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8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977</xdr:rowOff>
    </xdr:from>
    <xdr:to>
      <xdr:col>55</xdr:col>
      <xdr:colOff>0</xdr:colOff>
      <xdr:row>98</xdr:row>
      <xdr:rowOff>49614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803077"/>
          <a:ext cx="838200" cy="48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164268</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5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0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49614</xdr:rowOff>
    </xdr:from>
    <xdr:to>
      <xdr:col>50</xdr:col>
      <xdr:colOff>114300</xdr:colOff>
      <xdr:row>98</xdr:row>
      <xdr:rowOff>78989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851714"/>
          <a:ext cx="889000" cy="29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107308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39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78989</xdr:rowOff>
    </xdr:from>
    <xdr:to>
      <xdr:col>45</xdr:col>
      <xdr:colOff>177800</xdr:colOff>
      <xdr:row>98</xdr:row>
      <xdr:rowOff>84365</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881089"/>
          <a:ext cx="889000" cy="5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132472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42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47081</xdr:rowOff>
    </xdr:from>
    <xdr:to>
      <xdr:col>41</xdr:col>
      <xdr:colOff>50800</xdr:colOff>
      <xdr:row>98</xdr:row>
      <xdr:rowOff>84365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849181"/>
          <a:ext cx="889000" cy="37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157590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44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15839</xdr:rowOff>
    </xdr:from>
    <xdr:to>
      <xdr:col>36</xdr:col>
      <xdr:colOff>165100</xdr:colOff>
      <xdr:row>97</xdr:row>
      <xdr:rowOff>117439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133966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42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121627</xdr:rowOff>
    </xdr:from>
    <xdr:to>
      <xdr:col>55</xdr:col>
      <xdr:colOff>50800</xdr:colOff>
      <xdr:row>98</xdr:row>
      <xdr:rowOff>51777</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75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100054</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730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170264</xdr:rowOff>
    </xdr:from>
    <xdr:to>
      <xdr:col>50</xdr:col>
      <xdr:colOff>165100</xdr:colOff>
      <xdr:row>98</xdr:row>
      <xdr:rowOff>100414</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800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91541</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893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28189</xdr:rowOff>
    </xdr:from>
    <xdr:to>
      <xdr:col>46</xdr:col>
      <xdr:colOff>38100</xdr:colOff>
      <xdr:row>98</xdr:row>
      <xdr:rowOff>129789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83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120916</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923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33565</xdr:rowOff>
    </xdr:from>
    <xdr:to>
      <xdr:col>41</xdr:col>
      <xdr:colOff>101600</xdr:colOff>
      <xdr:row>98</xdr:row>
      <xdr:rowOff>135165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83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126292</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928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167731</xdr:rowOff>
    </xdr:from>
    <xdr:to>
      <xdr:col>36</xdr:col>
      <xdr:colOff>165100</xdr:colOff>
      <xdr:row>98</xdr:row>
      <xdr:rowOff>97881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798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89008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891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31229</xdr:rowOff>
    </xdr:from>
    <xdr:to>
      <xdr:col>85</xdr:col>
      <xdr:colOff>126364</xdr:colOff>
      <xdr:row>38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346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49086</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564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149356</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31229</xdr:rowOff>
    </xdr:from>
    <xdr:to>
      <xdr:col>86</xdr:col>
      <xdr:colOff>25400</xdr:colOff>
      <xdr:row>31</xdr:row>
      <xdr:rowOff>31229</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3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25337</xdr:rowOff>
    </xdr:from>
    <xdr:to>
      <xdr:col>85</xdr:col>
      <xdr:colOff>127000</xdr:colOff>
      <xdr:row>38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5481300" y="6540437"/>
          <a:ext cx="838200" cy="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137986</xdr:rowOff>
    </xdr:from>
    <xdr:ext cx="469744"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310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115109</xdr:rowOff>
    </xdr:from>
    <xdr:to>
      <xdr:col>85</xdr:col>
      <xdr:colOff>177800</xdr:colOff>
      <xdr:row>38</xdr:row>
      <xdr:rowOff>45259</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45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7272</xdr:rowOff>
    </xdr:from>
    <xdr:to>
      <xdr:col>81</xdr:col>
      <xdr:colOff>50800</xdr:colOff>
      <xdr:row>38</xdr:row>
      <xdr:rowOff>25337</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4592300" y="6522372"/>
          <a:ext cx="889000" cy="18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106256</xdr:rowOff>
    </xdr:from>
    <xdr:to>
      <xdr:col>81</xdr:col>
      <xdr:colOff>101600</xdr:colOff>
      <xdr:row>38</xdr:row>
      <xdr:rowOff>36406</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4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52933</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22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171396</xdr:rowOff>
    </xdr:from>
    <xdr:to>
      <xdr:col>76</xdr:col>
      <xdr:colOff>114300</xdr:colOff>
      <xdr:row>38</xdr:row>
      <xdr:rowOff>7272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703300" y="6515046"/>
          <a:ext cx="889000" cy="7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89426</xdr:rowOff>
    </xdr:from>
    <xdr:to>
      <xdr:col>76</xdr:col>
      <xdr:colOff>165100</xdr:colOff>
      <xdr:row>38</xdr:row>
      <xdr:rowOff>19576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43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36103</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208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160069</xdr:rowOff>
    </xdr:from>
    <xdr:to>
      <xdr:col>71</xdr:col>
      <xdr:colOff>177800</xdr:colOff>
      <xdr:row>37</xdr:row>
      <xdr:rowOff>171396</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814300" y="6503719"/>
          <a:ext cx="889000" cy="11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92403</xdr:rowOff>
    </xdr:from>
    <xdr:to>
      <xdr:col>72</xdr:col>
      <xdr:colOff>38100</xdr:colOff>
      <xdr:row>38</xdr:row>
      <xdr:rowOff>22554</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436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39080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21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56587</xdr:rowOff>
    </xdr:from>
    <xdr:to>
      <xdr:col>67</xdr:col>
      <xdr:colOff>101600</xdr:colOff>
      <xdr:row>37</xdr:row>
      <xdr:rowOff>158187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40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3264</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47111" y="6175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93536</xdr:rowOff>
    </xdr:from>
    <xdr:ext cx="249299"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437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145987</xdr:rowOff>
    </xdr:from>
    <xdr:to>
      <xdr:col>81</xdr:col>
      <xdr:colOff>101600</xdr:colOff>
      <xdr:row>38</xdr:row>
      <xdr:rowOff>76137</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48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38</xdr:row>
      <xdr:rowOff>67264</xdr:rowOff>
    </xdr:from>
    <xdr:ext cx="313932"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324333" y="65823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127922</xdr:rowOff>
    </xdr:from>
    <xdr:to>
      <xdr:col>76</xdr:col>
      <xdr:colOff>165100</xdr:colOff>
      <xdr:row>38</xdr:row>
      <xdr:rowOff>58072</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47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49199</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564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120595</xdr:rowOff>
    </xdr:from>
    <xdr:to>
      <xdr:col>72</xdr:col>
      <xdr:colOff>38100</xdr:colOff>
      <xdr:row>38</xdr:row>
      <xdr:rowOff>50746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46424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41873</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556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109268</xdr:rowOff>
    </xdr:from>
    <xdr:to>
      <xdr:col>67</xdr:col>
      <xdr:colOff>101600</xdr:colOff>
      <xdr:row>38</xdr:row>
      <xdr:rowOff>39418</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452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30546</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79428" y="6545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17983</xdr:rowOff>
    </xdr:from>
    <xdr:to>
      <xdr:col>85</xdr:col>
      <xdr:colOff>126364</xdr:colOff>
      <xdr:row>79</xdr:row>
      <xdr:rowOff>102033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019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105860</xdr:rowOff>
    </xdr:from>
    <xdr:ext cx="534377"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65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102033</xdr:rowOff>
    </xdr:from>
    <xdr:to>
      <xdr:col>86</xdr:col>
      <xdr:colOff>25400</xdr:colOff>
      <xdr:row>79</xdr:row>
      <xdr:rowOff>102033</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646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136110</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1794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17983</xdr:rowOff>
    </xdr:from>
    <xdr:to>
      <xdr:col>86</xdr:col>
      <xdr:colOff>25400</xdr:colOff>
      <xdr:row>70</xdr:row>
      <xdr:rowOff>17983</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019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30404</xdr:rowOff>
    </xdr:from>
    <xdr:to>
      <xdr:col>85</xdr:col>
      <xdr:colOff>127000</xdr:colOff>
      <xdr:row>78</xdr:row>
      <xdr:rowOff>56490</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5481300" y="13403504"/>
          <a:ext cx="838200" cy="2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119676</xdr:rowOff>
    </xdr:from>
    <xdr:ext cx="534377"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978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96799</xdr:rowOff>
    </xdr:from>
    <xdr:to>
      <xdr:col>85</xdr:col>
      <xdr:colOff>177800</xdr:colOff>
      <xdr:row>77</xdr:row>
      <xdr:rowOff>26949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312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10680</xdr:rowOff>
    </xdr:from>
    <xdr:to>
      <xdr:col>81</xdr:col>
      <xdr:colOff>50800</xdr:colOff>
      <xdr:row>78</xdr:row>
      <xdr:rowOff>30404</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4592300" y="13383780"/>
          <a:ext cx="889000" cy="19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35230</xdr:rowOff>
    </xdr:from>
    <xdr:to>
      <xdr:col>81</xdr:col>
      <xdr:colOff>101600</xdr:colOff>
      <xdr:row>76</xdr:row>
      <xdr:rowOff>136830</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30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153357</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284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10680</xdr:rowOff>
    </xdr:from>
    <xdr:to>
      <xdr:col>76</xdr:col>
      <xdr:colOff>114300</xdr:colOff>
      <xdr:row>78</xdr:row>
      <xdr:rowOff>24561</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3383780"/>
          <a:ext cx="889000" cy="13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55538</xdr:rowOff>
    </xdr:from>
    <xdr:to>
      <xdr:col>76</xdr:col>
      <xdr:colOff>165100</xdr:colOff>
      <xdr:row>76</xdr:row>
      <xdr:rowOff>157138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3085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2214</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86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15787</xdr:rowOff>
    </xdr:from>
    <xdr:to>
      <xdr:col>71</xdr:col>
      <xdr:colOff>177800</xdr:colOff>
      <xdr:row>78</xdr:row>
      <xdr:rowOff>24561</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2814300" y="13388887"/>
          <a:ext cx="889000" cy="8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85776</xdr:rowOff>
    </xdr:from>
    <xdr:to>
      <xdr:col>72</xdr:col>
      <xdr:colOff>38100</xdr:colOff>
      <xdr:row>77</xdr:row>
      <xdr:rowOff>15926</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311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32453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36111" y="12891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145262</xdr:rowOff>
    </xdr:from>
    <xdr:to>
      <xdr:col>67</xdr:col>
      <xdr:colOff>101600</xdr:colOff>
      <xdr:row>77</xdr:row>
      <xdr:rowOff>75412</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31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91939</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47111" y="129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5690</xdr:rowOff>
    </xdr:from>
    <xdr:to>
      <xdr:col>85</xdr:col>
      <xdr:colOff>177800</xdr:colOff>
      <xdr:row>78</xdr:row>
      <xdr:rowOff>107290</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3378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155567</xdr:rowOff>
    </xdr:from>
    <xdr:ext cx="534377"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3357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151054</xdr:rowOff>
    </xdr:from>
    <xdr:to>
      <xdr:col>81</xdr:col>
      <xdr:colOff>101600</xdr:colOff>
      <xdr:row>78</xdr:row>
      <xdr:rowOff>81204</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3352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72331</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14111" y="13445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131330</xdr:rowOff>
    </xdr:from>
    <xdr:to>
      <xdr:col>76</xdr:col>
      <xdr:colOff>165100</xdr:colOff>
      <xdr:row>78</xdr:row>
      <xdr:rowOff>61480</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3332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52607</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325111" y="13425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145211</xdr:rowOff>
    </xdr:from>
    <xdr:to>
      <xdr:col>72</xdr:col>
      <xdr:colOff>38100</xdr:colOff>
      <xdr:row>78</xdr:row>
      <xdr:rowOff>75361</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3346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66488</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36111" y="13439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136437</xdr:rowOff>
    </xdr:from>
    <xdr:to>
      <xdr:col>67</xdr:col>
      <xdr:colOff>101600</xdr:colOff>
      <xdr:row>78</xdr:row>
      <xdr:rowOff>66587</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3338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57714</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47111" y="13430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27054</xdr:rowOff>
    </xdr:from>
    <xdr:to>
      <xdr:col>85</xdr:col>
      <xdr:colOff>126364</xdr:colOff>
      <xdr:row>99</xdr:row>
      <xdr:rowOff>21309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29004"/>
          <a:ext cx="1269" cy="136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25136</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9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21309</xdr:rowOff>
    </xdr:from>
    <xdr:to>
      <xdr:col>86</xdr:col>
      <xdr:colOff>25400</xdr:colOff>
      <xdr:row>99</xdr:row>
      <xdr:rowOff>21309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94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145181</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27054</xdr:rowOff>
    </xdr:from>
    <xdr:to>
      <xdr:col>86</xdr:col>
      <xdr:colOff>25400</xdr:colOff>
      <xdr:row>91</xdr:row>
      <xdr:rowOff>27054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2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65055</xdr:rowOff>
    </xdr:from>
    <xdr:to>
      <xdr:col>85</xdr:col>
      <xdr:colOff>127000</xdr:colOff>
      <xdr:row>98</xdr:row>
      <xdr:rowOff>79220</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6867155"/>
          <a:ext cx="838200" cy="14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26533</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485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3656</xdr:rowOff>
    </xdr:from>
    <xdr:to>
      <xdr:col>85</xdr:col>
      <xdr:colOff>177800</xdr:colOff>
      <xdr:row>97</xdr:row>
      <xdr:rowOff>105256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3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44938</xdr:rowOff>
    </xdr:from>
    <xdr:to>
      <xdr:col>81</xdr:col>
      <xdr:colOff>50800</xdr:colOff>
      <xdr:row>98</xdr:row>
      <xdr:rowOff>79220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4592300" y="16847038"/>
          <a:ext cx="889000" cy="34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477</xdr:rowOff>
    </xdr:from>
    <xdr:to>
      <xdr:col>81</xdr:col>
      <xdr:colOff>101600</xdr:colOff>
      <xdr:row>97</xdr:row>
      <xdr:rowOff>102077</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31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118604</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0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18253</xdr:rowOff>
    </xdr:from>
    <xdr:to>
      <xdr:col>76</xdr:col>
      <xdr:colOff>114300</xdr:colOff>
      <xdr:row>98</xdr:row>
      <xdr:rowOff>44938</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648903"/>
          <a:ext cx="889000" cy="198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140519</xdr:rowOff>
    </xdr:from>
    <xdr:to>
      <xdr:col>76</xdr:col>
      <xdr:colOff>165100</xdr:colOff>
      <xdr:row>97</xdr:row>
      <xdr:rowOff>70669</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5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87196</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3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18253</xdr:rowOff>
    </xdr:from>
    <xdr:to>
      <xdr:col>71</xdr:col>
      <xdr:colOff>177800</xdr:colOff>
      <xdr:row>98</xdr:row>
      <xdr:rowOff>123379</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648903"/>
          <a:ext cx="889000" cy="27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124653</xdr:rowOff>
    </xdr:from>
    <xdr:to>
      <xdr:col>72</xdr:col>
      <xdr:colOff>38100</xdr:colOff>
      <xdr:row>97</xdr:row>
      <xdr:rowOff>54803</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83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71330</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359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92664</xdr:rowOff>
    </xdr:from>
    <xdr:to>
      <xdr:col>67</xdr:col>
      <xdr:colOff>101600</xdr:colOff>
      <xdr:row>98</xdr:row>
      <xdr:rowOff>22814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7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39341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498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14255</xdr:rowOff>
    </xdr:from>
    <xdr:to>
      <xdr:col>85</xdr:col>
      <xdr:colOff>177800</xdr:colOff>
      <xdr:row>98</xdr:row>
      <xdr:rowOff>115855</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81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164132</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794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28420</xdr:rowOff>
    </xdr:from>
    <xdr:to>
      <xdr:col>81</xdr:col>
      <xdr:colOff>101600</xdr:colOff>
      <xdr:row>98</xdr:row>
      <xdr:rowOff>130020</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8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121147</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923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165588</xdr:rowOff>
    </xdr:from>
    <xdr:to>
      <xdr:col>76</xdr:col>
      <xdr:colOff>165100</xdr:colOff>
      <xdr:row>98</xdr:row>
      <xdr:rowOff>95738</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796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86865</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888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138903</xdr:rowOff>
    </xdr:from>
    <xdr:to>
      <xdr:col>72</xdr:col>
      <xdr:colOff>38100</xdr:colOff>
      <xdr:row>97</xdr:row>
      <xdr:rowOff>69053</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598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60180</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6690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72579</xdr:rowOff>
    </xdr:from>
    <xdr:to>
      <xdr:col>67</xdr:col>
      <xdr:colOff>101600</xdr:colOff>
      <xdr:row>99</xdr:row>
      <xdr:rowOff>2729</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874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165306</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967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355392"/>
          <a:ext cx="1269" cy="129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1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35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93683</xdr:rowOff>
    </xdr:from>
    <xdr:to>
      <xdr:col>116</xdr:col>
      <xdr:colOff>63500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1323300" y="6608783"/>
          <a:ext cx="838200" cy="46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122338</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294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44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48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92704</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626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103883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276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106763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27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165915</xdr:rowOff>
    </xdr:from>
    <xdr:to>
      <xdr:col>98</xdr:col>
      <xdr:colOff>38100</xdr:colOff>
      <xdr:row>38</xdr:row>
      <xdr:rowOff>96065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112592</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28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42883</xdr:rowOff>
    </xdr:from>
    <xdr:to>
      <xdr:col>116</xdr:col>
      <xdr:colOff>114300</xdr:colOff>
      <xdr:row>38</xdr:row>
      <xdr:rowOff>144483</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557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129260</xdr:rowOff>
    </xdr:from>
    <xdr:ext cx="469744"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472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貸付金グラフ枠">
          <a:extLst>
            <a:ext uri="{FF2B5EF4-FFF2-40B4-BE49-F238E27FC236}">
              <a16:creationId xmlns:a16="http://schemas.microsoft.com/office/drawing/2014/main" id="{00000000-0008-0000-06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42621</xdr:rowOff>
    </xdr:from>
    <xdr:to>
      <xdr:col>116</xdr:col>
      <xdr:colOff>62864</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2159595" y="8615121"/>
          <a:ext cx="1269" cy="1544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4" name="貸付金最小値テキスト">
          <a:extLst>
            <a:ext uri="{FF2B5EF4-FFF2-40B4-BE49-F238E27FC236}">
              <a16:creationId xmlns:a16="http://schemas.microsoft.com/office/drawing/2014/main" id="{00000000-0008-0000-0600-00001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160748</xdr:rowOff>
    </xdr:from>
    <xdr:ext cx="534377" cy="259045"/>
    <xdr:sp macro="" textlink="">
      <xdr:nvSpPr>
        <xdr:cNvPr id="796" name="貸付金最大値テキスト">
          <a:extLst>
            <a:ext uri="{FF2B5EF4-FFF2-40B4-BE49-F238E27FC236}">
              <a16:creationId xmlns:a16="http://schemas.microsoft.com/office/drawing/2014/main" id="{00000000-0008-0000-0600-00001C030000}"/>
            </a:ext>
          </a:extLst>
        </xdr:cNvPr>
        <xdr:cNvSpPr txBox="1"/>
      </xdr:nvSpPr>
      <xdr:spPr>
        <a:xfrm>
          <a:off x="22212300" y="839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42621</xdr:rowOff>
    </xdr:from>
    <xdr:to>
      <xdr:col>116</xdr:col>
      <xdr:colOff>152400</xdr:colOff>
      <xdr:row>50</xdr:row>
      <xdr:rowOff>42621</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861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167056</xdr:rowOff>
    </xdr:from>
    <xdr:to>
      <xdr:col>116</xdr:col>
      <xdr:colOff>63500</xdr:colOff>
      <xdr:row>57</xdr:row>
      <xdr:rowOff>29705</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1323300" y="9768256"/>
          <a:ext cx="838200" cy="34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146994</xdr:rowOff>
    </xdr:from>
    <xdr:ext cx="469744" cy="259045"/>
    <xdr:sp macro="" textlink="">
      <xdr:nvSpPr>
        <xdr:cNvPr id="799" name="貸付金平均値テキスト">
          <a:extLst>
            <a:ext uri="{FF2B5EF4-FFF2-40B4-BE49-F238E27FC236}">
              <a16:creationId xmlns:a16="http://schemas.microsoft.com/office/drawing/2014/main" id="{00000000-0008-0000-0600-00001F030000}"/>
            </a:ext>
          </a:extLst>
        </xdr:cNvPr>
        <xdr:cNvSpPr txBox="1"/>
      </xdr:nvSpPr>
      <xdr:spPr>
        <a:xfrm>
          <a:off x="22212300" y="9919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168567</xdr:rowOff>
    </xdr:from>
    <xdr:to>
      <xdr:col>116</xdr:col>
      <xdr:colOff>114300</xdr:colOff>
      <xdr:row>58</xdr:row>
      <xdr:rowOff>98717</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2110700" y="994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155283</xdr:rowOff>
    </xdr:from>
    <xdr:to>
      <xdr:col>111</xdr:col>
      <xdr:colOff>177800</xdr:colOff>
      <xdr:row>56</xdr:row>
      <xdr:rowOff>167056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0434300" y="9756483"/>
          <a:ext cx="889000" cy="1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140183</xdr:rowOff>
    </xdr:from>
    <xdr:to>
      <xdr:col>112</xdr:col>
      <xdr:colOff>38100</xdr:colOff>
      <xdr:row>58</xdr:row>
      <xdr:rowOff>70333</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1272500" y="991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61460</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1088428" y="10005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10579</xdr:rowOff>
    </xdr:from>
    <xdr:to>
      <xdr:col>107</xdr:col>
      <xdr:colOff>50800</xdr:colOff>
      <xdr:row>56</xdr:row>
      <xdr:rowOff>155283</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9545300" y="9440329"/>
          <a:ext cx="889000" cy="316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xdr:rowOff>
    </xdr:from>
    <xdr:to>
      <xdr:col>107</xdr:col>
      <xdr:colOff>101600</xdr:colOff>
      <xdr:row>58</xdr:row>
      <xdr:rowOff>107061</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03835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98188</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99428" y="1004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49</xdr:row>
      <xdr:rowOff>161379</xdr:rowOff>
    </xdr:from>
    <xdr:to>
      <xdr:col>102</xdr:col>
      <xdr:colOff>114300</xdr:colOff>
      <xdr:row>55</xdr:row>
      <xdr:rowOff>10579</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8656300" y="8562429"/>
          <a:ext cx="889000" cy="877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162585</xdr:rowOff>
    </xdr:from>
    <xdr:to>
      <xdr:col>102</xdr:col>
      <xdr:colOff>165100</xdr:colOff>
      <xdr:row>58</xdr:row>
      <xdr:rowOff>92735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9494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83862</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310428" y="10027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81119</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21428" y="10025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150355</xdr:rowOff>
    </xdr:from>
    <xdr:to>
      <xdr:col>116</xdr:col>
      <xdr:colOff>114300</xdr:colOff>
      <xdr:row>57</xdr:row>
      <xdr:rowOff>80505</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2110700" y="9751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1782</xdr:rowOff>
    </xdr:from>
    <xdr:ext cx="469744" cy="259045"/>
    <xdr:sp macro="" textlink="">
      <xdr:nvSpPr>
        <xdr:cNvPr id="818" name="貸付金該当値テキスト">
          <a:extLst>
            <a:ext uri="{FF2B5EF4-FFF2-40B4-BE49-F238E27FC236}">
              <a16:creationId xmlns:a16="http://schemas.microsoft.com/office/drawing/2014/main" id="{00000000-0008-0000-0600-000032030000}"/>
            </a:ext>
          </a:extLst>
        </xdr:cNvPr>
        <xdr:cNvSpPr txBox="1"/>
      </xdr:nvSpPr>
      <xdr:spPr>
        <a:xfrm>
          <a:off x="22212300" y="9602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116256</xdr:rowOff>
    </xdr:from>
    <xdr:to>
      <xdr:col>112</xdr:col>
      <xdr:colOff>38100</xdr:colOff>
      <xdr:row>57</xdr:row>
      <xdr:rowOff>46406</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1272500" y="971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62933</xdr:rowOff>
    </xdr:from>
    <xdr:ext cx="534377"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056111" y="9492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104483</xdr:rowOff>
    </xdr:from>
    <xdr:to>
      <xdr:col>107</xdr:col>
      <xdr:colOff>101600</xdr:colOff>
      <xdr:row>57</xdr:row>
      <xdr:rowOff>34633</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0383500" y="9705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51160</xdr:rowOff>
    </xdr:from>
    <xdr:ext cx="534377"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0167111" y="9480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131229</xdr:rowOff>
    </xdr:from>
    <xdr:to>
      <xdr:col>102</xdr:col>
      <xdr:colOff>165100</xdr:colOff>
      <xdr:row>55</xdr:row>
      <xdr:rowOff>61379</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9494500" y="938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77906</xdr:rowOff>
    </xdr:from>
    <xdr:ext cx="534377"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278111" y="9164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49</xdr:row>
      <xdr:rowOff>110579</xdr:rowOff>
    </xdr:from>
    <xdr:to>
      <xdr:col>98</xdr:col>
      <xdr:colOff>38100</xdr:colOff>
      <xdr:row>50</xdr:row>
      <xdr:rowOff>40729</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8605500" y="851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48</xdr:row>
      <xdr:rowOff>57256</xdr:rowOff>
    </xdr:from>
    <xdr:ext cx="534377"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389111" y="8286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57267</xdr:rowOff>
    </xdr:from>
    <xdr:to>
      <xdr:col>116</xdr:col>
      <xdr:colOff>62864</xdr:colOff>
      <xdr:row>77</xdr:row>
      <xdr:rowOff>151245</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058767"/>
          <a:ext cx="1269" cy="1294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155072</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356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151245</xdr:rowOff>
    </xdr:from>
    <xdr:to>
      <xdr:col>116</xdr:col>
      <xdr:colOff>152400</xdr:colOff>
      <xdr:row>77</xdr:row>
      <xdr:rowOff>151245</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352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3944</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833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57267</xdr:rowOff>
    </xdr:from>
    <xdr:to>
      <xdr:col>116</xdr:col>
      <xdr:colOff>152400</xdr:colOff>
      <xdr:row>70</xdr:row>
      <xdr:rowOff>57267</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058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33744</xdr:rowOff>
    </xdr:from>
    <xdr:to>
      <xdr:col>116</xdr:col>
      <xdr:colOff>63500</xdr:colOff>
      <xdr:row>75</xdr:row>
      <xdr:rowOff>16393</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1323300" y="12378144"/>
          <a:ext cx="838200" cy="496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87957</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603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65080</xdr:rowOff>
    </xdr:from>
    <xdr:to>
      <xdr:col>116</xdr:col>
      <xdr:colOff>114300</xdr:colOff>
      <xdr:row>74</xdr:row>
      <xdr:rowOff>166680</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7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33744</xdr:rowOff>
    </xdr:from>
    <xdr:to>
      <xdr:col>111</xdr:col>
      <xdr:colOff>177800</xdr:colOff>
      <xdr:row>72</xdr:row>
      <xdr:rowOff>65405</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0434300" y="12378144"/>
          <a:ext cx="889000" cy="31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15954</xdr:rowOff>
    </xdr:from>
    <xdr:to>
      <xdr:col>112</xdr:col>
      <xdr:colOff>38100</xdr:colOff>
      <xdr:row>73</xdr:row>
      <xdr:rowOff>117554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53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108681</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624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65405</xdr:rowOff>
    </xdr:from>
    <xdr:to>
      <xdr:col>107</xdr:col>
      <xdr:colOff>50800</xdr:colOff>
      <xdr:row>72</xdr:row>
      <xdr:rowOff>145415</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2409805"/>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150073</xdr:rowOff>
    </xdr:from>
    <xdr:to>
      <xdr:col>107</xdr:col>
      <xdr:colOff>101600</xdr:colOff>
      <xdr:row>73</xdr:row>
      <xdr:rowOff>80223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494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71350</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587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120292</xdr:rowOff>
    </xdr:from>
    <xdr:to>
      <xdr:col>102</xdr:col>
      <xdr:colOff>114300</xdr:colOff>
      <xdr:row>72</xdr:row>
      <xdr:rowOff>145415</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18656300" y="12464692"/>
          <a:ext cx="889000" cy="25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25875</xdr:rowOff>
    </xdr:from>
    <xdr:to>
      <xdr:col>102</xdr:col>
      <xdr:colOff>165100</xdr:colOff>
      <xdr:row>73</xdr:row>
      <xdr:rowOff>127475</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541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118602</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63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32276</xdr:rowOff>
    </xdr:from>
    <xdr:to>
      <xdr:col>98</xdr:col>
      <xdr:colOff>38100</xdr:colOff>
      <xdr:row>73</xdr:row>
      <xdr:rowOff>133876</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2548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125003</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640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137043</xdr:rowOff>
    </xdr:from>
    <xdr:to>
      <xdr:col>116</xdr:col>
      <xdr:colOff>114300</xdr:colOff>
      <xdr:row>75</xdr:row>
      <xdr:rowOff>67193</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2824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115470</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280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154394</xdr:rowOff>
    </xdr:from>
    <xdr:to>
      <xdr:col>112</xdr:col>
      <xdr:colOff>38100</xdr:colOff>
      <xdr:row>72</xdr:row>
      <xdr:rowOff>84544</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2327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101071</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2102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14605</xdr:rowOff>
    </xdr:from>
    <xdr:to>
      <xdr:col>107</xdr:col>
      <xdr:colOff>101600</xdr:colOff>
      <xdr:row>72</xdr:row>
      <xdr:rowOff>116205</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359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132732</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2134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94615</xdr:rowOff>
    </xdr:from>
    <xdr:to>
      <xdr:col>102</xdr:col>
      <xdr:colOff>165100</xdr:colOff>
      <xdr:row>73</xdr:row>
      <xdr:rowOff>24765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243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41292</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2214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69492</xdr:rowOff>
    </xdr:from>
    <xdr:to>
      <xdr:col>98</xdr:col>
      <xdr:colOff>38100</xdr:colOff>
      <xdr:row>72</xdr:row>
      <xdr:rowOff>171092</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2413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16169</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2189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歳出決算総額は、住民一人当たり</a:t>
          </a:r>
          <a:r>
            <a:rPr kumimoji="1" lang="en-US" altLang="ja-JP" sz="1100" b="0" i="0" baseline="0">
              <a:solidFill>
                <a:schemeClr val="dk1"/>
              </a:solidFill>
              <a:effectLst/>
              <a:latin typeface="+mn-lt"/>
              <a:ea typeface="+mn-ea"/>
              <a:cs typeface="+mn-cs"/>
            </a:rPr>
            <a:t>540,122</a:t>
          </a:r>
          <a:r>
            <a:rPr kumimoji="1" lang="ja-JP" altLang="ja-JP" sz="1100" b="0" i="0" baseline="0">
              <a:solidFill>
                <a:schemeClr val="dk1"/>
              </a:solidFill>
              <a:effectLst/>
              <a:latin typeface="+mn-lt"/>
              <a:ea typeface="+mn-ea"/>
              <a:cs typeface="+mn-cs"/>
            </a:rPr>
            <a:t>円となっている。主な構成項目である人件費は、住民一人当たり</a:t>
          </a:r>
          <a:r>
            <a:rPr kumimoji="1" lang="en-US" altLang="ja-JP" sz="1100" b="0" i="0" baseline="0">
              <a:solidFill>
                <a:schemeClr val="dk1"/>
              </a:solidFill>
              <a:effectLst/>
              <a:latin typeface="+mn-lt"/>
              <a:ea typeface="+mn-ea"/>
              <a:cs typeface="+mn-cs"/>
            </a:rPr>
            <a:t>97,462</a:t>
          </a:r>
          <a:r>
            <a:rPr kumimoji="1" lang="ja-JP" altLang="ja-JP" sz="1100" b="0" i="0" baseline="0">
              <a:solidFill>
                <a:schemeClr val="dk1"/>
              </a:solidFill>
              <a:effectLst/>
              <a:latin typeface="+mn-lt"/>
              <a:ea typeface="+mn-ea"/>
              <a:cs typeface="+mn-cs"/>
            </a:rPr>
            <a:t>円となっており、</a:t>
          </a:r>
          <a:r>
            <a:rPr kumimoji="1" lang="ja-JP" altLang="en-US" sz="1100" b="0" i="0" baseline="0">
              <a:solidFill>
                <a:schemeClr val="dk1"/>
              </a:solidFill>
              <a:effectLst/>
              <a:latin typeface="+mn-lt"/>
              <a:ea typeface="+mn-ea"/>
              <a:cs typeface="+mn-cs"/>
            </a:rPr>
            <a:t>人事院勧告を受けた給与の上昇や会計年度任用職員の勤勉手当の追加等による</a:t>
          </a:r>
          <a:r>
            <a:rPr kumimoji="1" lang="ja-JP" altLang="ja-JP" sz="1100" b="0" i="0" baseline="0">
              <a:solidFill>
                <a:schemeClr val="dk1"/>
              </a:solidFill>
              <a:effectLst/>
              <a:latin typeface="+mn-lt"/>
              <a:ea typeface="+mn-ea"/>
              <a:cs typeface="+mn-cs"/>
            </a:rPr>
            <a:t>等が要因で、前年と比較し増加している。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普通建設事業費</a:t>
          </a:r>
          <a:r>
            <a:rPr kumimoji="1" lang="ja-JP" altLang="en-US" sz="1100" b="0" i="0" baseline="0">
              <a:solidFill>
                <a:schemeClr val="dk1"/>
              </a:solidFill>
              <a:effectLst/>
              <a:latin typeface="+mn-lt"/>
              <a:ea typeface="+mn-ea"/>
              <a:cs typeface="+mn-cs"/>
            </a:rPr>
            <a:t>については保健福祉センター空調設備等改修工事や、なかやま保育園空調設備改修工事</a:t>
          </a:r>
          <a:r>
            <a:rPr kumimoji="1" lang="ja-JP" altLang="ja-JP" sz="1100" b="0" i="0" baseline="0">
              <a:solidFill>
                <a:schemeClr val="dk1"/>
              </a:solidFill>
              <a:effectLst/>
              <a:latin typeface="+mn-lt"/>
              <a:ea typeface="+mn-ea"/>
              <a:cs typeface="+mn-cs"/>
            </a:rPr>
            <a:t>の実施により、</a:t>
          </a:r>
          <a:r>
            <a:rPr kumimoji="1" lang="ja-JP" altLang="en-US" sz="1100" b="0" i="0" baseline="0">
              <a:solidFill>
                <a:schemeClr val="dk1"/>
              </a:solidFill>
              <a:effectLst/>
              <a:latin typeface="+mn-lt"/>
              <a:ea typeface="+mn-ea"/>
              <a:cs typeface="+mn-cs"/>
            </a:rPr>
            <a:t>更新整備が</a:t>
          </a:r>
          <a:r>
            <a:rPr kumimoji="1" lang="ja-JP" altLang="ja-JP" sz="1100" b="0" i="0" baseline="0">
              <a:solidFill>
                <a:schemeClr val="dk1"/>
              </a:solidFill>
              <a:effectLst/>
              <a:latin typeface="+mn-lt"/>
              <a:ea typeface="+mn-ea"/>
              <a:cs typeface="+mn-cs"/>
            </a:rPr>
            <a:t>住民一人当たり</a:t>
          </a:r>
          <a:r>
            <a:rPr kumimoji="1" lang="en-US" altLang="ja-JP" sz="1100" b="0" i="0" baseline="0">
              <a:solidFill>
                <a:schemeClr val="dk1"/>
              </a:solidFill>
              <a:effectLst/>
              <a:latin typeface="+mn-lt"/>
              <a:ea typeface="+mn-ea"/>
              <a:cs typeface="+mn-cs"/>
            </a:rPr>
            <a:t>30,342</a:t>
          </a:r>
          <a:r>
            <a:rPr kumimoji="1" lang="ja-JP" altLang="ja-JP" sz="1100" b="0" i="0" baseline="0">
              <a:solidFill>
                <a:schemeClr val="dk1"/>
              </a:solidFill>
              <a:effectLst/>
              <a:latin typeface="+mn-lt"/>
              <a:ea typeface="+mn-ea"/>
              <a:cs typeface="+mn-cs"/>
            </a:rPr>
            <a:t>円</a:t>
          </a:r>
          <a:r>
            <a:rPr kumimoji="1" lang="ja-JP" altLang="en-US" sz="1100" b="0" i="0" baseline="0">
              <a:solidFill>
                <a:schemeClr val="dk1"/>
              </a:solidFill>
              <a:effectLst/>
              <a:latin typeface="+mn-lt"/>
              <a:ea typeface="+mn-ea"/>
              <a:cs typeface="+mn-cs"/>
            </a:rPr>
            <a:t>に上昇した</a:t>
          </a:r>
          <a:r>
            <a:rPr kumimoji="1"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kumimoji="1" lang="ja-JP" altLang="en-US" sz="1100" b="0" i="0" baseline="0">
              <a:solidFill>
                <a:schemeClr val="dk1"/>
              </a:solidFill>
              <a:effectLst/>
              <a:latin typeface="+mn-lt"/>
              <a:ea typeface="+mn-ea"/>
              <a:cs typeface="+mn-cs"/>
            </a:rPr>
            <a:t>なお、</a:t>
          </a:r>
          <a:r>
            <a:rPr kumimoji="1" lang="ja-JP" altLang="ja-JP" sz="1100" b="0" i="0" baseline="0">
              <a:solidFill>
                <a:schemeClr val="dk1"/>
              </a:solidFill>
              <a:effectLst/>
              <a:latin typeface="+mn-lt"/>
              <a:ea typeface="+mn-ea"/>
              <a:cs typeface="+mn-cs"/>
            </a:rPr>
            <a:t>普通建設事業費は類似団体と比べ低い水準にあるが、これは当町の面積が狭く、インフラが集中していること等によるものである。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10,455
10,353
31.15
5,953,737
5,646,971
259,133
3,404,548
4,419,143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16.5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097653"/>
          <a:ext cx="1270" cy="150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0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09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170942</xdr:rowOff>
    </xdr:from>
    <xdr:to>
      <xdr:col>24</xdr:col>
      <xdr:colOff>63500</xdr:colOff>
      <xdr:row>35</xdr:row>
      <xdr:rowOff>58357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000242"/>
          <a:ext cx="838200" cy="58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82757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83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170942</xdr:rowOff>
    </xdr:from>
    <xdr:to>
      <xdr:col>19</xdr:col>
      <xdr:colOff>177800</xdr:colOff>
      <xdr:row>36</xdr:row>
      <xdr:rowOff>18352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00242"/>
          <a:ext cx="889000" cy="190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51325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18352</xdr:rowOff>
    </xdr:from>
    <xdr:to>
      <xdr:col>15</xdr:col>
      <xdr:colOff>50800</xdr:colOff>
      <xdr:row>36</xdr:row>
      <xdr:rowOff>99695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90552"/>
          <a:ext cx="889000" cy="81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85234</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5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41973</xdr:rowOff>
    </xdr:from>
    <xdr:to>
      <xdr:col>10</xdr:col>
      <xdr:colOff>114300</xdr:colOff>
      <xdr:row>36</xdr:row>
      <xdr:rowOff>99695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14173"/>
          <a:ext cx="889000" cy="57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142257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71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118381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7557</xdr:rowOff>
    </xdr:from>
    <xdr:to>
      <xdr:col>24</xdr:col>
      <xdr:colOff>114300</xdr:colOff>
      <xdr:row>35</xdr:row>
      <xdr:rowOff>109157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08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30434</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59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120142</xdr:rowOff>
    </xdr:from>
    <xdr:to>
      <xdr:col>20</xdr:col>
      <xdr:colOff>38100</xdr:colOff>
      <xdr:row>35</xdr:row>
      <xdr:rowOff>50292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49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66819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24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139002</xdr:rowOff>
    </xdr:from>
    <xdr:to>
      <xdr:col>15</xdr:col>
      <xdr:colOff>101600</xdr:colOff>
      <xdr:row>36</xdr:row>
      <xdr:rowOff>69152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3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85679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91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48895</xdr:rowOff>
    </xdr:from>
    <xdr:to>
      <xdr:col>10</xdr:col>
      <xdr:colOff>165100</xdr:colOff>
      <xdr:row>36</xdr:row>
      <xdr:rowOff>150495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21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141622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1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162623</xdr:rowOff>
    </xdr:from>
    <xdr:to>
      <xdr:col>6</xdr:col>
      <xdr:colOff>38100</xdr:colOff>
      <xdr:row>36</xdr:row>
      <xdr:rowOff>92773</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6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109300</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38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40638</xdr:rowOff>
    </xdr:from>
    <xdr:to>
      <xdr:col>24</xdr:col>
      <xdr:colOff>62865</xdr:colOff>
      <xdr:row>58</xdr:row>
      <xdr:rowOff>77260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4588"/>
          <a:ext cx="1270" cy="123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81087</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2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77260</xdr:rowOff>
    </xdr:from>
    <xdr:to>
      <xdr:col>24</xdr:col>
      <xdr:colOff>152400</xdr:colOff>
      <xdr:row>58</xdr:row>
      <xdr:rowOff>77260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2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158765</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40638</xdr:rowOff>
    </xdr:from>
    <xdr:to>
      <xdr:col>24</xdr:col>
      <xdr:colOff>152400</xdr:colOff>
      <xdr:row>51</xdr:row>
      <xdr:rowOff>40638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110015</xdr:rowOff>
    </xdr:from>
    <xdr:to>
      <xdr:col>24</xdr:col>
      <xdr:colOff>63500</xdr:colOff>
      <xdr:row>58</xdr:row>
      <xdr:rowOff>2570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882665"/>
          <a:ext cx="838200" cy="64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79143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508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56266</xdr:rowOff>
    </xdr:from>
    <xdr:to>
      <xdr:col>24</xdr:col>
      <xdr:colOff>114300</xdr:colOff>
      <xdr:row>56</xdr:row>
      <xdr:rowOff>157866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167785</xdr:rowOff>
    </xdr:from>
    <xdr:to>
      <xdr:col>19</xdr:col>
      <xdr:colOff>177800</xdr:colOff>
      <xdr:row>58</xdr:row>
      <xdr:rowOff>2570</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940435"/>
          <a:ext cx="889000" cy="6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98194</xdr:rowOff>
    </xdr:from>
    <xdr:to>
      <xdr:col>20</xdr:col>
      <xdr:colOff>38100</xdr:colOff>
      <xdr:row>57</xdr:row>
      <xdr:rowOff>28344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9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44871</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74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88781</xdr:rowOff>
    </xdr:from>
    <xdr:to>
      <xdr:col>15</xdr:col>
      <xdr:colOff>50800</xdr:colOff>
      <xdr:row>57</xdr:row>
      <xdr:rowOff>167785</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861431"/>
          <a:ext cx="889000" cy="79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112887</xdr:rowOff>
    </xdr:from>
    <xdr:to>
      <xdr:col>15</xdr:col>
      <xdr:colOff>101600</xdr:colOff>
      <xdr:row>57</xdr:row>
      <xdr:rowOff>43037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71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59564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89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56555</xdr:rowOff>
    </xdr:from>
    <xdr:to>
      <xdr:col>10</xdr:col>
      <xdr:colOff>114300</xdr:colOff>
      <xdr:row>57</xdr:row>
      <xdr:rowOff>88781</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657755"/>
          <a:ext cx="889000" cy="203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121655</xdr:rowOff>
    </xdr:from>
    <xdr:to>
      <xdr:col>10</xdr:col>
      <xdr:colOff>165100</xdr:colOff>
      <xdr:row>57</xdr:row>
      <xdr:rowOff>51805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7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68332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4980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160289</xdr:rowOff>
    </xdr:from>
    <xdr:to>
      <xdr:col>6</xdr:col>
      <xdr:colOff>38100</xdr:colOff>
      <xdr:row>55</xdr:row>
      <xdr:rowOff>90439</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106966</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193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59215</xdr:rowOff>
    </xdr:from>
    <xdr:to>
      <xdr:col>24</xdr:col>
      <xdr:colOff>114300</xdr:colOff>
      <xdr:row>57</xdr:row>
      <xdr:rowOff>160815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83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37642</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810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123220</xdr:rowOff>
    </xdr:from>
    <xdr:to>
      <xdr:col>20</xdr:col>
      <xdr:colOff>38100</xdr:colOff>
      <xdr:row>58</xdr:row>
      <xdr:rowOff>53370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895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44497</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9988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116985</xdr:rowOff>
    </xdr:from>
    <xdr:to>
      <xdr:col>15</xdr:col>
      <xdr:colOff>101600</xdr:colOff>
      <xdr:row>58</xdr:row>
      <xdr:rowOff>47135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889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38262</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998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37981</xdr:rowOff>
    </xdr:from>
    <xdr:to>
      <xdr:col>10</xdr:col>
      <xdr:colOff>165100</xdr:colOff>
      <xdr:row>57</xdr:row>
      <xdr:rowOff>139581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810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130708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9033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5755</xdr:rowOff>
    </xdr:from>
    <xdr:to>
      <xdr:col>6</xdr:col>
      <xdr:colOff>38100</xdr:colOff>
      <xdr:row>56</xdr:row>
      <xdr:rowOff>107355</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60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98482</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699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92997</xdr:rowOff>
    </xdr:from>
    <xdr:to>
      <xdr:col>24</xdr:col>
      <xdr:colOff>62865</xdr:colOff>
      <xdr:row>77</xdr:row>
      <xdr:rowOff>56254</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094497"/>
          <a:ext cx="1270" cy="11634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60081</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261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56254</xdr:rowOff>
    </xdr:from>
    <xdr:to>
      <xdr:col>24</xdr:col>
      <xdr:colOff>152400</xdr:colOff>
      <xdr:row>77</xdr:row>
      <xdr:rowOff>56254</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257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39674</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8697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92997</xdr:rowOff>
    </xdr:from>
    <xdr:to>
      <xdr:col>24</xdr:col>
      <xdr:colOff>152400</xdr:colOff>
      <xdr:row>70</xdr:row>
      <xdr:rowOff>92997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094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4628</xdr:rowOff>
    </xdr:from>
    <xdr:to>
      <xdr:col>24</xdr:col>
      <xdr:colOff>63500</xdr:colOff>
      <xdr:row>77</xdr:row>
      <xdr:rowOff>15112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034828"/>
          <a:ext cx="838200" cy="181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165171</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810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142294</xdr:rowOff>
    </xdr:from>
    <xdr:to>
      <xdr:col>24</xdr:col>
      <xdr:colOff>114300</xdr:colOff>
      <xdr:row>75</xdr:row>
      <xdr:rowOff>72444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82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15112</xdr:rowOff>
    </xdr:from>
    <xdr:to>
      <xdr:col>19</xdr:col>
      <xdr:colOff>177800</xdr:colOff>
      <xdr:row>77</xdr:row>
      <xdr:rowOff>19061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216762"/>
          <a:ext cx="889000" cy="3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77295</xdr:rowOff>
    </xdr:from>
    <xdr:to>
      <xdr:col>20</xdr:col>
      <xdr:colOff>38100</xdr:colOff>
      <xdr:row>76</xdr:row>
      <xdr:rowOff>7445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936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23972</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711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165996</xdr:rowOff>
    </xdr:from>
    <xdr:to>
      <xdr:col>15</xdr:col>
      <xdr:colOff>50800</xdr:colOff>
      <xdr:row>77</xdr:row>
      <xdr:rowOff>19061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196196"/>
          <a:ext cx="889000" cy="24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5096</xdr:rowOff>
    </xdr:from>
    <xdr:to>
      <xdr:col>15</xdr:col>
      <xdr:colOff>101600</xdr:colOff>
      <xdr:row>76</xdr:row>
      <xdr:rowOff>106696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03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123222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810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165996</xdr:rowOff>
    </xdr:from>
    <xdr:to>
      <xdr:col>10</xdr:col>
      <xdr:colOff>114300</xdr:colOff>
      <xdr:row>78</xdr:row>
      <xdr:rowOff>19989</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196196"/>
          <a:ext cx="889000" cy="196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90043</xdr:rowOff>
    </xdr:from>
    <xdr:to>
      <xdr:col>10</xdr:col>
      <xdr:colOff>165100</xdr:colOff>
      <xdr:row>76</xdr:row>
      <xdr:rowOff>20194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9487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36720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724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113688</xdr:rowOff>
    </xdr:from>
    <xdr:to>
      <xdr:col>6</xdr:col>
      <xdr:colOff>38100</xdr:colOff>
      <xdr:row>77</xdr:row>
      <xdr:rowOff>43838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43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60365</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19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125278</xdr:rowOff>
    </xdr:from>
    <xdr:to>
      <xdr:col>24</xdr:col>
      <xdr:colOff>114300</xdr:colOff>
      <xdr:row>76</xdr:row>
      <xdr:rowOff>55428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98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103705</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9624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135762</xdr:rowOff>
    </xdr:from>
    <xdr:to>
      <xdr:col>20</xdr:col>
      <xdr:colOff>38100</xdr:colOff>
      <xdr:row>77</xdr:row>
      <xdr:rowOff>65912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165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57039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2586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139711</xdr:rowOff>
    </xdr:from>
    <xdr:to>
      <xdr:col>15</xdr:col>
      <xdr:colOff>101600</xdr:colOff>
      <xdr:row>77</xdr:row>
      <xdr:rowOff>69861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69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60988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262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115196</xdr:rowOff>
    </xdr:from>
    <xdr:to>
      <xdr:col>10</xdr:col>
      <xdr:colOff>165100</xdr:colOff>
      <xdr:row>77</xdr:row>
      <xdr:rowOff>45346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14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36473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238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140639</xdr:rowOff>
    </xdr:from>
    <xdr:to>
      <xdr:col>6</xdr:col>
      <xdr:colOff>38100</xdr:colOff>
      <xdr:row>78</xdr:row>
      <xdr:rowOff>70789</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42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61916</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35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7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衛生費グラフ枠">
          <a:extLst>
            <a:ext uri="{FF2B5EF4-FFF2-40B4-BE49-F238E27FC236}">
              <a16:creationId xmlns:a16="http://schemas.microsoft.com/office/drawing/2014/main" id="{00000000-0008-0000-07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56338</xdr:rowOff>
    </xdr:from>
    <xdr:to>
      <xdr:col>24</xdr:col>
      <xdr:colOff>62865</xdr:colOff>
      <xdr:row>99</xdr:row>
      <xdr:rowOff>133429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4633595" y="15658288"/>
          <a:ext cx="1270" cy="14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137256</xdr:rowOff>
    </xdr:from>
    <xdr:ext cx="534377" cy="259045"/>
    <xdr:sp macro="" textlink="">
      <xdr:nvSpPr>
        <xdr:cNvPr id="234" name="衛生費最小値テキスト">
          <a:extLst>
            <a:ext uri="{FF2B5EF4-FFF2-40B4-BE49-F238E27FC236}">
              <a16:creationId xmlns:a16="http://schemas.microsoft.com/office/drawing/2014/main" id="{00000000-0008-0000-0700-0000EA000000}"/>
            </a:ext>
          </a:extLst>
        </xdr:cNvPr>
        <xdr:cNvSpPr txBox="1"/>
      </xdr:nvSpPr>
      <xdr:spPr>
        <a:xfrm>
          <a:off x="4686300" y="1711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133429</xdr:rowOff>
    </xdr:from>
    <xdr:to>
      <xdr:col>24</xdr:col>
      <xdr:colOff>152400</xdr:colOff>
      <xdr:row>99</xdr:row>
      <xdr:rowOff>133429</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710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3015</xdr:rowOff>
    </xdr:from>
    <xdr:ext cx="599010" cy="259045"/>
    <xdr:sp macro="" textlink="">
      <xdr:nvSpPr>
        <xdr:cNvPr id="236" name="衛生費最大値テキスト">
          <a:extLst>
            <a:ext uri="{FF2B5EF4-FFF2-40B4-BE49-F238E27FC236}">
              <a16:creationId xmlns:a16="http://schemas.microsoft.com/office/drawing/2014/main" id="{00000000-0008-0000-0700-0000EC000000}"/>
            </a:ext>
          </a:extLst>
        </xdr:cNvPr>
        <xdr:cNvSpPr txBox="1"/>
      </xdr:nvSpPr>
      <xdr:spPr>
        <a:xfrm>
          <a:off x="4686300" y="1543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56338</xdr:rowOff>
    </xdr:from>
    <xdr:to>
      <xdr:col>24</xdr:col>
      <xdr:colOff>152400</xdr:colOff>
      <xdr:row>91</xdr:row>
      <xdr:rowOff>56338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4546600" y="15658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84258</xdr:rowOff>
    </xdr:from>
    <xdr:to>
      <xdr:col>24</xdr:col>
      <xdr:colOff>63500</xdr:colOff>
      <xdr:row>99</xdr:row>
      <xdr:rowOff>72503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3797300" y="16886358"/>
          <a:ext cx="838200" cy="159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12205</xdr:rowOff>
    </xdr:from>
    <xdr:ext cx="534377" cy="259045"/>
    <xdr:sp macro="" textlink="">
      <xdr:nvSpPr>
        <xdr:cNvPr id="239" name="衛生費平均値テキスト">
          <a:extLst>
            <a:ext uri="{FF2B5EF4-FFF2-40B4-BE49-F238E27FC236}">
              <a16:creationId xmlns:a16="http://schemas.microsoft.com/office/drawing/2014/main" id="{00000000-0008-0000-0700-0000EF000000}"/>
            </a:ext>
          </a:extLst>
        </xdr:cNvPr>
        <xdr:cNvSpPr txBox="1"/>
      </xdr:nvSpPr>
      <xdr:spPr>
        <a:xfrm>
          <a:off x="4686300" y="16471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160778</xdr:rowOff>
    </xdr:from>
    <xdr:to>
      <xdr:col>24</xdr:col>
      <xdr:colOff>114300</xdr:colOff>
      <xdr:row>97</xdr:row>
      <xdr:rowOff>90928</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4584700" y="166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72503</xdr:rowOff>
    </xdr:from>
    <xdr:to>
      <xdr:col>19</xdr:col>
      <xdr:colOff>177800</xdr:colOff>
      <xdr:row>99</xdr:row>
      <xdr:rowOff>73199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2908300" y="17046053"/>
          <a:ext cx="889000" cy="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31587</xdr:rowOff>
    </xdr:from>
    <xdr:to>
      <xdr:col>20</xdr:col>
      <xdr:colOff>38100</xdr:colOff>
      <xdr:row>97</xdr:row>
      <xdr:rowOff>133187</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37465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149714</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530111" y="16437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52505</xdr:rowOff>
    </xdr:from>
    <xdr:to>
      <xdr:col>15</xdr:col>
      <xdr:colOff>50800</xdr:colOff>
      <xdr:row>99</xdr:row>
      <xdr:rowOff>73199</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2019300" y="17026055"/>
          <a:ext cx="889000" cy="20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54611</xdr:rowOff>
    </xdr:from>
    <xdr:to>
      <xdr:col>15</xdr:col>
      <xdr:colOff>101600</xdr:colOff>
      <xdr:row>97</xdr:row>
      <xdr:rowOff>156211</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2857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1288</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641111" y="16460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52505</xdr:rowOff>
    </xdr:from>
    <xdr:to>
      <xdr:col>10</xdr:col>
      <xdr:colOff>114300</xdr:colOff>
      <xdr:row>99</xdr:row>
      <xdr:rowOff>151011</xdr:rowOff>
    </xdr:to>
    <xdr:cxnSp macro="">
      <xdr:nvCxnSpPr>
        <xdr:cNvPr id="247" name="直線コネクタ 246">
          <a:extLst>
            <a:ext uri="{FF2B5EF4-FFF2-40B4-BE49-F238E27FC236}">
              <a16:creationId xmlns:a16="http://schemas.microsoft.com/office/drawing/2014/main" id="{00000000-0008-0000-0700-0000F7000000}"/>
            </a:ext>
          </a:extLst>
        </xdr:cNvPr>
        <xdr:cNvCxnSpPr/>
      </xdr:nvCxnSpPr>
      <xdr:spPr>
        <a:xfrm flipV="1">
          <a:off x="1130300" y="17026055"/>
          <a:ext cx="889000" cy="9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66399</xdr:rowOff>
    </xdr:from>
    <xdr:to>
      <xdr:col>10</xdr:col>
      <xdr:colOff>165100</xdr:colOff>
      <xdr:row>97</xdr:row>
      <xdr:rowOff>167999</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968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13076</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752111" y="1647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156815</xdr:rowOff>
    </xdr:from>
    <xdr:to>
      <xdr:col>6</xdr:col>
      <xdr:colOff>38100</xdr:colOff>
      <xdr:row>98</xdr:row>
      <xdr:rowOff>86965</xdr:rowOff>
    </xdr:to>
    <xdr:sp macro="" textlink="">
      <xdr:nvSpPr>
        <xdr:cNvPr id="250" name="フローチャート: 判断 249">
          <a:extLst>
            <a:ext uri="{FF2B5EF4-FFF2-40B4-BE49-F238E27FC236}">
              <a16:creationId xmlns:a16="http://schemas.microsoft.com/office/drawing/2014/main" id="{00000000-0008-0000-0700-0000FA000000}"/>
            </a:ext>
          </a:extLst>
        </xdr:cNvPr>
        <xdr:cNvSpPr/>
      </xdr:nvSpPr>
      <xdr:spPr>
        <a:xfrm>
          <a:off x="1079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103492</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863111" y="16562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33458</xdr:rowOff>
    </xdr:from>
    <xdr:to>
      <xdr:col>24</xdr:col>
      <xdr:colOff>114300</xdr:colOff>
      <xdr:row>98</xdr:row>
      <xdr:rowOff>135058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4584700" y="1683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11885</xdr:rowOff>
    </xdr:from>
    <xdr:ext cx="534377" cy="259045"/>
    <xdr:sp macro="" textlink="">
      <xdr:nvSpPr>
        <xdr:cNvPr id="258" name="衛生費該当値テキスト">
          <a:extLst>
            <a:ext uri="{FF2B5EF4-FFF2-40B4-BE49-F238E27FC236}">
              <a16:creationId xmlns:a16="http://schemas.microsoft.com/office/drawing/2014/main" id="{00000000-0008-0000-0700-000002010000}"/>
            </a:ext>
          </a:extLst>
        </xdr:cNvPr>
        <xdr:cNvSpPr txBox="1"/>
      </xdr:nvSpPr>
      <xdr:spPr>
        <a:xfrm>
          <a:off x="4686300" y="16813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21703</xdr:rowOff>
    </xdr:from>
    <xdr:to>
      <xdr:col>20</xdr:col>
      <xdr:colOff>38100</xdr:colOff>
      <xdr:row>99</xdr:row>
      <xdr:rowOff>123303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3746500" y="16995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114430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3530111" y="17087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22399</xdr:rowOff>
    </xdr:from>
    <xdr:to>
      <xdr:col>15</xdr:col>
      <xdr:colOff>101600</xdr:colOff>
      <xdr:row>99</xdr:row>
      <xdr:rowOff>123999</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2857500" y="16995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115126</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2641111" y="17088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1705</xdr:rowOff>
    </xdr:from>
    <xdr:to>
      <xdr:col>10</xdr:col>
      <xdr:colOff>165100</xdr:colOff>
      <xdr:row>99</xdr:row>
      <xdr:rowOff>103305</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968500" y="1697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94432</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1752111" y="17067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100211</xdr:rowOff>
    </xdr:from>
    <xdr:to>
      <xdr:col>6</xdr:col>
      <xdr:colOff>38100</xdr:colOff>
      <xdr:row>100</xdr:row>
      <xdr:rowOff>30361</xdr:rowOff>
    </xdr:to>
    <xdr:sp macro="" textlink="">
      <xdr:nvSpPr>
        <xdr:cNvPr id="265" name="楕円 264">
          <a:extLst>
            <a:ext uri="{FF2B5EF4-FFF2-40B4-BE49-F238E27FC236}">
              <a16:creationId xmlns:a16="http://schemas.microsoft.com/office/drawing/2014/main" id="{00000000-0008-0000-0700-000009010000}"/>
            </a:ext>
          </a:extLst>
        </xdr:cNvPr>
        <xdr:cNvSpPr/>
      </xdr:nvSpPr>
      <xdr:spPr>
        <a:xfrm>
          <a:off x="1079500" y="17073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100</xdr:row>
      <xdr:rowOff>21488</xdr:rowOff>
    </xdr:from>
    <xdr:ext cx="534377" cy="259045"/>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863111" y="17166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8" name="テキスト ボックス 287">
          <a:extLst>
            <a:ext uri="{FF2B5EF4-FFF2-40B4-BE49-F238E27FC236}">
              <a16:creationId xmlns:a16="http://schemas.microsoft.com/office/drawing/2014/main" id="{00000000-0008-0000-0700-000020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労働費グラフ枠">
          <a:extLst>
            <a:ext uri="{FF2B5EF4-FFF2-40B4-BE49-F238E27FC236}">
              <a16:creationId xmlns:a16="http://schemas.microsoft.com/office/drawing/2014/main" id="{00000000-0008-0000-07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91" name="労働費最小値テキスト">
          <a:extLst>
            <a:ext uri="{FF2B5EF4-FFF2-40B4-BE49-F238E27FC236}">
              <a16:creationId xmlns:a16="http://schemas.microsoft.com/office/drawing/2014/main" id="{00000000-0008-0000-0700-000023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469744" cy="259045"/>
    <xdr:sp macro="" textlink="">
      <xdr:nvSpPr>
        <xdr:cNvPr id="293" name="労働費最大値テキスト">
          <a:extLst>
            <a:ext uri="{FF2B5EF4-FFF2-40B4-BE49-F238E27FC236}">
              <a16:creationId xmlns:a16="http://schemas.microsoft.com/office/drawing/2014/main" id="{00000000-0008-0000-0700-000025010000}"/>
            </a:ext>
          </a:extLst>
        </xdr:cNvPr>
        <xdr:cNvSpPr txBox="1"/>
      </xdr:nvSpPr>
      <xdr:spPr>
        <a:xfrm>
          <a:off x="10528300" y="52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120269</xdr:rowOff>
    </xdr:from>
    <xdr:to>
      <xdr:col>55</xdr:col>
      <xdr:colOff>0</xdr:colOff>
      <xdr:row>36</xdr:row>
      <xdr:rowOff>147701</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9639300" y="6292469"/>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133240</xdr:rowOff>
    </xdr:from>
    <xdr:ext cx="378565" cy="259045"/>
    <xdr:sp macro="" textlink="">
      <xdr:nvSpPr>
        <xdr:cNvPr id="296" name="労働費平均値テキスト">
          <a:extLst>
            <a:ext uri="{FF2B5EF4-FFF2-40B4-BE49-F238E27FC236}">
              <a16:creationId xmlns:a16="http://schemas.microsoft.com/office/drawing/2014/main" id="{00000000-0008-0000-0700-000028010000}"/>
            </a:ext>
          </a:extLst>
        </xdr:cNvPr>
        <xdr:cNvSpPr txBox="1"/>
      </xdr:nvSpPr>
      <xdr:spPr>
        <a:xfrm>
          <a:off x="10528300" y="64768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10426700" y="649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120269</xdr:rowOff>
    </xdr:from>
    <xdr:to>
      <xdr:col>50</xdr:col>
      <xdr:colOff>114300</xdr:colOff>
      <xdr:row>37</xdr:row>
      <xdr:rowOff>12446</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8750300" y="6292469"/>
          <a:ext cx="889000" cy="6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139954</xdr:rowOff>
    </xdr:from>
    <xdr:to>
      <xdr:col>50</xdr:col>
      <xdr:colOff>165100</xdr:colOff>
      <xdr:row>38</xdr:row>
      <xdr:rowOff>70104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9588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61231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50017" y="6576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12446</xdr:rowOff>
    </xdr:from>
    <xdr:to>
      <xdr:col>45</xdr:col>
      <xdr:colOff>177800</xdr:colOff>
      <xdr:row>37</xdr:row>
      <xdr:rowOff>39116</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7861300" y="6356096"/>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79519</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61017" y="6594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170561</xdr:rowOff>
    </xdr:from>
    <xdr:to>
      <xdr:col>41</xdr:col>
      <xdr:colOff>50800</xdr:colOff>
      <xdr:row>37</xdr:row>
      <xdr:rowOff>39116</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6972300" y="6342761"/>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6604</xdr:rowOff>
    </xdr:from>
    <xdr:to>
      <xdr:col>41</xdr:col>
      <xdr:colOff>101600</xdr:colOff>
      <xdr:row>38</xdr:row>
      <xdr:rowOff>108204</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7810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99331</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2017" y="66144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69469</xdr:rowOff>
    </xdr:from>
    <xdr:to>
      <xdr:col>36</xdr:col>
      <xdr:colOff>165100</xdr:colOff>
      <xdr:row>37</xdr:row>
      <xdr:rowOff>171069</xdr:rowOff>
    </xdr:to>
    <xdr:sp macro="" textlink="">
      <xdr:nvSpPr>
        <xdr:cNvPr id="307" name="フローチャート: 判断 306">
          <a:extLst>
            <a:ext uri="{FF2B5EF4-FFF2-40B4-BE49-F238E27FC236}">
              <a16:creationId xmlns:a16="http://schemas.microsoft.com/office/drawing/2014/main" id="{00000000-0008-0000-0700-000033010000}"/>
            </a:ext>
          </a:extLst>
        </xdr:cNvPr>
        <xdr:cNvSpPr/>
      </xdr:nvSpPr>
      <xdr:spPr>
        <a:xfrm>
          <a:off x="692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162196</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3017" y="6505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96901</xdr:rowOff>
    </xdr:from>
    <xdr:to>
      <xdr:col>55</xdr:col>
      <xdr:colOff>50800</xdr:colOff>
      <xdr:row>37</xdr:row>
      <xdr:rowOff>27051</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10426700" y="6269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119778</xdr:rowOff>
    </xdr:from>
    <xdr:ext cx="469744" cy="259045"/>
    <xdr:sp macro="" textlink="">
      <xdr:nvSpPr>
        <xdr:cNvPr id="315" name="労働費該当値テキスト">
          <a:extLst>
            <a:ext uri="{FF2B5EF4-FFF2-40B4-BE49-F238E27FC236}">
              <a16:creationId xmlns:a16="http://schemas.microsoft.com/office/drawing/2014/main" id="{00000000-0008-0000-0700-00003B010000}"/>
            </a:ext>
          </a:extLst>
        </xdr:cNvPr>
        <xdr:cNvSpPr txBox="1"/>
      </xdr:nvSpPr>
      <xdr:spPr>
        <a:xfrm>
          <a:off x="10528300" y="612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69469</xdr:rowOff>
    </xdr:from>
    <xdr:to>
      <xdr:col>50</xdr:col>
      <xdr:colOff>165100</xdr:colOff>
      <xdr:row>36</xdr:row>
      <xdr:rowOff>171069</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9588500" y="624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16146</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9404428" y="6016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133096</xdr:rowOff>
    </xdr:from>
    <xdr:to>
      <xdr:col>46</xdr:col>
      <xdr:colOff>38100</xdr:colOff>
      <xdr:row>37</xdr:row>
      <xdr:rowOff>63246</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8699500" y="6305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79773</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8561017" y="60805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159766</xdr:rowOff>
    </xdr:from>
    <xdr:to>
      <xdr:col>41</xdr:col>
      <xdr:colOff>101600</xdr:colOff>
      <xdr:row>37</xdr:row>
      <xdr:rowOff>89916</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7810500" y="633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106443</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7672017" y="61071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119761</xdr:rowOff>
    </xdr:from>
    <xdr:to>
      <xdr:col>36</xdr:col>
      <xdr:colOff>165100</xdr:colOff>
      <xdr:row>37</xdr:row>
      <xdr:rowOff>49911</xdr:rowOff>
    </xdr:to>
    <xdr:sp macro="" textlink="">
      <xdr:nvSpPr>
        <xdr:cNvPr id="322" name="楕円 321">
          <a:extLst>
            <a:ext uri="{FF2B5EF4-FFF2-40B4-BE49-F238E27FC236}">
              <a16:creationId xmlns:a16="http://schemas.microsoft.com/office/drawing/2014/main" id="{00000000-0008-0000-0700-000042010000}"/>
            </a:ext>
          </a:extLst>
        </xdr:cNvPr>
        <xdr:cNvSpPr/>
      </xdr:nvSpPr>
      <xdr:spPr>
        <a:xfrm>
          <a:off x="6921500" y="629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66438</xdr:rowOff>
    </xdr:from>
    <xdr:ext cx="469744" cy="259045"/>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737428" y="606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a:extLst>
            <a:ext uri="{FF2B5EF4-FFF2-40B4-BE49-F238E27FC236}">
              <a16:creationId xmlns:a16="http://schemas.microsoft.com/office/drawing/2014/main" id="{00000000-0008-0000-07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10475595" y="8793426"/>
          <a:ext cx="1270" cy="124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46" name="農林水産業費最小値テキスト">
          <a:extLst>
            <a:ext uri="{FF2B5EF4-FFF2-40B4-BE49-F238E27FC236}">
              <a16:creationId xmlns:a16="http://schemas.microsoft.com/office/drawing/2014/main" id="{00000000-0008-0000-0700-00005A010000}"/>
            </a:ext>
          </a:extLst>
        </xdr:cNvPr>
        <xdr:cNvSpPr txBox="1"/>
      </xdr:nvSpPr>
      <xdr:spPr>
        <a:xfrm>
          <a:off x="10528300" y="1004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10037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8" name="農林水産業費最大値テキスト">
          <a:extLst>
            <a:ext uri="{FF2B5EF4-FFF2-40B4-BE49-F238E27FC236}">
              <a16:creationId xmlns:a16="http://schemas.microsoft.com/office/drawing/2014/main" id="{00000000-0008-0000-0700-00005C010000}"/>
            </a:ext>
          </a:extLst>
        </xdr:cNvPr>
        <xdr:cNvSpPr txBox="1"/>
      </xdr:nvSpPr>
      <xdr:spPr>
        <a:xfrm>
          <a:off x="10528300" y="85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8793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71051</xdr:rowOff>
    </xdr:from>
    <xdr:to>
      <xdr:col>55</xdr:col>
      <xdr:colOff>0</xdr:colOff>
      <xdr:row>58</xdr:row>
      <xdr:rowOff>76341</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9639300" y="10015151"/>
          <a:ext cx="838200" cy="5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90202</xdr:rowOff>
    </xdr:from>
    <xdr:ext cx="534377" cy="259045"/>
    <xdr:sp macro="" textlink="">
      <xdr:nvSpPr>
        <xdr:cNvPr id="351" name="農林水産業費平均値テキスト">
          <a:extLst>
            <a:ext uri="{FF2B5EF4-FFF2-40B4-BE49-F238E27FC236}">
              <a16:creationId xmlns:a16="http://schemas.microsoft.com/office/drawing/2014/main" id="{00000000-0008-0000-0700-00005F010000}"/>
            </a:ext>
          </a:extLst>
        </xdr:cNvPr>
        <xdr:cNvSpPr txBox="1"/>
      </xdr:nvSpPr>
      <xdr:spPr>
        <a:xfrm>
          <a:off x="10528300" y="9691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10426700" y="983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60774</xdr:rowOff>
    </xdr:from>
    <xdr:to>
      <xdr:col>50</xdr:col>
      <xdr:colOff>114300</xdr:colOff>
      <xdr:row>58</xdr:row>
      <xdr:rowOff>71051</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8750300" y="10004874"/>
          <a:ext cx="889000" cy="1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95885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14678</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372111" y="961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60774</xdr:rowOff>
    </xdr:from>
    <xdr:to>
      <xdr:col>45</xdr:col>
      <xdr:colOff>177800</xdr:colOff>
      <xdr:row>58</xdr:row>
      <xdr:rowOff>72656</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7861300" y="10004874"/>
          <a:ext cx="889000" cy="11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8699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25738</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483111" y="962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72656</xdr:rowOff>
    </xdr:from>
    <xdr:to>
      <xdr:col>41</xdr:col>
      <xdr:colOff>50800</xdr:colOff>
      <xdr:row>58</xdr:row>
      <xdr:rowOff>83017</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6972300" y="10016756"/>
          <a:ext cx="889000" cy="10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7810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29939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594111" y="9631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93106</xdr:rowOff>
    </xdr:from>
    <xdr:to>
      <xdr:col>36</xdr:col>
      <xdr:colOff>165100</xdr:colOff>
      <xdr:row>58</xdr:row>
      <xdr:rowOff>23256</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6921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39783</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05111" y="964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25541</xdr:rowOff>
    </xdr:from>
    <xdr:to>
      <xdr:col>55</xdr:col>
      <xdr:colOff>50800</xdr:colOff>
      <xdr:row>58</xdr:row>
      <xdr:rowOff>127141</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10426700" y="9969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111918</xdr:rowOff>
    </xdr:from>
    <xdr:ext cx="534377" cy="259045"/>
    <xdr:sp macro="" textlink="">
      <xdr:nvSpPr>
        <xdr:cNvPr id="370" name="農林水産業費該当値テキスト">
          <a:extLst>
            <a:ext uri="{FF2B5EF4-FFF2-40B4-BE49-F238E27FC236}">
              <a16:creationId xmlns:a16="http://schemas.microsoft.com/office/drawing/2014/main" id="{00000000-0008-0000-0700-000072010000}"/>
            </a:ext>
          </a:extLst>
        </xdr:cNvPr>
        <xdr:cNvSpPr txBox="1"/>
      </xdr:nvSpPr>
      <xdr:spPr>
        <a:xfrm>
          <a:off x="10528300" y="9884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20251</xdr:rowOff>
    </xdr:from>
    <xdr:to>
      <xdr:col>50</xdr:col>
      <xdr:colOff>165100</xdr:colOff>
      <xdr:row>58</xdr:row>
      <xdr:rowOff>121851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9588500" y="9964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112978</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9372111" y="10057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9974</xdr:rowOff>
    </xdr:from>
    <xdr:to>
      <xdr:col>46</xdr:col>
      <xdr:colOff>38100</xdr:colOff>
      <xdr:row>58</xdr:row>
      <xdr:rowOff>111574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8699500" y="9954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102701</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8483111" y="1004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21856</xdr:rowOff>
    </xdr:from>
    <xdr:to>
      <xdr:col>41</xdr:col>
      <xdr:colOff>101600</xdr:colOff>
      <xdr:row>58</xdr:row>
      <xdr:rowOff>123456</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7810500" y="996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114583</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7594111" y="10058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32217</xdr:rowOff>
    </xdr:from>
    <xdr:to>
      <xdr:col>36</xdr:col>
      <xdr:colOff>165100</xdr:colOff>
      <xdr:row>58</xdr:row>
      <xdr:rowOff>133817</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6921500" y="9976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124944</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705111" y="10069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156597</xdr:rowOff>
    </xdr:from>
    <xdr:to>
      <xdr:col>54</xdr:col>
      <xdr:colOff>189865</xdr:colOff>
      <xdr:row>78</xdr:row>
      <xdr:rowOff>146081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58097"/>
          <a:ext cx="127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149908</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146081</xdr:rowOff>
    </xdr:from>
    <xdr:to>
      <xdr:col>55</xdr:col>
      <xdr:colOff>88900</xdr:colOff>
      <xdr:row>78</xdr:row>
      <xdr:rowOff>146081</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1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103274</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3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156597</xdr:rowOff>
    </xdr:from>
    <xdr:to>
      <xdr:col>55</xdr:col>
      <xdr:colOff>88900</xdr:colOff>
      <xdr:row>70</xdr:row>
      <xdr:rowOff>156597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5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33096</xdr:rowOff>
    </xdr:from>
    <xdr:to>
      <xdr:col>55</xdr:col>
      <xdr:colOff>0</xdr:colOff>
      <xdr:row>76</xdr:row>
      <xdr:rowOff>50279</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3063296"/>
          <a:ext cx="838200" cy="17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67708</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97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89281</xdr:rowOff>
    </xdr:from>
    <xdr:to>
      <xdr:col>55</xdr:col>
      <xdr:colOff>50800</xdr:colOff>
      <xdr:row>77</xdr:row>
      <xdr:rowOff>19431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1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133166</xdr:rowOff>
    </xdr:from>
    <xdr:to>
      <xdr:col>50</xdr:col>
      <xdr:colOff>114300</xdr:colOff>
      <xdr:row>76</xdr:row>
      <xdr:rowOff>50279</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2991916"/>
          <a:ext cx="889000" cy="88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58305</xdr:rowOff>
    </xdr:from>
    <xdr:to>
      <xdr:col>50</xdr:col>
      <xdr:colOff>165100</xdr:colOff>
      <xdr:row>76</xdr:row>
      <xdr:rowOff>159905</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8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151032</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181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133166</xdr:rowOff>
    </xdr:from>
    <xdr:to>
      <xdr:col>45</xdr:col>
      <xdr:colOff>177800</xdr:colOff>
      <xdr:row>76</xdr:row>
      <xdr:rowOff>93332</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2991916"/>
          <a:ext cx="889000" cy="131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87909</xdr:rowOff>
    </xdr:from>
    <xdr:to>
      <xdr:col>46</xdr:col>
      <xdr:colOff>38100</xdr:colOff>
      <xdr:row>76</xdr:row>
      <xdr:rowOff>18059</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29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9186</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03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104553</xdr:rowOff>
    </xdr:from>
    <xdr:to>
      <xdr:col>41</xdr:col>
      <xdr:colOff>50800</xdr:colOff>
      <xdr:row>76</xdr:row>
      <xdr:rowOff>93332</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2791853"/>
          <a:ext cx="889000" cy="331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10167</xdr:rowOff>
    </xdr:from>
    <xdr:to>
      <xdr:col>41</xdr:col>
      <xdr:colOff>101600</xdr:colOff>
      <xdr:row>76</xdr:row>
      <xdr:rowOff>111767</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4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128293</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15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85013</xdr:rowOff>
    </xdr:from>
    <xdr:to>
      <xdr:col>36</xdr:col>
      <xdr:colOff>165100</xdr:colOff>
      <xdr:row>76</xdr:row>
      <xdr:rowOff>15163</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294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6290</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036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153746</xdr:rowOff>
    </xdr:from>
    <xdr:to>
      <xdr:col>55</xdr:col>
      <xdr:colOff>50800</xdr:colOff>
      <xdr:row>76</xdr:row>
      <xdr:rowOff>83896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012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5173</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863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170929</xdr:rowOff>
    </xdr:from>
    <xdr:to>
      <xdr:col>50</xdr:col>
      <xdr:colOff>165100</xdr:colOff>
      <xdr:row>76</xdr:row>
      <xdr:rowOff>101079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02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117606</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804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82366</xdr:rowOff>
    </xdr:from>
    <xdr:to>
      <xdr:col>46</xdr:col>
      <xdr:colOff>38100</xdr:colOff>
      <xdr:row>76</xdr:row>
      <xdr:rowOff>12516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94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29043</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716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42532</xdr:rowOff>
    </xdr:from>
    <xdr:to>
      <xdr:col>41</xdr:col>
      <xdr:colOff>101600</xdr:colOff>
      <xdr:row>76</xdr:row>
      <xdr:rowOff>144132</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072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135259</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3165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53753</xdr:rowOff>
    </xdr:from>
    <xdr:to>
      <xdr:col>36</xdr:col>
      <xdr:colOff>165100</xdr:colOff>
      <xdr:row>74</xdr:row>
      <xdr:rowOff>155353</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741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430</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516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159017</xdr:rowOff>
    </xdr:from>
    <xdr:to>
      <xdr:col>54</xdr:col>
      <xdr:colOff>189865</xdr:colOff>
      <xdr:row>98</xdr:row>
      <xdr:rowOff>2901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760967"/>
          <a:ext cx="1270" cy="104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6728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80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2901</xdr:rowOff>
    </xdr:from>
    <xdr:to>
      <xdr:col>55</xdr:col>
      <xdr:colOff>88900</xdr:colOff>
      <xdr:row>98</xdr:row>
      <xdr:rowOff>2901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80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105694</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53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159017</xdr:rowOff>
    </xdr:from>
    <xdr:to>
      <xdr:col>55</xdr:col>
      <xdr:colOff>88900</xdr:colOff>
      <xdr:row>91</xdr:row>
      <xdr:rowOff>159017</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76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105259</xdr:rowOff>
    </xdr:from>
    <xdr:to>
      <xdr:col>55</xdr:col>
      <xdr:colOff>0</xdr:colOff>
      <xdr:row>97</xdr:row>
      <xdr:rowOff>105514</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735909"/>
          <a:ext cx="838200" cy="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92392</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380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69515</xdr:rowOff>
    </xdr:from>
    <xdr:to>
      <xdr:col>55</xdr:col>
      <xdr:colOff>50800</xdr:colOff>
      <xdr:row>96</xdr:row>
      <xdr:rowOff>171115</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5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75870</xdr:rowOff>
    </xdr:from>
    <xdr:to>
      <xdr:col>50</xdr:col>
      <xdr:colOff>114300</xdr:colOff>
      <xdr:row>97</xdr:row>
      <xdr:rowOff>105259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706520"/>
          <a:ext cx="889000" cy="29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86257</xdr:rowOff>
    </xdr:from>
    <xdr:to>
      <xdr:col>50</xdr:col>
      <xdr:colOff>165100</xdr:colOff>
      <xdr:row>97</xdr:row>
      <xdr:rowOff>16407</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4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32934</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32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56133</xdr:rowOff>
    </xdr:from>
    <xdr:to>
      <xdr:col>45</xdr:col>
      <xdr:colOff>177800</xdr:colOff>
      <xdr:row>97</xdr:row>
      <xdr:rowOff>75870</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686783"/>
          <a:ext cx="889000" cy="19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61362</xdr:rowOff>
    </xdr:from>
    <xdr:to>
      <xdr:col>46</xdr:col>
      <xdr:colOff>38100</xdr:colOff>
      <xdr:row>96</xdr:row>
      <xdr:rowOff>162962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8039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95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127913</xdr:rowOff>
    </xdr:from>
    <xdr:to>
      <xdr:col>41</xdr:col>
      <xdr:colOff>50800</xdr:colOff>
      <xdr:row>97</xdr:row>
      <xdr:rowOff>56133</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587113"/>
          <a:ext cx="889000" cy="99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109835</xdr:rowOff>
    </xdr:from>
    <xdr:to>
      <xdr:col>41</xdr:col>
      <xdr:colOff>101600</xdr:colOff>
      <xdr:row>97</xdr:row>
      <xdr:rowOff>39985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56512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344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123044</xdr:rowOff>
    </xdr:from>
    <xdr:to>
      <xdr:col>36</xdr:col>
      <xdr:colOff>165100</xdr:colOff>
      <xdr:row>97</xdr:row>
      <xdr:rowOff>53194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44321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674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54714</xdr:rowOff>
    </xdr:from>
    <xdr:to>
      <xdr:col>55</xdr:col>
      <xdr:colOff>50800</xdr:colOff>
      <xdr:row>97</xdr:row>
      <xdr:rowOff>156314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68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141091</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600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54459</xdr:rowOff>
    </xdr:from>
    <xdr:to>
      <xdr:col>50</xdr:col>
      <xdr:colOff>165100</xdr:colOff>
      <xdr:row>97</xdr:row>
      <xdr:rowOff>156059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85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147186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777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25070</xdr:rowOff>
    </xdr:from>
    <xdr:to>
      <xdr:col>46</xdr:col>
      <xdr:colOff>38100</xdr:colOff>
      <xdr:row>97</xdr:row>
      <xdr:rowOff>126670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5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117797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748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5333</xdr:rowOff>
    </xdr:from>
    <xdr:to>
      <xdr:col>41</xdr:col>
      <xdr:colOff>101600</xdr:colOff>
      <xdr:row>97</xdr:row>
      <xdr:rowOff>106933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35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98060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28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77113</xdr:rowOff>
    </xdr:from>
    <xdr:to>
      <xdr:col>36</xdr:col>
      <xdr:colOff>165100</xdr:colOff>
      <xdr:row>97</xdr:row>
      <xdr:rowOff>7263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53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23790</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311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78456"/>
          <a:ext cx="1269" cy="1483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7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76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165436</xdr:rowOff>
    </xdr:from>
    <xdr:to>
      <xdr:col>85</xdr:col>
      <xdr:colOff>127000</xdr:colOff>
      <xdr:row>38</xdr:row>
      <xdr:rowOff>63138</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5481300" y="6509086"/>
          <a:ext cx="838200" cy="69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159135</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33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47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115316</xdr:rowOff>
    </xdr:from>
    <xdr:to>
      <xdr:col>81</xdr:col>
      <xdr:colOff>50800</xdr:colOff>
      <xdr:row>37</xdr:row>
      <xdr:rowOff>165436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4592300" y="6458966"/>
          <a:ext cx="889000" cy="50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49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74985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590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115316</xdr:rowOff>
    </xdr:from>
    <xdr:to>
      <xdr:col>76</xdr:col>
      <xdr:colOff>114300</xdr:colOff>
      <xdr:row>38</xdr:row>
      <xdr:rowOff>166027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458966"/>
          <a:ext cx="889000" cy="222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110056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625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130099</xdr:rowOff>
    </xdr:from>
    <xdr:to>
      <xdr:col>71</xdr:col>
      <xdr:colOff>177800</xdr:colOff>
      <xdr:row>38</xdr:row>
      <xdr:rowOff>166027</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645199"/>
          <a:ext cx="889000" cy="35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133704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30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132886</xdr:rowOff>
    </xdr:from>
    <xdr:to>
      <xdr:col>67</xdr:col>
      <xdr:colOff>101600</xdr:colOff>
      <xdr:row>38</xdr:row>
      <xdr:rowOff>63036</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79563</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25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12338</xdr:rowOff>
    </xdr:from>
    <xdr:to>
      <xdr:col>85</xdr:col>
      <xdr:colOff>177800</xdr:colOff>
      <xdr:row>38</xdr:row>
      <xdr:rowOff>113938</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527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162215</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50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114636</xdr:rowOff>
    </xdr:from>
    <xdr:to>
      <xdr:col>81</xdr:col>
      <xdr:colOff>101600</xdr:colOff>
      <xdr:row>38</xdr:row>
      <xdr:rowOff>44786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458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61313</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23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64516</xdr:rowOff>
    </xdr:from>
    <xdr:to>
      <xdr:col>76</xdr:col>
      <xdr:colOff>165100</xdr:colOff>
      <xdr:row>37</xdr:row>
      <xdr:rowOff>166115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40816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11193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183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115227</xdr:rowOff>
    </xdr:from>
    <xdr:to>
      <xdr:col>72</xdr:col>
      <xdr:colOff>38100</xdr:colOff>
      <xdr:row>39</xdr:row>
      <xdr:rowOff>45377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63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36504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723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79299</xdr:rowOff>
    </xdr:from>
    <xdr:to>
      <xdr:col>67</xdr:col>
      <xdr:colOff>101600</xdr:colOff>
      <xdr:row>39</xdr:row>
      <xdr:rowOff>9449</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594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576</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68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761835"/>
          <a:ext cx="1269" cy="130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100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10068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53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7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114735</xdr:rowOff>
    </xdr:from>
    <xdr:to>
      <xdr:col>85</xdr:col>
      <xdr:colOff>127000</xdr:colOff>
      <xdr:row>58</xdr:row>
      <xdr:rowOff>119616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10058835"/>
          <a:ext cx="838200" cy="4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163185</xdr:rowOff>
    </xdr:from>
    <xdr:ext cx="599010"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764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91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119616</xdr:rowOff>
    </xdr:from>
    <xdr:to>
      <xdr:col>81</xdr:col>
      <xdr:colOff>50800</xdr:colOff>
      <xdr:row>58</xdr:row>
      <xdr:rowOff>124609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10063716"/>
          <a:ext cx="889000" cy="4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121782</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72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124609</xdr:rowOff>
    </xdr:from>
    <xdr:to>
      <xdr:col>76</xdr:col>
      <xdr:colOff>114300</xdr:colOff>
      <xdr:row>58</xdr:row>
      <xdr:rowOff>124630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10068709"/>
          <a:ext cx="889000" cy="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9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142508</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74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107639</xdr:rowOff>
    </xdr:from>
    <xdr:to>
      <xdr:col>71</xdr:col>
      <xdr:colOff>177800</xdr:colOff>
      <xdr:row>58</xdr:row>
      <xdr:rowOff>124630</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10051739"/>
          <a:ext cx="889000" cy="16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98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154815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75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27925</xdr:rowOff>
    </xdr:from>
    <xdr:to>
      <xdr:col>67</xdr:col>
      <xdr:colOff>101600</xdr:colOff>
      <xdr:row>58</xdr:row>
      <xdr:rowOff>129525</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97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146052</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74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63935</xdr:rowOff>
    </xdr:from>
    <xdr:to>
      <xdr:col>85</xdr:col>
      <xdr:colOff>177800</xdr:colOff>
      <xdr:row>58</xdr:row>
      <xdr:rowOff>165535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1000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150312</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92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68816</xdr:rowOff>
    </xdr:from>
    <xdr:to>
      <xdr:col>81</xdr:col>
      <xdr:colOff>101600</xdr:colOff>
      <xdr:row>58</xdr:row>
      <xdr:rowOff>170416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10012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161543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10105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73809</xdr:rowOff>
    </xdr:from>
    <xdr:to>
      <xdr:col>76</xdr:col>
      <xdr:colOff>165100</xdr:colOff>
      <xdr:row>59</xdr:row>
      <xdr:rowOff>3959</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10017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166536</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10110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73830</xdr:rowOff>
    </xdr:from>
    <xdr:to>
      <xdr:col>72</xdr:col>
      <xdr:colOff>38100</xdr:colOff>
      <xdr:row>59</xdr:row>
      <xdr:rowOff>3980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1001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166557</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1011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56839</xdr:rowOff>
    </xdr:from>
    <xdr:to>
      <xdr:col>67</xdr:col>
      <xdr:colOff>101600</xdr:colOff>
      <xdr:row>58</xdr:row>
      <xdr:rowOff>158439</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1000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149566</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10093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31229</xdr:rowOff>
    </xdr:from>
    <xdr:to>
      <xdr:col>85</xdr:col>
      <xdr:colOff>126364</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6317595" y="12204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49080</xdr:rowOff>
    </xdr:from>
    <xdr:ext cx="249299" cy="259045"/>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6370300" y="13422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149356</xdr:rowOff>
    </xdr:from>
    <xdr:ext cx="599010" cy="259045"/>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6370300" y="1197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31229</xdr:rowOff>
    </xdr:from>
    <xdr:to>
      <xdr:col>86</xdr:col>
      <xdr:colOff>25400</xdr:colOff>
      <xdr:row>71</xdr:row>
      <xdr:rowOff>31229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2204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25336</xdr:rowOff>
    </xdr:from>
    <xdr:to>
      <xdr:col>85</xdr:col>
      <xdr:colOff>127000</xdr:colOff>
      <xdr:row>78</xdr:row>
      <xdr:rowOff>25400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5481300" y="13398436"/>
          <a:ext cx="838200" cy="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137980</xdr:rowOff>
    </xdr:from>
    <xdr:ext cx="469744" cy="259045"/>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6370300" y="13168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115103</xdr:rowOff>
    </xdr:from>
    <xdr:to>
      <xdr:col>85</xdr:col>
      <xdr:colOff>177800</xdr:colOff>
      <xdr:row>78</xdr:row>
      <xdr:rowOff>45253</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6268700" y="133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7272</xdr:rowOff>
    </xdr:from>
    <xdr:to>
      <xdr:col>81</xdr:col>
      <xdr:colOff>50800</xdr:colOff>
      <xdr:row>78</xdr:row>
      <xdr:rowOff>25336</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4592300" y="13380372"/>
          <a:ext cx="889000" cy="18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106257</xdr:rowOff>
    </xdr:from>
    <xdr:to>
      <xdr:col>81</xdr:col>
      <xdr:colOff>101600</xdr:colOff>
      <xdr:row>78</xdr:row>
      <xdr:rowOff>36407</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5430500" y="1330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52934</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46428" y="1308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171396</xdr:rowOff>
    </xdr:from>
    <xdr:to>
      <xdr:col>76</xdr:col>
      <xdr:colOff>114300</xdr:colOff>
      <xdr:row>78</xdr:row>
      <xdr:rowOff>7272</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3703300" y="13373046"/>
          <a:ext cx="889000" cy="7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89426</xdr:rowOff>
    </xdr:from>
    <xdr:to>
      <xdr:col>76</xdr:col>
      <xdr:colOff>165100</xdr:colOff>
      <xdr:row>78</xdr:row>
      <xdr:rowOff>19576</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4541500" y="13291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36103</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357428" y="130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160068</xdr:rowOff>
    </xdr:from>
    <xdr:to>
      <xdr:col>71</xdr:col>
      <xdr:colOff>177800</xdr:colOff>
      <xdr:row>77</xdr:row>
      <xdr:rowOff>171396</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2814300" y="13361718"/>
          <a:ext cx="889000" cy="11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92404</xdr:rowOff>
    </xdr:from>
    <xdr:to>
      <xdr:col>72</xdr:col>
      <xdr:colOff>38100</xdr:colOff>
      <xdr:row>78</xdr:row>
      <xdr:rowOff>22554</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3652500" y="1329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39081</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468428" y="1306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56490</xdr:rowOff>
    </xdr:from>
    <xdr:to>
      <xdr:col>67</xdr:col>
      <xdr:colOff>101600</xdr:colOff>
      <xdr:row>77</xdr:row>
      <xdr:rowOff>158090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763500" y="1325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3167</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547111" y="13033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93530</xdr:rowOff>
    </xdr:from>
    <xdr:ext cx="249299" cy="259045"/>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6370300" y="13295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145986</xdr:rowOff>
    </xdr:from>
    <xdr:to>
      <xdr:col>81</xdr:col>
      <xdr:colOff>101600</xdr:colOff>
      <xdr:row>78</xdr:row>
      <xdr:rowOff>76136</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5430500" y="1334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78</xdr:row>
      <xdr:rowOff>67263</xdr:rowOff>
    </xdr:from>
    <xdr:ext cx="313932"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324333" y="1344036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127922</xdr:rowOff>
    </xdr:from>
    <xdr:to>
      <xdr:col>76</xdr:col>
      <xdr:colOff>165100</xdr:colOff>
      <xdr:row>78</xdr:row>
      <xdr:rowOff>58072</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541500" y="1332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49199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357428" y="13422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120596</xdr:rowOff>
    </xdr:from>
    <xdr:to>
      <xdr:col>72</xdr:col>
      <xdr:colOff>38100</xdr:colOff>
      <xdr:row>78</xdr:row>
      <xdr:rowOff>50746</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652500" y="13322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41873</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468428" y="13414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109268</xdr:rowOff>
    </xdr:from>
    <xdr:to>
      <xdr:col>67</xdr:col>
      <xdr:colOff>101600</xdr:colOff>
      <xdr:row>78</xdr:row>
      <xdr:rowOff>39418</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763500" y="13310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30545</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579428" y="13403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17983</xdr:rowOff>
    </xdr:from>
    <xdr:to>
      <xdr:col>85</xdr:col>
      <xdr:colOff>126364</xdr:colOff>
      <xdr:row>99</xdr:row>
      <xdr:rowOff>102033</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448483"/>
          <a:ext cx="1269" cy="1627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105860</xdr:rowOff>
    </xdr:from>
    <xdr:ext cx="534377"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07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102033</xdr:rowOff>
    </xdr:from>
    <xdr:to>
      <xdr:col>86</xdr:col>
      <xdr:colOff>25400</xdr:colOff>
      <xdr:row>99</xdr:row>
      <xdr:rowOff>102033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075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136110</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223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17983</xdr:rowOff>
    </xdr:from>
    <xdr:to>
      <xdr:col>86</xdr:col>
      <xdr:colOff>25400</xdr:colOff>
      <xdr:row>90</xdr:row>
      <xdr:rowOff>17983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44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30404</xdr:rowOff>
    </xdr:from>
    <xdr:to>
      <xdr:col>85</xdr:col>
      <xdr:colOff>127000</xdr:colOff>
      <xdr:row>98</xdr:row>
      <xdr:rowOff>56490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5481300" y="16832504"/>
          <a:ext cx="838200" cy="2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119663</xdr:rowOff>
    </xdr:from>
    <xdr:ext cx="534377"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407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96786</xdr:rowOff>
    </xdr:from>
    <xdr:to>
      <xdr:col>85</xdr:col>
      <xdr:colOff>177800</xdr:colOff>
      <xdr:row>97</xdr:row>
      <xdr:rowOff>26936</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10680</xdr:rowOff>
    </xdr:from>
    <xdr:to>
      <xdr:col>81</xdr:col>
      <xdr:colOff>50800</xdr:colOff>
      <xdr:row>98</xdr:row>
      <xdr:rowOff>30404</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4592300" y="16812780"/>
          <a:ext cx="889000" cy="19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35116</xdr:rowOff>
    </xdr:from>
    <xdr:to>
      <xdr:col>81</xdr:col>
      <xdr:colOff>101600</xdr:colOff>
      <xdr:row>96</xdr:row>
      <xdr:rowOff>136716</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4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153243</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14111" y="16269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10680</xdr:rowOff>
    </xdr:from>
    <xdr:to>
      <xdr:col>76</xdr:col>
      <xdr:colOff>114300</xdr:colOff>
      <xdr:row>98</xdr:row>
      <xdr:rowOff>24561</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3703300" y="16812780"/>
          <a:ext cx="889000" cy="13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55411</xdr:rowOff>
    </xdr:from>
    <xdr:to>
      <xdr:col>76</xdr:col>
      <xdr:colOff>165100</xdr:colOff>
      <xdr:row>96</xdr:row>
      <xdr:rowOff>157011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51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2088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325111" y="16289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15787</xdr:rowOff>
    </xdr:from>
    <xdr:to>
      <xdr:col>71</xdr:col>
      <xdr:colOff>177800</xdr:colOff>
      <xdr:row>98</xdr:row>
      <xdr:rowOff>24561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2814300" y="16817887"/>
          <a:ext cx="889000" cy="8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85573</xdr:rowOff>
    </xdr:from>
    <xdr:to>
      <xdr:col>72</xdr:col>
      <xdr:colOff>38100</xdr:colOff>
      <xdr:row>97</xdr:row>
      <xdr:rowOff>15723</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54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32250</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36111" y="16320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145262</xdr:rowOff>
    </xdr:from>
    <xdr:to>
      <xdr:col>67</xdr:col>
      <xdr:colOff>101600</xdr:colOff>
      <xdr:row>97</xdr:row>
      <xdr:rowOff>75412</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604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91939</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47111" y="16379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5690</xdr:rowOff>
    </xdr:from>
    <xdr:to>
      <xdr:col>85</xdr:col>
      <xdr:colOff>177800</xdr:colOff>
      <xdr:row>98</xdr:row>
      <xdr:rowOff>107290</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680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155567</xdr:rowOff>
    </xdr:from>
    <xdr:ext cx="534377"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6786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151054</xdr:rowOff>
    </xdr:from>
    <xdr:to>
      <xdr:col>81</xdr:col>
      <xdr:colOff>101600</xdr:colOff>
      <xdr:row>98</xdr:row>
      <xdr:rowOff>81204</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678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72331</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214111" y="16874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131330</xdr:rowOff>
    </xdr:from>
    <xdr:to>
      <xdr:col>76</xdr:col>
      <xdr:colOff>165100</xdr:colOff>
      <xdr:row>98</xdr:row>
      <xdr:rowOff>61480</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6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52607</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325111" y="16854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145211</xdr:rowOff>
    </xdr:from>
    <xdr:to>
      <xdr:col>72</xdr:col>
      <xdr:colOff>38100</xdr:colOff>
      <xdr:row>98</xdr:row>
      <xdr:rowOff>75361</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6775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66488</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36111" y="16868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136437</xdr:rowOff>
    </xdr:from>
    <xdr:to>
      <xdr:col>67</xdr:col>
      <xdr:colOff>101600</xdr:colOff>
      <xdr:row>98</xdr:row>
      <xdr:rowOff>66587</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767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57714</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859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303260"/>
          <a:ext cx="1269" cy="123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69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7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30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15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3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134017" y="621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324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0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456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56017" y="6220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130905</xdr:rowOff>
    </xdr:from>
    <xdr:to>
      <xdr:col>98</xdr:col>
      <xdr:colOff>38100</xdr:colOff>
      <xdr:row>38</xdr:row>
      <xdr:rowOff>61055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77582</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249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42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0" i="0" baseline="0">
              <a:solidFill>
                <a:schemeClr val="dk1"/>
              </a:solidFill>
              <a:effectLst/>
              <a:latin typeface="+mn-lt"/>
              <a:ea typeface="+mn-ea"/>
              <a:cs typeface="+mn-cs"/>
            </a:rPr>
            <a:t>歳出決算総額は、住民一人当たり</a:t>
          </a:r>
          <a:r>
            <a:rPr kumimoji="1" lang="en-US" altLang="ja-JP" sz="1100" b="0" i="0" baseline="0">
              <a:solidFill>
                <a:schemeClr val="dk1"/>
              </a:solidFill>
              <a:effectLst/>
              <a:latin typeface="+mn-lt"/>
              <a:ea typeface="+mn-ea"/>
              <a:cs typeface="+mn-cs"/>
            </a:rPr>
            <a:t>540,122</a:t>
          </a:r>
          <a:r>
            <a:rPr kumimoji="1" lang="ja-JP" altLang="ja-JP" sz="1100" b="0" i="0" baseline="0">
              <a:solidFill>
                <a:schemeClr val="dk1"/>
              </a:solidFill>
              <a:effectLst/>
              <a:latin typeface="+mn-lt"/>
              <a:ea typeface="+mn-ea"/>
              <a:cs typeface="+mn-cs"/>
            </a:rPr>
            <a:t>円となっている。主な構成項目である民生費は住民一人当たり</a:t>
          </a:r>
          <a:r>
            <a:rPr kumimoji="1" lang="en-US" altLang="ja-JP" sz="1100" b="0" i="0" baseline="0">
              <a:solidFill>
                <a:schemeClr val="dk1"/>
              </a:solidFill>
              <a:effectLst/>
              <a:latin typeface="+mn-lt"/>
              <a:ea typeface="+mn-ea"/>
              <a:cs typeface="+mn-cs"/>
            </a:rPr>
            <a:t>172,726</a:t>
          </a:r>
          <a:r>
            <a:rPr kumimoji="1" lang="ja-JP" altLang="ja-JP" sz="1100" b="0" i="0" baseline="0">
              <a:solidFill>
                <a:schemeClr val="dk1"/>
              </a:solidFill>
              <a:effectLst/>
              <a:latin typeface="+mn-lt"/>
              <a:ea typeface="+mn-ea"/>
              <a:cs typeface="+mn-cs"/>
            </a:rPr>
            <a:t>円であり、</a:t>
          </a:r>
          <a:r>
            <a:rPr kumimoji="1" lang="ja-JP" altLang="en-US" sz="1100" b="0" i="0" baseline="0">
              <a:solidFill>
                <a:schemeClr val="dk1"/>
              </a:solidFill>
              <a:effectLst/>
              <a:latin typeface="+mn-lt"/>
              <a:ea typeface="+mn-ea"/>
              <a:cs typeface="+mn-cs"/>
            </a:rPr>
            <a:t>物価高騰対応重点支援地方創生臨時交付金を活用し実施した住民税非課税世帯等に対する臨時特別給付金事業や定額減税補足給付金給付事業や、なかやま保育園空調設備改修工事やなかやま保育園照明器具ＬＥＤ化改修工事</a:t>
          </a:r>
          <a:r>
            <a:rPr kumimoji="1" lang="ja-JP" altLang="ja-JP" sz="1100" b="0" i="0" baseline="0">
              <a:solidFill>
                <a:schemeClr val="dk1"/>
              </a:solidFill>
              <a:effectLst/>
              <a:latin typeface="+mn-lt"/>
              <a:ea typeface="+mn-ea"/>
              <a:cs typeface="+mn-cs"/>
            </a:rPr>
            <a:t>の実施などにより</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前年比</a:t>
          </a:r>
          <a:r>
            <a:rPr kumimoji="1" lang="en-US" altLang="ja-JP" sz="1100" b="0" i="0" baseline="0">
              <a:solidFill>
                <a:schemeClr val="dk1"/>
              </a:solidFill>
              <a:effectLst/>
              <a:latin typeface="+mn-lt"/>
              <a:ea typeface="+mn-ea"/>
              <a:cs typeface="+mn-cs"/>
            </a:rPr>
            <a:t>23,876</a:t>
          </a:r>
          <a:r>
            <a:rPr kumimoji="1" lang="ja-JP" altLang="ja-JP" sz="1100" b="0" i="0" baseline="0">
              <a:solidFill>
                <a:schemeClr val="dk1"/>
              </a:solidFill>
              <a:effectLst/>
              <a:latin typeface="+mn-lt"/>
              <a:ea typeface="+mn-ea"/>
              <a:cs typeface="+mn-cs"/>
            </a:rPr>
            <a:t>円</a:t>
          </a:r>
          <a:r>
            <a:rPr kumimoji="1" lang="ja-JP" altLang="en-US" sz="1100" b="0" i="0" baseline="0">
              <a:solidFill>
                <a:schemeClr val="dk1"/>
              </a:solidFill>
              <a:effectLst/>
              <a:latin typeface="+mn-lt"/>
              <a:ea typeface="+mn-ea"/>
              <a:cs typeface="+mn-cs"/>
            </a:rPr>
            <a:t>の</a:t>
          </a:r>
          <a:r>
            <a:rPr kumimoji="1" lang="ja-JP" altLang="ja-JP" sz="1100" b="0" i="0" baseline="0">
              <a:solidFill>
                <a:schemeClr val="dk1"/>
              </a:solidFill>
              <a:effectLst/>
              <a:latin typeface="+mn-lt"/>
              <a:ea typeface="+mn-ea"/>
              <a:cs typeface="+mn-cs"/>
            </a:rPr>
            <a:t>増額となった</a:t>
          </a:r>
          <a:r>
            <a:rPr kumimoji="1" lang="ja-JP" altLang="en-US" sz="1100" b="0" i="0" baseline="0">
              <a:solidFill>
                <a:schemeClr val="dk1"/>
              </a:solidFill>
              <a:effectLst/>
              <a:latin typeface="+mn-lt"/>
              <a:ea typeface="+mn-ea"/>
              <a:cs typeface="+mn-cs"/>
            </a:rPr>
            <a:t>。</a:t>
          </a:r>
          <a:endParaRPr kumimoji="1" lang="en-US" altLang="ja-JP" sz="1100" b="0" i="0" baseline="0">
            <a:solidFill>
              <a:schemeClr val="dk1"/>
            </a:solidFill>
            <a:effectLst/>
            <a:latin typeface="+mn-lt"/>
            <a:ea typeface="+mn-ea"/>
            <a:cs typeface="+mn-cs"/>
          </a:endParaRPr>
        </a:p>
        <a:p>
          <a:r>
            <a:rPr kumimoji="1" lang="ja-JP" altLang="en-US" sz="1100" b="0" i="0" baseline="0">
              <a:solidFill>
                <a:schemeClr val="dk1"/>
              </a:solidFill>
              <a:effectLst/>
              <a:latin typeface="+mn-lt"/>
              <a:ea typeface="+mn-ea"/>
              <a:cs typeface="+mn-cs"/>
            </a:rPr>
            <a:t>衛生費</a:t>
          </a:r>
          <a:r>
            <a:rPr kumimoji="1" lang="ja-JP" altLang="ja-JP" sz="1100" b="0" i="0" baseline="0">
              <a:solidFill>
                <a:schemeClr val="dk1"/>
              </a:solidFill>
              <a:effectLst/>
              <a:latin typeface="+mn-lt"/>
              <a:ea typeface="+mn-ea"/>
              <a:cs typeface="+mn-cs"/>
            </a:rPr>
            <a:t>は、</a:t>
          </a:r>
          <a:r>
            <a:rPr kumimoji="1" lang="ja-JP" altLang="en-US" sz="1100" b="0" i="0" baseline="0">
              <a:solidFill>
                <a:schemeClr val="dk1"/>
              </a:solidFill>
              <a:effectLst/>
              <a:latin typeface="+mn-lt"/>
              <a:ea typeface="+mn-ea"/>
              <a:cs typeface="+mn-cs"/>
            </a:rPr>
            <a:t>保健福祉センター空調設備等改修工事の実施による影響が大きく</a:t>
          </a:r>
          <a:r>
            <a:rPr kumimoji="1" lang="ja-JP" altLang="ja-JP" sz="1100" b="0" i="0" baseline="0">
              <a:solidFill>
                <a:schemeClr val="dk1"/>
              </a:solidFill>
              <a:effectLst/>
              <a:latin typeface="+mn-lt"/>
              <a:ea typeface="+mn-ea"/>
              <a:cs typeface="+mn-cs"/>
            </a:rPr>
            <a:t>、住民一人当たり前年比で</a:t>
          </a:r>
          <a:r>
            <a:rPr kumimoji="1" lang="en-US" altLang="ja-JP" sz="1100" b="0" i="0" baseline="0">
              <a:solidFill>
                <a:schemeClr val="dk1"/>
              </a:solidFill>
              <a:effectLst/>
              <a:latin typeface="+mn-lt"/>
              <a:ea typeface="+mn-ea"/>
              <a:cs typeface="+mn-cs"/>
            </a:rPr>
            <a:t>14,670</a:t>
          </a:r>
          <a:r>
            <a:rPr kumimoji="1" lang="ja-JP" altLang="ja-JP" sz="1100" b="0" i="0" baseline="0">
              <a:solidFill>
                <a:schemeClr val="dk1"/>
              </a:solidFill>
              <a:effectLst/>
              <a:latin typeface="+mn-lt"/>
              <a:ea typeface="+mn-ea"/>
              <a:cs typeface="+mn-cs"/>
            </a:rPr>
            <a:t>円増加し</a:t>
          </a:r>
          <a:r>
            <a:rPr kumimoji="1" lang="en-US" altLang="ja-JP" sz="1100" b="0" i="0" baseline="0">
              <a:solidFill>
                <a:schemeClr val="dk1"/>
              </a:solidFill>
              <a:effectLst/>
              <a:latin typeface="+mn-lt"/>
              <a:ea typeface="+mn-ea"/>
              <a:cs typeface="+mn-cs"/>
            </a:rPr>
            <a:t>47,093</a:t>
          </a:r>
          <a:r>
            <a:rPr kumimoji="1" lang="ja-JP" altLang="ja-JP" sz="1100" b="0" i="0" baseline="0">
              <a:solidFill>
                <a:schemeClr val="dk1"/>
              </a:solidFill>
              <a:effectLst/>
              <a:latin typeface="+mn-lt"/>
              <a:ea typeface="+mn-ea"/>
              <a:cs typeface="+mn-cs"/>
            </a:rPr>
            <a:t>円となった</a:t>
          </a:r>
          <a:r>
            <a:rPr kumimoji="1" lang="ja-JP" altLang="en-US" sz="1100" b="0" i="0" baseline="0">
              <a:solidFill>
                <a:schemeClr val="dk1"/>
              </a:solidFill>
              <a:effectLst/>
              <a:latin typeface="+mn-lt"/>
              <a:ea typeface="+mn-ea"/>
              <a:cs typeface="+mn-cs"/>
            </a:rPr>
            <a:t>。</a:t>
          </a:r>
          <a:endParaRPr kumimoji="1" lang="en-US" altLang="ja-JP" sz="1100" b="0" i="0" baseline="0">
            <a:solidFill>
              <a:schemeClr val="dk1"/>
            </a:solidFill>
            <a:effectLst/>
            <a:latin typeface="+mn-lt"/>
            <a:ea typeface="+mn-ea"/>
            <a:cs typeface="+mn-cs"/>
          </a:endParaRPr>
        </a:p>
        <a:p>
          <a:r>
            <a:rPr kumimoji="1" lang="ja-JP" altLang="en-US" sz="1100" b="0" i="0" baseline="0">
              <a:solidFill>
                <a:schemeClr val="dk1"/>
              </a:solidFill>
              <a:effectLst/>
              <a:latin typeface="+mn-lt"/>
              <a:ea typeface="+mn-ea"/>
              <a:cs typeface="+mn-cs"/>
            </a:rPr>
            <a:t>消防費は、</a:t>
          </a:r>
          <a:r>
            <a:rPr kumimoji="1" lang="en-US" altLang="ja-JP" sz="1100" b="0" i="0" baseline="0">
              <a:solidFill>
                <a:schemeClr val="dk1"/>
              </a:solidFill>
              <a:effectLst/>
              <a:latin typeface="+mn-lt"/>
              <a:ea typeface="+mn-ea"/>
              <a:cs typeface="+mn-cs"/>
            </a:rPr>
            <a:t>R5</a:t>
          </a:r>
          <a:r>
            <a:rPr kumimoji="1" lang="ja-JP" altLang="en-US" sz="1100" b="0" i="0" baseline="0">
              <a:solidFill>
                <a:schemeClr val="dk1"/>
              </a:solidFill>
              <a:effectLst/>
              <a:latin typeface="+mn-lt"/>
              <a:ea typeface="+mn-ea"/>
              <a:cs typeface="+mn-cs"/>
            </a:rPr>
            <a:t>年度に実施した消防団拠点施設建設工事や防災行政無線（同報系）多様化サーバー改修の事業完了により</a:t>
          </a:r>
          <a:r>
            <a:rPr kumimoji="1" lang="en-US" altLang="ja-JP" sz="1100" b="0" i="0" baseline="0">
              <a:solidFill>
                <a:schemeClr val="dk1"/>
              </a:solidFill>
              <a:effectLst/>
              <a:latin typeface="+mn-lt"/>
              <a:ea typeface="+mn-ea"/>
              <a:cs typeface="+mn-cs"/>
            </a:rPr>
            <a:t>3,630</a:t>
          </a:r>
          <a:r>
            <a:rPr kumimoji="1" lang="ja-JP" altLang="en-US" sz="1100" b="0" i="0" baseline="0">
              <a:solidFill>
                <a:schemeClr val="dk1"/>
              </a:solidFill>
              <a:effectLst/>
              <a:latin typeface="+mn-lt"/>
              <a:ea typeface="+mn-ea"/>
              <a:cs typeface="+mn-cs"/>
            </a:rPr>
            <a:t>円の減となったが、比較的類似団体内順位が高いのは消防事務委託費による影響が大きい。</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en-US" sz="1100" b="0" i="0" baseline="0">
              <a:solidFill>
                <a:schemeClr val="dk1"/>
              </a:solidFill>
              <a:effectLst/>
              <a:latin typeface="+mn-lt"/>
              <a:ea typeface="+mn-ea"/>
              <a:cs typeface="+mn-cs"/>
            </a:rPr>
            <a:t>実質収支額は昨年度比で</a:t>
          </a:r>
          <a:r>
            <a:rPr kumimoji="1" lang="en-US" altLang="ja-JP" sz="1100" b="0" i="0" baseline="0">
              <a:solidFill>
                <a:schemeClr val="dk1"/>
              </a:solidFill>
              <a:effectLst/>
              <a:latin typeface="+mn-lt"/>
              <a:ea typeface="+mn-ea"/>
              <a:cs typeface="+mn-cs"/>
            </a:rPr>
            <a:t>0.52</a:t>
          </a:r>
          <a:r>
            <a:rPr kumimoji="1" lang="ja-JP" altLang="en-US" sz="1100" b="0" i="0" baseline="0">
              <a:solidFill>
                <a:schemeClr val="dk1"/>
              </a:solidFill>
              <a:effectLst/>
              <a:latin typeface="+mn-lt"/>
              <a:ea typeface="+mn-ea"/>
              <a:cs typeface="+mn-cs"/>
            </a:rPr>
            <a:t>ポイント減の</a:t>
          </a:r>
          <a:r>
            <a:rPr kumimoji="1" lang="en-US" altLang="ja-JP" sz="1100" b="0" i="0" baseline="0">
              <a:solidFill>
                <a:schemeClr val="dk1"/>
              </a:solidFill>
              <a:effectLst/>
              <a:latin typeface="+mn-lt"/>
              <a:ea typeface="+mn-ea"/>
              <a:cs typeface="+mn-cs"/>
            </a:rPr>
            <a:t>7.61</a:t>
          </a:r>
          <a:r>
            <a:rPr kumimoji="1" lang="ja-JP" altLang="en-US" sz="1100" b="0" i="0" baseline="0">
              <a:solidFill>
                <a:schemeClr val="dk1"/>
              </a:solidFill>
              <a:effectLst/>
              <a:latin typeface="+mn-lt"/>
              <a:ea typeface="+mn-ea"/>
              <a:cs typeface="+mn-cs"/>
            </a:rPr>
            <a:t>％、実質単年度収支は昨年度比で</a:t>
          </a:r>
          <a:r>
            <a:rPr kumimoji="1" lang="en-US" altLang="ja-JP" sz="1100" b="0" i="0" baseline="0">
              <a:solidFill>
                <a:schemeClr val="dk1"/>
              </a:solidFill>
              <a:effectLst/>
              <a:latin typeface="+mn-lt"/>
              <a:ea typeface="+mn-ea"/>
              <a:cs typeface="+mn-cs"/>
            </a:rPr>
            <a:t>2.59</a:t>
          </a:r>
          <a:r>
            <a:rPr kumimoji="1" lang="ja-JP" altLang="en-US" sz="1100" b="0" i="0" baseline="0">
              <a:solidFill>
                <a:schemeClr val="dk1"/>
              </a:solidFill>
              <a:effectLst/>
              <a:latin typeface="+mn-lt"/>
              <a:ea typeface="+mn-ea"/>
              <a:cs typeface="+mn-cs"/>
            </a:rPr>
            <a:t>ポイント減の▲</a:t>
          </a:r>
          <a:r>
            <a:rPr kumimoji="1" lang="en-US" altLang="ja-JP" sz="1100" b="0" i="0" baseline="0">
              <a:solidFill>
                <a:schemeClr val="dk1"/>
              </a:solidFill>
              <a:effectLst/>
              <a:latin typeface="+mn-lt"/>
              <a:ea typeface="+mn-ea"/>
              <a:cs typeface="+mn-cs"/>
            </a:rPr>
            <a:t>1.49</a:t>
          </a:r>
          <a:r>
            <a:rPr kumimoji="1" lang="ja-JP" altLang="en-US" sz="1100" b="0" i="0" baseline="0">
              <a:solidFill>
                <a:schemeClr val="dk1"/>
              </a:solidFill>
              <a:effectLst/>
              <a:latin typeface="+mn-lt"/>
              <a:ea typeface="+mn-ea"/>
              <a:cs typeface="+mn-cs"/>
            </a:rPr>
            <a:t>％となった。財政調整基金残高は取崩しにより減少し標準財政規模比で</a:t>
          </a:r>
          <a:r>
            <a:rPr kumimoji="1" lang="en-US" altLang="ja-JP" sz="1100" b="0" i="0" baseline="0">
              <a:solidFill>
                <a:schemeClr val="dk1"/>
              </a:solidFill>
              <a:effectLst/>
              <a:latin typeface="+mn-lt"/>
              <a:ea typeface="+mn-ea"/>
              <a:cs typeface="+mn-cs"/>
            </a:rPr>
            <a:t>1.42</a:t>
          </a:r>
          <a:r>
            <a:rPr kumimoji="1" lang="ja-JP" altLang="en-US" sz="1100" b="0" i="0" baseline="0">
              <a:solidFill>
                <a:schemeClr val="dk1"/>
              </a:solidFill>
              <a:effectLst/>
              <a:latin typeface="+mn-lt"/>
              <a:ea typeface="+mn-ea"/>
              <a:cs typeface="+mn-cs"/>
            </a:rPr>
            <a:t>ポイント減となっている。</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6</a:t>
          </a:r>
          <a:r>
            <a:rPr kumimoji="1" lang="ja-JP" altLang="en-US" sz="1100" b="0" i="0" baseline="0">
              <a:solidFill>
                <a:schemeClr val="dk1"/>
              </a:solidFill>
              <a:effectLst/>
              <a:latin typeface="+mn-lt"/>
              <a:ea typeface="+mn-ea"/>
              <a:cs typeface="+mn-cs"/>
            </a:rPr>
            <a:t>年度はデジタル田園都市国家構想交付金を活用し実施した</a:t>
          </a:r>
          <a:r>
            <a:rPr kumimoji="1" lang="en-US" altLang="ja-JP" sz="1100" b="0" i="0" baseline="0">
              <a:solidFill>
                <a:schemeClr val="dk1"/>
              </a:solidFill>
              <a:effectLst/>
              <a:latin typeface="+mn-lt"/>
              <a:ea typeface="+mn-ea"/>
              <a:cs typeface="+mn-cs"/>
            </a:rPr>
            <a:t>DX</a:t>
          </a:r>
          <a:r>
            <a:rPr kumimoji="1" lang="ja-JP" altLang="en-US" sz="1100" b="0" i="0" baseline="0">
              <a:solidFill>
                <a:schemeClr val="dk1"/>
              </a:solidFill>
              <a:effectLst/>
              <a:latin typeface="+mn-lt"/>
              <a:ea typeface="+mn-ea"/>
              <a:cs typeface="+mn-cs"/>
            </a:rPr>
            <a:t>関係事業等の臨時的な財政需要があったことにより実質単年度収支がマイナスとなった。財政調整基金残高は若干の減となったが、</a:t>
          </a:r>
          <a:r>
            <a:rPr kumimoji="1" lang="ja-JP" altLang="ja-JP" sz="1100">
              <a:solidFill>
                <a:schemeClr val="dk1"/>
              </a:solidFill>
              <a:effectLst/>
              <a:latin typeface="+mn-lt"/>
              <a:ea typeface="+mn-ea"/>
              <a:cs typeface="+mn-cs"/>
            </a:rPr>
            <a:t>今後も不測の事態への対応及び財政健全化の観点から、適正な水準の確保に努める。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全ての会計が黒字決算のため、連結実質赤字比率はなく、黒字額が表示されている。</a:t>
          </a:r>
          <a:endParaRPr lang="ja-JP" altLang="ja-JP" sz="1400">
            <a:effectLst/>
          </a:endParaRPr>
        </a:p>
        <a:p>
          <a:r>
            <a:rPr kumimoji="1" lang="ja-JP" altLang="ja-JP" sz="1100">
              <a:solidFill>
                <a:schemeClr val="dk1"/>
              </a:solidFill>
              <a:effectLst/>
              <a:latin typeface="+mn-lt"/>
              <a:ea typeface="+mn-ea"/>
              <a:cs typeface="+mn-cs"/>
            </a:rPr>
            <a:t>　一般会計においては、単年度において収支が均衡するように努めているため、大規模で緊急的かつ突発的な状況が発生しない限り、赤字にはならないと考えている。</a:t>
          </a:r>
          <a:endParaRPr lang="ja-JP" altLang="ja-JP" sz="1400">
            <a:effectLst/>
          </a:endParaRPr>
        </a:p>
        <a:p>
          <a:r>
            <a:rPr kumimoji="1" lang="ja-JP" altLang="ja-JP" sz="1100" b="0" i="0" baseline="0">
              <a:solidFill>
                <a:schemeClr val="dk1"/>
              </a:solidFill>
              <a:effectLst/>
              <a:latin typeface="+mn-lt"/>
              <a:ea typeface="+mn-ea"/>
              <a:cs typeface="+mn-cs"/>
            </a:rPr>
            <a:t>　各特別会計においては、人口減少により医療サービス等の受給者や下水道利用者が減少していく見込みであることから、保険料や使用料金の見直しにより料金体制の適正化を図ること等により今後も赤字額を出さないように努める必要がある。</a:t>
          </a:r>
          <a:br>
            <a:rPr kumimoji="1" lang="en-US" altLang="ja-JP" sz="1100" b="0" i="0" baseline="0">
              <a:solidFill>
                <a:schemeClr val="dk1"/>
              </a:solidFill>
              <a:effectLst/>
              <a:latin typeface="+mn-lt"/>
              <a:ea typeface="+mn-ea"/>
              <a:cs typeface="+mn-cs"/>
            </a:rPr>
          </a:br>
          <a:r>
            <a:rPr kumimoji="1" lang="ja-JP" altLang="en-US" sz="1100" b="0" i="0" baseline="0">
              <a:solidFill>
                <a:schemeClr val="dk1"/>
              </a:solidFill>
              <a:effectLst/>
              <a:latin typeface="+mn-lt"/>
              <a:ea typeface="+mn-ea"/>
              <a:cs typeface="+mn-cs"/>
            </a:rPr>
            <a:t>　なお、下水道事業会計は、令和６年度から</a:t>
          </a:r>
          <a:r>
            <a:rPr kumimoji="1" lang="ja-JP" altLang="ja-JP" sz="1100" b="0" i="0" baseline="0">
              <a:solidFill>
                <a:schemeClr val="dk1"/>
              </a:solidFill>
              <a:effectLst/>
              <a:latin typeface="+mn-lt"/>
              <a:ea typeface="+mn-ea"/>
              <a:cs typeface="+mn-cs"/>
            </a:rPr>
            <a:t>法適用化により</a:t>
          </a:r>
          <a:r>
            <a:rPr kumimoji="1" lang="ja-JP" altLang="en-US" sz="1100" b="0" i="0" baseline="0">
              <a:solidFill>
                <a:schemeClr val="dk1"/>
              </a:solidFill>
              <a:effectLst/>
              <a:latin typeface="+mn-lt"/>
              <a:ea typeface="+mn-ea"/>
              <a:cs typeface="+mn-cs"/>
            </a:rPr>
            <a:t>新規計上されている。</a:t>
          </a:r>
          <a:endParaRPr kumimoji="1" lang="en-US" altLang="ja-JP" sz="1100" b="0" i="0" baseline="0">
            <a:solidFill>
              <a:schemeClr val="dk1"/>
            </a:solidFill>
            <a:effectLst/>
            <a:latin typeface="+mn-lt"/>
            <a:ea typeface="+mn-ea"/>
            <a:cs typeface="+mn-cs"/>
          </a:endParaRPr>
        </a:p>
        <a:p>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平成</a:t>
          </a:r>
          <a:r>
            <a:rPr kumimoji="1" lang="en-US" altLang="ja-JP" sz="1100" b="0" i="0" baseline="0">
              <a:solidFill>
                <a:schemeClr val="dk1"/>
              </a:solidFill>
              <a:effectLst/>
              <a:latin typeface="+mn-lt"/>
              <a:ea typeface="+mn-ea"/>
              <a:cs typeface="+mn-cs"/>
            </a:rPr>
            <a:t>26</a:t>
          </a:r>
          <a:r>
            <a:rPr kumimoji="1" lang="ja-JP" altLang="ja-JP" sz="1100" b="0" i="0" baseline="0">
              <a:solidFill>
                <a:schemeClr val="dk1"/>
              </a:solidFill>
              <a:effectLst/>
              <a:latin typeface="+mn-lt"/>
              <a:ea typeface="+mn-ea"/>
              <a:cs typeface="+mn-cs"/>
            </a:rPr>
            <a:t>年度から平成</a:t>
          </a:r>
          <a:r>
            <a:rPr kumimoji="1" lang="en-US" altLang="ja-JP" sz="1100" b="0" i="0" baseline="0">
              <a:solidFill>
                <a:schemeClr val="dk1"/>
              </a:solidFill>
              <a:effectLst/>
              <a:latin typeface="+mn-lt"/>
              <a:ea typeface="+mn-ea"/>
              <a:cs typeface="+mn-cs"/>
            </a:rPr>
            <a:t>29</a:t>
          </a:r>
          <a:r>
            <a:rPr kumimoji="1" lang="ja-JP" altLang="ja-JP" sz="1100" b="0" i="0" baseline="0">
              <a:solidFill>
                <a:schemeClr val="dk1"/>
              </a:solidFill>
              <a:effectLst/>
              <a:latin typeface="+mn-lt"/>
              <a:ea typeface="+mn-ea"/>
              <a:cs typeface="+mn-cs"/>
            </a:rPr>
            <a:t>年度までの中山中学校建設事業及び令和元年度</a:t>
          </a:r>
          <a:r>
            <a:rPr kumimoji="1" lang="ja-JP" altLang="en-US" sz="1100" b="0" i="0" baseline="0">
              <a:solidFill>
                <a:schemeClr val="dk1"/>
              </a:solidFill>
              <a:effectLst/>
              <a:latin typeface="+mn-lt"/>
              <a:ea typeface="+mn-ea"/>
              <a:cs typeface="+mn-cs"/>
            </a:rPr>
            <a:t>の</a:t>
          </a:r>
          <a:r>
            <a:rPr kumimoji="1" lang="ja-JP" altLang="ja-JP" sz="1100" b="0" i="0" baseline="0">
              <a:solidFill>
                <a:schemeClr val="dk1"/>
              </a:solidFill>
              <a:effectLst/>
              <a:latin typeface="+mn-lt"/>
              <a:ea typeface="+mn-ea"/>
              <a:cs typeface="+mn-cs"/>
            </a:rPr>
            <a:t>防災行政無線整備事業</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町営住宅整備事業の実施により多額の起債を発行したこと</a:t>
          </a:r>
          <a:r>
            <a:rPr kumimoji="1" lang="ja-JP" altLang="en-US" sz="1100" b="0" i="0" baseline="0">
              <a:solidFill>
                <a:schemeClr val="dk1"/>
              </a:solidFill>
              <a:effectLst/>
              <a:latin typeface="+mn-lt"/>
              <a:ea typeface="+mn-ea"/>
              <a:cs typeface="+mn-cs"/>
            </a:rPr>
            <a:t>で高止まりとなっている。令和６年度は、令和５年度借入の緊急防災・減災事業債（消防団消防車両整備事業）の元金償還開始等があった一方で、平成２５年度借入の緊急防災・減災事業債（役場耐震補強工事）の償還完了による減少等により元利償還金の額が減少したこと等が主要因となり、</a:t>
          </a:r>
          <a:r>
            <a:rPr kumimoji="1" lang="ja-JP" altLang="ja-JP" sz="1100" b="0" i="0" baseline="0">
              <a:solidFill>
                <a:schemeClr val="dk1"/>
              </a:solidFill>
              <a:effectLst/>
              <a:latin typeface="+mn-lt"/>
              <a:ea typeface="+mn-ea"/>
              <a:cs typeface="+mn-cs"/>
            </a:rPr>
            <a:t>分子が減となっている。</a:t>
          </a:r>
          <a:endParaRPr lang="ja-JP" altLang="ja-JP" sz="1400">
            <a:effectLst/>
          </a:endParaRPr>
        </a:p>
        <a:p>
          <a:r>
            <a:rPr kumimoji="1" lang="ja-JP" altLang="ja-JP" sz="1100" b="0" i="0" baseline="0">
              <a:solidFill>
                <a:schemeClr val="dk1"/>
              </a:solidFill>
              <a:effectLst/>
              <a:latin typeface="+mn-lt"/>
              <a:ea typeface="+mn-ea"/>
              <a:cs typeface="+mn-cs"/>
            </a:rPr>
            <a:t>　現時点において大規模事業の計画はないため、今後は既往債の償還に合わせて実質公債費比率も低くなる見込みである。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b="0" i="0" baseline="0">
              <a:solidFill>
                <a:schemeClr val="dk1"/>
              </a:solidFill>
              <a:effectLst/>
              <a:latin typeface="+mn-lt"/>
              <a:ea typeface="+mn-ea"/>
              <a:cs typeface="+mn-cs"/>
            </a:rPr>
            <a:t>満期一括償還地方債の借入に係る積立てはない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山形県中山町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平成</a:t>
          </a:r>
          <a:r>
            <a:rPr kumimoji="1" lang="en-US" altLang="ja-JP" sz="1100" b="0" i="0" baseline="0">
              <a:solidFill>
                <a:schemeClr val="dk1"/>
              </a:solidFill>
              <a:effectLst/>
              <a:latin typeface="+mn-lt"/>
              <a:ea typeface="+mn-ea"/>
              <a:cs typeface="+mn-cs"/>
            </a:rPr>
            <a:t>26</a:t>
          </a:r>
          <a:r>
            <a:rPr kumimoji="1" lang="ja-JP" altLang="ja-JP" sz="1100" b="0" i="0" baseline="0">
              <a:solidFill>
                <a:schemeClr val="dk1"/>
              </a:solidFill>
              <a:effectLst/>
              <a:latin typeface="+mn-lt"/>
              <a:ea typeface="+mn-ea"/>
              <a:cs typeface="+mn-cs"/>
            </a:rPr>
            <a:t>年度から始まった中山中学校建設事業により地方債残高が一気に増加し、事業開始前に比べ</a:t>
          </a:r>
          <a:r>
            <a:rPr kumimoji="1" lang="en-US" altLang="ja-JP" sz="1100" b="0" i="0" baseline="0">
              <a:solidFill>
                <a:schemeClr val="dk1"/>
              </a:solidFill>
              <a:effectLst/>
              <a:latin typeface="+mn-lt"/>
              <a:ea typeface="+mn-ea"/>
              <a:cs typeface="+mn-cs"/>
            </a:rPr>
            <a:t>2,000</a:t>
          </a:r>
          <a:r>
            <a:rPr kumimoji="1" lang="ja-JP" altLang="ja-JP" sz="1100" b="0" i="0" baseline="0">
              <a:solidFill>
                <a:schemeClr val="dk1"/>
              </a:solidFill>
              <a:effectLst/>
              <a:latin typeface="+mn-lt"/>
              <a:ea typeface="+mn-ea"/>
              <a:cs typeface="+mn-cs"/>
            </a:rPr>
            <a:t>百万円弱増加。令和元年度においても、町営住宅建設事業と防災行政無線整備事業の実施による多額の起債で地方債残高が増加したが、近年は大規模事業の実施がなかったこと等により既往債の償還による地方債の現在高の減少等の理由により将来負担比率は減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将来負担比率の分子は平成</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年度をピークに減少しており、今後も減少していくものと見込まれる。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山形県中山町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財政調整基金残高が</a:t>
          </a:r>
          <a:r>
            <a:rPr kumimoji="1" lang="en-US" altLang="ja-JP" sz="1100">
              <a:solidFill>
                <a:schemeClr val="dk1"/>
              </a:solidFill>
              <a:effectLst/>
              <a:latin typeface="+mn-lt"/>
              <a:ea typeface="+mn-ea"/>
              <a:cs typeface="+mn-cs"/>
            </a:rPr>
            <a:t>36</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r>
            <a:rPr kumimoji="1" lang="ja-JP" altLang="en-US" sz="1100">
              <a:solidFill>
                <a:schemeClr val="dk1"/>
              </a:solidFill>
              <a:effectLst/>
              <a:latin typeface="+mn-lt"/>
              <a:ea typeface="+mn-ea"/>
              <a:cs typeface="+mn-cs"/>
            </a:rPr>
            <a:t>が、減債基金に積み立てを実施し</a:t>
          </a:r>
          <a:r>
            <a:rPr kumimoji="1" lang="en-US" altLang="ja-JP" sz="1100">
              <a:solidFill>
                <a:schemeClr val="dk1"/>
              </a:solidFill>
              <a:effectLst/>
              <a:latin typeface="+mn-lt"/>
              <a:ea typeface="+mn-ea"/>
              <a:cs typeface="+mn-cs"/>
            </a:rPr>
            <a:t>28</a:t>
          </a:r>
          <a:r>
            <a:rPr kumimoji="1" lang="ja-JP" altLang="en-US" sz="1100">
              <a:solidFill>
                <a:schemeClr val="dk1"/>
              </a:solidFill>
              <a:effectLst/>
              <a:latin typeface="+mn-lt"/>
              <a:ea typeface="+mn-ea"/>
              <a:cs typeface="+mn-cs"/>
            </a:rPr>
            <a:t>百万円増加したほか、</a:t>
          </a:r>
          <a:r>
            <a:rPr kumimoji="1" lang="ja-JP" altLang="ja-JP" sz="1100">
              <a:solidFill>
                <a:schemeClr val="dk1"/>
              </a:solidFill>
              <a:effectLst/>
              <a:latin typeface="+mn-lt"/>
              <a:ea typeface="+mn-ea"/>
              <a:cs typeface="+mn-cs"/>
            </a:rPr>
            <a:t>中山町ふるさと応援基金の増等により特定目的基金残高について、約</a:t>
          </a:r>
          <a:r>
            <a:rPr kumimoji="1" lang="en-US" altLang="ja-JP" sz="1100">
              <a:solidFill>
                <a:schemeClr val="dk1"/>
              </a:solidFill>
              <a:effectLst/>
              <a:latin typeface="+mn-lt"/>
              <a:ea typeface="+mn-ea"/>
              <a:cs typeface="+mn-cs"/>
            </a:rPr>
            <a:t>34</a:t>
          </a:r>
          <a:r>
            <a:rPr kumimoji="1" lang="ja-JP" altLang="ja-JP" sz="1100">
              <a:solidFill>
                <a:schemeClr val="dk1"/>
              </a:solidFill>
              <a:effectLst/>
              <a:latin typeface="+mn-lt"/>
              <a:ea typeface="+mn-ea"/>
              <a:cs typeface="+mn-cs"/>
            </a:rPr>
            <a:t>百万円増加した</a:t>
          </a:r>
          <a:r>
            <a:rPr kumimoji="1" lang="ja-JP" altLang="en-US" sz="1100">
              <a:solidFill>
                <a:schemeClr val="dk1"/>
              </a:solidFill>
              <a:effectLst/>
              <a:latin typeface="+mn-lt"/>
              <a:ea typeface="+mn-ea"/>
              <a:cs typeface="+mn-cs"/>
            </a:rPr>
            <a:t>ことにより、</a:t>
          </a:r>
          <a:r>
            <a:rPr kumimoji="1" lang="ja-JP" altLang="ja-JP" sz="1100">
              <a:solidFill>
                <a:schemeClr val="dk1"/>
              </a:solidFill>
              <a:effectLst/>
              <a:latin typeface="+mn-lt"/>
              <a:ea typeface="+mn-ea"/>
              <a:cs typeface="+mn-cs"/>
            </a:rPr>
            <a:t>基金全体としては</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百万円の増加となった。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これまでどおり、各目的基金の適切な運用と、減債基金、財政調整基金のバランスを考え運用する。なお、財政調整基金については、今後の不測の事態への対応や公共施設の大規模修繕や更新等に備え、一定額を確保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・中山町ふるさと応援基金：ふるさと納税寄附金を寄附者の意思に基づき、適正に管理、運用することを目的とする。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・中山町消防施設等整備基金：消防施設及び消防資機材の整備に係る経費に充てる。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・中山町小・中学校施設等整備基金：小・中学校施設等の整備に係る経費に充てる。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・中山町ひまわり温泉整備基金：ひまわり温泉を継続的に使用し、施設及び環境整備並びに施設の維持管理に係る経費に充てる。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中山町地域福祉基金：町内において民間団体が行う高齢者等の保健の向上及び福祉の増進を図るための活動を支援することにより高齢者が安らかな生活を営むことができる地域社会の形成に資することを目的とする。</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・中山町ふるさと応援基金：</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年度は、ふるさと納税が好調であったことから事業に係る経費を差し引いた金額</a:t>
          </a:r>
          <a:r>
            <a:rPr kumimoji="1" lang="en-US" altLang="ja-JP" sz="1100" b="0" i="0" baseline="0">
              <a:solidFill>
                <a:schemeClr val="dk1"/>
              </a:solidFill>
              <a:effectLst/>
              <a:latin typeface="+mn-lt"/>
              <a:ea typeface="+mn-ea"/>
              <a:cs typeface="+mn-cs"/>
            </a:rPr>
            <a:t>179</a:t>
          </a:r>
          <a:r>
            <a:rPr kumimoji="1" lang="ja-JP" altLang="ja-JP" sz="1100" b="0" i="0" baseline="0">
              <a:solidFill>
                <a:schemeClr val="dk1"/>
              </a:solidFill>
              <a:effectLst/>
              <a:latin typeface="+mn-lt"/>
              <a:ea typeface="+mn-ea"/>
              <a:cs typeface="+mn-cs"/>
            </a:rPr>
            <a:t>百万円を積立て、また、使途に沿った事業の財源として</a:t>
          </a:r>
          <a:r>
            <a:rPr kumimoji="1" lang="en-US" altLang="ja-JP" sz="1100" b="0" i="0" baseline="0">
              <a:solidFill>
                <a:schemeClr val="dk1"/>
              </a:solidFill>
              <a:effectLst/>
              <a:latin typeface="+mn-lt"/>
              <a:ea typeface="+mn-ea"/>
              <a:cs typeface="+mn-cs"/>
            </a:rPr>
            <a:t>112</a:t>
          </a:r>
          <a:r>
            <a:rPr kumimoji="1" lang="ja-JP" altLang="ja-JP" sz="1100" b="0" i="0" baseline="0">
              <a:solidFill>
                <a:schemeClr val="dk1"/>
              </a:solidFill>
              <a:effectLst/>
              <a:latin typeface="+mn-lt"/>
              <a:ea typeface="+mn-ea"/>
              <a:cs typeface="+mn-cs"/>
            </a:rPr>
            <a:t>百万円を取崩し、</a:t>
          </a:r>
          <a:r>
            <a:rPr kumimoji="1" lang="en-US" altLang="ja-JP" sz="1100" b="0" i="0" baseline="0">
              <a:solidFill>
                <a:schemeClr val="dk1"/>
              </a:solidFill>
              <a:effectLst/>
              <a:latin typeface="+mn-lt"/>
              <a:ea typeface="+mn-ea"/>
              <a:cs typeface="+mn-cs"/>
            </a:rPr>
            <a:t>67</a:t>
          </a:r>
          <a:r>
            <a:rPr kumimoji="1" lang="ja-JP" altLang="ja-JP" sz="1100" b="0" i="0" baseline="0">
              <a:solidFill>
                <a:schemeClr val="dk1"/>
              </a:solidFill>
              <a:effectLst/>
              <a:latin typeface="+mn-lt"/>
              <a:ea typeface="+mn-ea"/>
              <a:cs typeface="+mn-cs"/>
            </a:rPr>
            <a:t>百万円の増となった。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・中山町ひまわり温泉整備基金：</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施設の改修</a:t>
          </a:r>
          <a:r>
            <a:rPr kumimoji="1" lang="ja-JP" altLang="en-US" sz="1100" b="0" i="0" baseline="0">
              <a:solidFill>
                <a:schemeClr val="dk1"/>
              </a:solidFill>
              <a:effectLst/>
              <a:latin typeface="+mn-lt"/>
              <a:ea typeface="+mn-ea"/>
              <a:cs typeface="+mn-cs"/>
            </a:rPr>
            <a:t>工事等</a:t>
          </a:r>
          <a:r>
            <a:rPr kumimoji="1" lang="ja-JP" altLang="ja-JP" sz="1100" b="0" i="0" baseline="0">
              <a:solidFill>
                <a:schemeClr val="dk1"/>
              </a:solidFill>
              <a:effectLst/>
              <a:latin typeface="+mn-lt"/>
              <a:ea typeface="+mn-ea"/>
              <a:cs typeface="+mn-cs"/>
            </a:rPr>
            <a:t>に充当しており令和</a:t>
          </a:r>
          <a:r>
            <a:rPr kumimoji="1" lang="en-US" altLang="ja-JP" sz="1100" b="0" i="0" baseline="0">
              <a:solidFill>
                <a:schemeClr val="dk1"/>
              </a:solidFill>
              <a:effectLst/>
              <a:latin typeface="+mn-lt"/>
              <a:ea typeface="+mn-ea"/>
              <a:cs typeface="+mn-cs"/>
            </a:rPr>
            <a:t>6</a:t>
          </a:r>
          <a:r>
            <a:rPr kumimoji="1" lang="ja-JP" altLang="ja-JP" sz="1100" b="0" i="0" baseline="0">
              <a:solidFill>
                <a:schemeClr val="dk1"/>
              </a:solidFill>
              <a:effectLst/>
              <a:latin typeface="+mn-lt"/>
              <a:ea typeface="+mn-ea"/>
              <a:cs typeface="+mn-cs"/>
            </a:rPr>
            <a:t>年度においては</a:t>
          </a:r>
          <a:r>
            <a:rPr kumimoji="1" lang="en-US" altLang="ja-JP" sz="1100" b="0" i="0" baseline="0">
              <a:solidFill>
                <a:schemeClr val="dk1"/>
              </a:solidFill>
              <a:effectLst/>
              <a:latin typeface="+mn-lt"/>
              <a:ea typeface="+mn-ea"/>
              <a:cs typeface="+mn-cs"/>
            </a:rPr>
            <a:t>22</a:t>
          </a:r>
          <a:r>
            <a:rPr kumimoji="1" lang="ja-JP" altLang="ja-JP" sz="1100" b="0" i="0" baseline="0">
              <a:solidFill>
                <a:schemeClr val="dk1"/>
              </a:solidFill>
              <a:effectLst/>
              <a:latin typeface="+mn-lt"/>
              <a:ea typeface="+mn-ea"/>
              <a:cs typeface="+mn-cs"/>
            </a:rPr>
            <a:t>百万円</a:t>
          </a:r>
          <a:r>
            <a:rPr kumimoji="1" lang="ja-JP" altLang="en-US" sz="1100" b="0" i="0" baseline="0">
              <a:solidFill>
                <a:schemeClr val="dk1"/>
              </a:solidFill>
              <a:effectLst/>
              <a:latin typeface="+mn-lt"/>
              <a:ea typeface="+mn-ea"/>
              <a:cs typeface="+mn-cs"/>
            </a:rPr>
            <a:t>の減となった</a:t>
          </a:r>
          <a:r>
            <a:rPr kumimoji="1" lang="ja-JP" altLang="ja-JP" sz="1100" b="0" i="0" baseline="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・老朽化している庁舎の建設や町有施設の改修に対応するための基金の設置を検討していく。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en-US" sz="1100">
              <a:solidFill>
                <a:schemeClr val="dk1"/>
              </a:solidFill>
              <a:effectLst/>
              <a:latin typeface="+mn-lt"/>
              <a:ea typeface="+mn-ea"/>
              <a:cs typeface="+mn-cs"/>
            </a:rPr>
            <a:t>　臨時的な財政需要等により支出額が大きく、財政調整基金からの繰り入れが必要となり、</a:t>
          </a:r>
          <a:r>
            <a:rPr kumimoji="1" lang="en-US" altLang="ja-JP" sz="1100">
              <a:solidFill>
                <a:schemeClr val="dk1"/>
              </a:solidFill>
              <a:effectLst/>
              <a:latin typeface="+mn-lt"/>
              <a:ea typeface="+mn-ea"/>
              <a:cs typeface="+mn-cs"/>
            </a:rPr>
            <a:t>36</a:t>
          </a:r>
          <a:r>
            <a:rPr kumimoji="1" lang="ja-JP" altLang="en-US" sz="1100">
              <a:solidFill>
                <a:schemeClr val="dk1"/>
              </a:solidFill>
              <a:effectLst/>
              <a:latin typeface="+mn-lt"/>
              <a:ea typeface="+mn-ea"/>
              <a:cs typeface="+mn-cs"/>
            </a:rPr>
            <a:t>百万円の取り崩しにより対応することとなった。</a:t>
          </a: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災害対応や、今後検討する施設更新や大規模改修等の臨時的な財政需要に備えるため、標準財政規模の</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％の残高を確保するよう努める。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令和</a:t>
          </a:r>
          <a:r>
            <a:rPr kumimoji="1" lang="ja-JP" altLang="en-US" sz="1100" b="0" i="0" baseline="0">
              <a:solidFill>
                <a:schemeClr val="dk1"/>
              </a:solidFill>
              <a:effectLst/>
              <a:latin typeface="+mn-lt"/>
              <a:ea typeface="+mn-ea"/>
              <a:cs typeface="+mn-cs"/>
            </a:rPr>
            <a:t>６</a:t>
          </a:r>
          <a:r>
            <a:rPr kumimoji="1" lang="ja-JP" altLang="ja-JP" sz="1100" b="0" i="0" baseline="0">
              <a:solidFill>
                <a:schemeClr val="dk1"/>
              </a:solidFill>
              <a:effectLst/>
              <a:latin typeface="+mn-lt"/>
              <a:ea typeface="+mn-ea"/>
              <a:cs typeface="+mn-cs"/>
            </a:rPr>
            <a:t>年度</a:t>
          </a:r>
          <a:r>
            <a:rPr kumimoji="1" lang="ja-JP" altLang="en-US" sz="1100" b="0" i="0" baseline="0">
              <a:solidFill>
                <a:schemeClr val="dk1"/>
              </a:solidFill>
              <a:effectLst/>
              <a:latin typeface="+mn-lt"/>
              <a:ea typeface="+mn-ea"/>
              <a:cs typeface="+mn-cs"/>
            </a:rPr>
            <a:t>は普通交付税の再算定により措置された臨時財政対策債償還基金費分について積み立てを実施</a:t>
          </a:r>
          <a:r>
            <a:rPr kumimoji="1" lang="ja-JP" altLang="ja-JP" sz="1100" b="0" i="0" baseline="0">
              <a:solidFill>
                <a:schemeClr val="dk1"/>
              </a:solidFill>
              <a:effectLst/>
              <a:latin typeface="+mn-lt"/>
              <a:ea typeface="+mn-ea"/>
              <a:cs typeface="+mn-cs"/>
            </a:rPr>
            <a:t>し</a:t>
          </a:r>
          <a:r>
            <a:rPr kumimoji="1" lang="ja-JP" altLang="en-US" sz="1100" b="0" i="0" baseline="0">
              <a:solidFill>
                <a:schemeClr val="dk1"/>
              </a:solidFill>
              <a:effectLst/>
              <a:latin typeface="+mn-lt"/>
              <a:ea typeface="+mn-ea"/>
              <a:cs typeface="+mn-cs"/>
            </a:rPr>
            <a:t>たことにより</a:t>
          </a:r>
          <a:r>
            <a:rPr kumimoji="1" lang="en-US" altLang="ja-JP" sz="1100" b="0" i="0" baseline="0">
              <a:solidFill>
                <a:schemeClr val="dk1"/>
              </a:solidFill>
              <a:effectLst/>
              <a:latin typeface="+mn-lt"/>
              <a:ea typeface="+mn-ea"/>
              <a:cs typeface="+mn-cs"/>
            </a:rPr>
            <a:t>28</a:t>
          </a:r>
          <a:r>
            <a:rPr kumimoji="1" lang="ja-JP" altLang="en-US" sz="1100" b="0" i="0" baseline="0">
              <a:solidFill>
                <a:schemeClr val="dk1"/>
              </a:solidFill>
              <a:effectLst/>
              <a:latin typeface="+mn-lt"/>
              <a:ea typeface="+mn-ea"/>
              <a:cs typeface="+mn-cs"/>
            </a:rPr>
            <a:t>百万円の増となった。</a:t>
          </a:r>
          <a:r>
            <a:rPr kumimoji="1" lang="ja-JP" altLang="ja-JP" sz="1100" b="0" i="0" baseline="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上記</a:t>
          </a:r>
          <a:r>
            <a:rPr kumimoji="1" lang="ja-JP" altLang="en-US" sz="1100" b="0" i="0" baseline="0">
              <a:solidFill>
                <a:schemeClr val="dk1"/>
              </a:solidFill>
              <a:effectLst/>
              <a:latin typeface="+mn-lt"/>
              <a:ea typeface="+mn-ea"/>
              <a:cs typeface="+mn-cs"/>
            </a:rPr>
            <a:t>地方債</a:t>
          </a:r>
          <a:r>
            <a:rPr kumimoji="1" lang="ja-JP" altLang="ja-JP" sz="1100" b="0" i="0" baseline="0">
              <a:solidFill>
                <a:schemeClr val="dk1"/>
              </a:solidFill>
              <a:effectLst/>
              <a:latin typeface="+mn-lt"/>
              <a:ea typeface="+mn-ea"/>
              <a:cs typeface="+mn-cs"/>
            </a:rPr>
            <a:t>の償還に合わせ、その財源として取り崩しを予定している。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D3A77C0-4337-4BB1-914F-C4B113854B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5A6240C0-D36E-4511-9481-EBAF28B517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5B18D8D5-0A04-4FBA-A265-A5830E9B7B01}"/>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1D6AC750-2443-4FC9-A937-80F5833FA616}"/>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28829F76-B79D-4D7E-85E5-E9A948E6F5E4}"/>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66D9F2E1-91D5-4A48-98A2-D3DF46C32AD7}"/>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F08190A6-729F-4D96-B319-0C396D0F282A}"/>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2C1BC37F-7450-454B-B501-CC7146957AFA}"/>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4DA6A52-EF4E-4AA9-B55A-BF127A90D08D}"/>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56C367BE-108D-4815-B1FB-C2554F73C19C}"/>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A6169D36-12D2-4C25-9D4F-0A2FE66DC1B3}"/>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642F3A8A-34F4-42E8-B16A-CDF423EE16D9}"/>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10,455
10,353
31.15
5,953,737
5,646,971
259,133
3,404,548
4,419,143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6F4213BE-5D78-4326-A409-48A338425DDF}"/>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668745D8-6CAA-4BBB-B0F4-E22BF0C425DA}"/>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283DBEED-5BF5-4EE2-8DD1-FB67FC45EED6}"/>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16.5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71A0817E-B52B-455A-B309-95AF83E78F73}"/>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AA90112D-D20B-49DD-996D-BDB122D2B7B2}"/>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54FEE8DD-2CB2-46FA-8707-1103D571A023}"/>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14D81059-F5C7-4FF5-830D-FD9C9F98A22E}"/>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73358E34-BC51-412A-BB2F-3052954587E3}"/>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9092F717-3F1E-450B-9FAF-E8ECFA2BCC27}"/>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9FD1D65A-6AAB-4004-9F30-A0154A2CA242}"/>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F471C086-C3BC-4387-8CE5-5DEB4C290788}"/>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3495B60E-A647-4CB1-AAFA-A7B67667855B}"/>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2E0D6317-F2DC-4C27-AE0F-F3076201DFC6}"/>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4FED526-C355-4695-A899-95A4D707762A}"/>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B75289D0-5C58-4E99-A4F5-B1818E3295AA}"/>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44E8C460-EFC9-41CD-9C5E-942D88AF7D0F}"/>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A41B142C-ABE8-42BF-A16D-D3494BB1B3A2}"/>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C5218BCE-653B-40E2-9F30-7466E691DDDE}"/>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39401B1-DC0B-4983-8CA4-1CA5B360CCBF}"/>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2BBDD743-E14C-462F-89BB-13328D05EDF8}"/>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D2F97B01-42F0-4688-A471-658AF75E2064}"/>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7D9A1AE6-646A-4FC6-86B5-BB3FB00B4A28}"/>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F1E4A106-A1C3-4F4F-8857-B2729D52E687}"/>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3264857D-9FCF-478A-B170-3EF4A3530FE8}"/>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DD35DE2D-F0A0-4823-8CDF-AA8F8F014220}"/>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E5DE2351-E6E3-4C3D-BE65-CC289DA87F07}"/>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8DD4E618-E97B-47BE-A57D-E16408DA103C}"/>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B4487108-5E3F-41C8-80A9-B8C941D8047A}"/>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B981199B-F2A1-442A-857C-E053DFC7DA81}"/>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4492EBCA-AFF6-409A-A68A-38691867E847}"/>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8A1B9701-47BD-4E16-9D65-C4BEE3E530BF}"/>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2FAE02A1-2054-4E32-8815-5935C2D49328}"/>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BA3787AB-4A46-4F60-9FA3-72ACC8C136D3}"/>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59A2F968-53E2-4CA1-AD51-521671AFDD41}"/>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4117292A-9A74-421D-ADA2-51A48C74B413}"/>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有形固定資産減価償却率については、保健福祉センター受変電設備新設及び空調設備改修工事等の実施により有形固定資産が増加したものの、減価償却累計額がそれを上回ったため、減価償却率が上昇した。</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A8BA2A47-0C26-4475-9B90-4B2AB147FE4B}"/>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7F134021-B18B-40A3-ACBB-6515A339ADF0}"/>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85241116-7692-435A-9515-96130F42CE0E}"/>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F26867D3-F0FC-4503-821A-B0BA607A4B58}"/>
            </a:ext>
          </a:extLst>
        </xdr:cNvPr>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D64F657E-0E6A-4CBA-A24A-AD440F651C15}"/>
            </a:ext>
          </a:extLst>
        </xdr:cNvPr>
        <xdr:cNvSpPr txBox="1"/>
      </xdr:nvSpPr>
      <xdr:spPr>
        <a:xfrm>
          <a:off x="847106" y="593824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EB846C31-4BA2-4143-B65B-1D6F44235246}"/>
            </a:ext>
          </a:extLst>
        </xdr:cNvPr>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DEE07480-1F45-4732-BE41-44F77E598BCA}"/>
            </a:ext>
          </a:extLst>
        </xdr:cNvPr>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D58DC18C-ADE7-4F76-83CD-1DFD8189E36B}"/>
            </a:ext>
          </a:extLst>
        </xdr:cNvPr>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2B29A968-6BD1-4E87-B553-902B4E33604A}"/>
            </a:ext>
          </a:extLst>
        </xdr:cNvPr>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0FDD3B07-264D-47C7-B11D-673E50E1DCC3}"/>
            </a:ext>
          </a:extLst>
        </xdr:cNvPr>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676F4CD0-6060-4C20-9187-D08C1B67E69F}"/>
            </a:ext>
          </a:extLst>
        </xdr:cNvPr>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693C0620-FE9F-40BA-A435-2F617F926178}"/>
            </a:ext>
          </a:extLst>
        </xdr:cNvPr>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3E217A09-1DFC-4054-95D9-3B8D95D1EA71}"/>
            </a:ext>
          </a:extLst>
        </xdr:cNvPr>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963B186F-183C-4BDE-8C18-93BA5034D307}"/>
            </a:ext>
          </a:extLst>
        </xdr:cNvPr>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B8D4CC58-38F3-4C43-9C1E-B9C943F1C93F}"/>
            </a:ext>
          </a:extLst>
        </xdr:cNvPr>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5CAEA79-6518-47E4-9D47-7BF33B2237CD}"/>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78F20748-1D05-4BB0-98F6-462727AD5E05}"/>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537CCB4F-BD3A-437E-B03F-4CACE5AFBBB3}"/>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67" name="直線コネクタ 66">
          <a:extLst>
            <a:ext uri="{FF2B5EF4-FFF2-40B4-BE49-F238E27FC236}">
              <a16:creationId xmlns:a16="http://schemas.microsoft.com/office/drawing/2014/main" id="{B5E3A086-7336-4C45-BF57-487AAE7BB97F}"/>
            </a:ext>
          </a:extLst>
        </xdr:cNvPr>
        <xdr:cNvCxnSpPr/>
      </xdr:nvCxnSpPr>
      <xdr:spPr>
        <a:xfrm flipV="1">
          <a:off x="4760595" y="4567011"/>
          <a:ext cx="1270" cy="1508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68" name="有形固定資産減価償却率最小値テキスト">
          <a:extLst>
            <a:ext uri="{FF2B5EF4-FFF2-40B4-BE49-F238E27FC236}">
              <a16:creationId xmlns:a16="http://schemas.microsoft.com/office/drawing/2014/main" id="{4CE313A3-C87F-4156-8C91-4C398C7D21BB}"/>
            </a:ext>
          </a:extLst>
        </xdr:cNvPr>
        <xdr:cNvSpPr txBox="1"/>
      </xdr:nvSpPr>
      <xdr:spPr>
        <a:xfrm>
          <a:off x="4813300" y="6079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69" name="直線コネクタ 68">
          <a:extLst>
            <a:ext uri="{FF2B5EF4-FFF2-40B4-BE49-F238E27FC236}">
              <a16:creationId xmlns:a16="http://schemas.microsoft.com/office/drawing/2014/main" id="{09D3A210-EC99-4B2D-854A-2E1859F7F2F5}"/>
            </a:ext>
          </a:extLst>
        </xdr:cNvPr>
        <xdr:cNvCxnSpPr/>
      </xdr:nvCxnSpPr>
      <xdr:spPr>
        <a:xfrm>
          <a:off x="4673600" y="6075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70" name="有形固定資産減価償却率最大値テキスト">
          <a:extLst>
            <a:ext uri="{FF2B5EF4-FFF2-40B4-BE49-F238E27FC236}">
              <a16:creationId xmlns:a16="http://schemas.microsoft.com/office/drawing/2014/main" id="{4737D3CC-3E15-4F2A-99CF-53BAAB401918}"/>
            </a:ext>
          </a:extLst>
        </xdr:cNvPr>
        <xdr:cNvSpPr txBox="1"/>
      </xdr:nvSpPr>
      <xdr:spPr>
        <a:xfrm>
          <a:off x="4813300" y="4342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71" name="直線コネクタ 70">
          <a:extLst>
            <a:ext uri="{FF2B5EF4-FFF2-40B4-BE49-F238E27FC236}">
              <a16:creationId xmlns:a16="http://schemas.microsoft.com/office/drawing/2014/main" id="{65229331-6D20-414F-B1F6-42EF64B9839C}"/>
            </a:ext>
          </a:extLst>
        </xdr:cNvPr>
        <xdr:cNvCxnSpPr/>
      </xdr:nvCxnSpPr>
      <xdr:spPr>
        <a:xfrm>
          <a:off x="4673600" y="4567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157406</xdr:rowOff>
    </xdr:from>
    <xdr:ext cx="405111" cy="259045"/>
    <xdr:sp macro="" textlink="">
      <xdr:nvSpPr>
        <xdr:cNvPr id="72" name="有形固定資産減価償却率平均値テキスト">
          <a:extLst>
            <a:ext uri="{FF2B5EF4-FFF2-40B4-BE49-F238E27FC236}">
              <a16:creationId xmlns:a16="http://schemas.microsoft.com/office/drawing/2014/main" id="{D8ACD1B9-4047-42BE-A634-4BEBBE1EAA19}"/>
            </a:ext>
          </a:extLst>
        </xdr:cNvPr>
        <xdr:cNvSpPr txBox="1"/>
      </xdr:nvSpPr>
      <xdr:spPr>
        <a:xfrm>
          <a:off x="4813300" y="54723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73" name="フローチャート: 判断 72">
          <a:extLst>
            <a:ext uri="{FF2B5EF4-FFF2-40B4-BE49-F238E27FC236}">
              <a16:creationId xmlns:a16="http://schemas.microsoft.com/office/drawing/2014/main" id="{74FD6D68-0632-4150-B91F-914C4DC2A9E6}"/>
            </a:ext>
          </a:extLst>
        </xdr:cNvPr>
        <xdr:cNvSpPr/>
      </xdr:nvSpPr>
      <xdr:spPr>
        <a:xfrm>
          <a:off x="4711700" y="549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74" name="フローチャート: 判断 73">
          <a:extLst>
            <a:ext uri="{FF2B5EF4-FFF2-40B4-BE49-F238E27FC236}">
              <a16:creationId xmlns:a16="http://schemas.microsoft.com/office/drawing/2014/main" id="{BFBA018A-E8B0-41AD-8A84-98597EF0CC5D}"/>
            </a:ext>
          </a:extLst>
        </xdr:cNvPr>
        <xdr:cNvSpPr/>
      </xdr:nvSpPr>
      <xdr:spPr>
        <a:xfrm>
          <a:off x="4000500" y="5484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75" name="フローチャート: 判断 74">
          <a:extLst>
            <a:ext uri="{FF2B5EF4-FFF2-40B4-BE49-F238E27FC236}">
              <a16:creationId xmlns:a16="http://schemas.microsoft.com/office/drawing/2014/main" id="{AC74DF9E-6371-480E-9CCF-AB370C1AB0F5}"/>
            </a:ext>
          </a:extLst>
        </xdr:cNvPr>
        <xdr:cNvSpPr/>
      </xdr:nvSpPr>
      <xdr:spPr>
        <a:xfrm>
          <a:off x="3238500" y="5456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76" name="フローチャート: 判断 75">
          <a:extLst>
            <a:ext uri="{FF2B5EF4-FFF2-40B4-BE49-F238E27FC236}">
              <a16:creationId xmlns:a16="http://schemas.microsoft.com/office/drawing/2014/main" id="{A6BD033D-7CF5-44AD-ADDD-45C1A118B15A}"/>
            </a:ext>
          </a:extLst>
        </xdr:cNvPr>
        <xdr:cNvSpPr/>
      </xdr:nvSpPr>
      <xdr:spPr>
        <a:xfrm>
          <a:off x="2476500" y="5413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77" name="フローチャート: 判断 76">
          <a:extLst>
            <a:ext uri="{FF2B5EF4-FFF2-40B4-BE49-F238E27FC236}">
              <a16:creationId xmlns:a16="http://schemas.microsoft.com/office/drawing/2014/main" id="{B48BAFB1-68DD-47A9-81DE-D614B81486BE}"/>
            </a:ext>
          </a:extLst>
        </xdr:cNvPr>
        <xdr:cNvSpPr/>
      </xdr:nvSpPr>
      <xdr:spPr>
        <a:xfrm>
          <a:off x="1714500" y="542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51675F37-BB37-48E0-A901-47B1A2FA18AC}"/>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D6A150D6-6BAF-4BD9-8F62-5DC5B4BA0745}"/>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2666132A-BA83-49AC-A93A-D8761E9B29A8}"/>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57E126E6-5ED1-47E5-B659-75EBC74C665E}"/>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FE39DF09-1427-47D1-B8E3-948053B2D0AD}"/>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166642</xdr:rowOff>
    </xdr:from>
    <xdr:to>
      <xdr:col>23</xdr:col>
      <xdr:colOff>136525</xdr:colOff>
      <xdr:row>32</xdr:row>
      <xdr:rowOff>96792</xdr:rowOff>
    </xdr:to>
    <xdr:sp macro="" textlink="">
      <xdr:nvSpPr>
        <xdr:cNvPr id="83" name="楕円 82">
          <a:extLst>
            <a:ext uri="{FF2B5EF4-FFF2-40B4-BE49-F238E27FC236}">
              <a16:creationId xmlns:a16="http://schemas.microsoft.com/office/drawing/2014/main" id="{C2A3798A-D9C6-43F1-B501-5B31C6B33797}"/>
            </a:ext>
          </a:extLst>
        </xdr:cNvPr>
        <xdr:cNvSpPr/>
      </xdr:nvSpPr>
      <xdr:spPr>
        <a:xfrm>
          <a:off x="4711700" y="5481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18069</xdr:rowOff>
    </xdr:from>
    <xdr:ext cx="405111" cy="259045"/>
    <xdr:sp macro="" textlink="">
      <xdr:nvSpPr>
        <xdr:cNvPr id="84" name="有形固定資産減価償却率該当値テキスト">
          <a:extLst>
            <a:ext uri="{FF2B5EF4-FFF2-40B4-BE49-F238E27FC236}">
              <a16:creationId xmlns:a16="http://schemas.microsoft.com/office/drawing/2014/main" id="{BA906682-30E2-4AC0-9960-ACBE5B3536BC}"/>
            </a:ext>
          </a:extLst>
        </xdr:cNvPr>
        <xdr:cNvSpPr txBox="1"/>
      </xdr:nvSpPr>
      <xdr:spPr>
        <a:xfrm>
          <a:off x="4813300" y="5333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117294</xdr:rowOff>
    </xdr:from>
    <xdr:to>
      <xdr:col>19</xdr:col>
      <xdr:colOff>187325</xdr:colOff>
      <xdr:row>32</xdr:row>
      <xdr:rowOff>47444</xdr:rowOff>
    </xdr:to>
    <xdr:sp macro="" textlink="">
      <xdr:nvSpPr>
        <xdr:cNvPr id="85" name="楕円 84">
          <a:extLst>
            <a:ext uri="{FF2B5EF4-FFF2-40B4-BE49-F238E27FC236}">
              <a16:creationId xmlns:a16="http://schemas.microsoft.com/office/drawing/2014/main" id="{6B73232D-AB72-4003-99C9-83F8F845C4CB}"/>
            </a:ext>
          </a:extLst>
        </xdr:cNvPr>
        <xdr:cNvSpPr/>
      </xdr:nvSpPr>
      <xdr:spPr>
        <a:xfrm>
          <a:off x="4000500" y="543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168094</xdr:rowOff>
    </xdr:from>
    <xdr:to>
      <xdr:col>23</xdr:col>
      <xdr:colOff>85725</xdr:colOff>
      <xdr:row>32</xdr:row>
      <xdr:rowOff>45992</xdr:rowOff>
    </xdr:to>
    <xdr:cxnSp macro="">
      <xdr:nvCxnSpPr>
        <xdr:cNvPr id="86" name="直線コネクタ 85">
          <a:extLst>
            <a:ext uri="{FF2B5EF4-FFF2-40B4-BE49-F238E27FC236}">
              <a16:creationId xmlns:a16="http://schemas.microsoft.com/office/drawing/2014/main" id="{E3F6BD84-4E3F-488F-859C-7B3BD080B6EB}"/>
            </a:ext>
          </a:extLst>
        </xdr:cNvPr>
        <xdr:cNvCxnSpPr/>
      </xdr:nvCxnSpPr>
      <xdr:spPr>
        <a:xfrm>
          <a:off x="4051300" y="5483044"/>
          <a:ext cx="711200" cy="4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61776</xdr:rowOff>
    </xdr:from>
    <xdr:to>
      <xdr:col>15</xdr:col>
      <xdr:colOff>187325</xdr:colOff>
      <xdr:row>31</xdr:row>
      <xdr:rowOff>163376</xdr:rowOff>
    </xdr:to>
    <xdr:sp macro="" textlink="">
      <xdr:nvSpPr>
        <xdr:cNvPr id="87" name="楕円 86">
          <a:extLst>
            <a:ext uri="{FF2B5EF4-FFF2-40B4-BE49-F238E27FC236}">
              <a16:creationId xmlns:a16="http://schemas.microsoft.com/office/drawing/2014/main" id="{4A099DF1-1CAD-43F7-B3E3-61DFF5186896}"/>
            </a:ext>
          </a:extLst>
        </xdr:cNvPr>
        <xdr:cNvSpPr/>
      </xdr:nvSpPr>
      <xdr:spPr>
        <a:xfrm>
          <a:off x="3238500" y="5376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112576</xdr:rowOff>
    </xdr:from>
    <xdr:to>
      <xdr:col>19</xdr:col>
      <xdr:colOff>136525</xdr:colOff>
      <xdr:row>31</xdr:row>
      <xdr:rowOff>168094</xdr:rowOff>
    </xdr:to>
    <xdr:cxnSp macro="">
      <xdr:nvCxnSpPr>
        <xdr:cNvPr id="88" name="直線コネクタ 87">
          <a:extLst>
            <a:ext uri="{FF2B5EF4-FFF2-40B4-BE49-F238E27FC236}">
              <a16:creationId xmlns:a16="http://schemas.microsoft.com/office/drawing/2014/main" id="{D3C0AB03-E5AF-4AB6-8721-106AFB67D7AB}"/>
            </a:ext>
          </a:extLst>
        </xdr:cNvPr>
        <xdr:cNvCxnSpPr/>
      </xdr:nvCxnSpPr>
      <xdr:spPr>
        <a:xfrm>
          <a:off x="3289300" y="5427526"/>
          <a:ext cx="762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3175</xdr:rowOff>
    </xdr:from>
    <xdr:to>
      <xdr:col>11</xdr:col>
      <xdr:colOff>187325</xdr:colOff>
      <xdr:row>31</xdr:row>
      <xdr:rowOff>104775</xdr:rowOff>
    </xdr:to>
    <xdr:sp macro="" textlink="">
      <xdr:nvSpPr>
        <xdr:cNvPr id="89" name="楕円 88">
          <a:extLst>
            <a:ext uri="{FF2B5EF4-FFF2-40B4-BE49-F238E27FC236}">
              <a16:creationId xmlns:a16="http://schemas.microsoft.com/office/drawing/2014/main" id="{BE232621-152B-4F94-A365-38BB4F1224C5}"/>
            </a:ext>
          </a:extLst>
        </xdr:cNvPr>
        <xdr:cNvSpPr/>
      </xdr:nvSpPr>
      <xdr:spPr>
        <a:xfrm>
          <a:off x="2476500" y="531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53975</xdr:rowOff>
    </xdr:from>
    <xdr:to>
      <xdr:col>15</xdr:col>
      <xdr:colOff>136525</xdr:colOff>
      <xdr:row>31</xdr:row>
      <xdr:rowOff>112576</xdr:rowOff>
    </xdr:to>
    <xdr:cxnSp macro="">
      <xdr:nvCxnSpPr>
        <xdr:cNvPr id="90" name="直線コネクタ 89">
          <a:extLst>
            <a:ext uri="{FF2B5EF4-FFF2-40B4-BE49-F238E27FC236}">
              <a16:creationId xmlns:a16="http://schemas.microsoft.com/office/drawing/2014/main" id="{84FA92B0-FDF5-49E9-A012-01027297D0F0}"/>
            </a:ext>
          </a:extLst>
        </xdr:cNvPr>
        <xdr:cNvCxnSpPr/>
      </xdr:nvCxnSpPr>
      <xdr:spPr>
        <a:xfrm>
          <a:off x="2527300" y="5368925"/>
          <a:ext cx="7620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112939</xdr:rowOff>
    </xdr:from>
    <xdr:to>
      <xdr:col>7</xdr:col>
      <xdr:colOff>187325</xdr:colOff>
      <xdr:row>31</xdr:row>
      <xdr:rowOff>43089</xdr:rowOff>
    </xdr:to>
    <xdr:sp macro="" textlink="">
      <xdr:nvSpPr>
        <xdr:cNvPr id="91" name="楕円 90">
          <a:extLst>
            <a:ext uri="{FF2B5EF4-FFF2-40B4-BE49-F238E27FC236}">
              <a16:creationId xmlns:a16="http://schemas.microsoft.com/office/drawing/2014/main" id="{D94D3B2F-99C1-4FED-861D-7651D6595E4C}"/>
            </a:ext>
          </a:extLst>
        </xdr:cNvPr>
        <xdr:cNvSpPr/>
      </xdr:nvSpPr>
      <xdr:spPr>
        <a:xfrm>
          <a:off x="1714500" y="525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163739</xdr:rowOff>
    </xdr:from>
    <xdr:to>
      <xdr:col>11</xdr:col>
      <xdr:colOff>136525</xdr:colOff>
      <xdr:row>31</xdr:row>
      <xdr:rowOff>53975</xdr:rowOff>
    </xdr:to>
    <xdr:cxnSp macro="">
      <xdr:nvCxnSpPr>
        <xdr:cNvPr id="92" name="直線コネクタ 91">
          <a:extLst>
            <a:ext uri="{FF2B5EF4-FFF2-40B4-BE49-F238E27FC236}">
              <a16:creationId xmlns:a16="http://schemas.microsoft.com/office/drawing/2014/main" id="{A1173357-6EED-45E3-9DD1-4D0D0E4B7276}"/>
            </a:ext>
          </a:extLst>
        </xdr:cNvPr>
        <xdr:cNvCxnSpPr/>
      </xdr:nvCxnSpPr>
      <xdr:spPr>
        <a:xfrm>
          <a:off x="1765300" y="5307239"/>
          <a:ext cx="762000" cy="61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91003</xdr:rowOff>
    </xdr:from>
    <xdr:ext cx="405111" cy="259045"/>
    <xdr:sp macro="" textlink="">
      <xdr:nvSpPr>
        <xdr:cNvPr id="93" name="n_1aveValue有形固定資産減価償却率">
          <a:extLst>
            <a:ext uri="{FF2B5EF4-FFF2-40B4-BE49-F238E27FC236}">
              <a16:creationId xmlns:a16="http://schemas.microsoft.com/office/drawing/2014/main" id="{EBC8CBB5-FC4C-40FF-A430-EBDEA0BFE992}"/>
            </a:ext>
          </a:extLst>
        </xdr:cNvPr>
        <xdr:cNvSpPr txBox="1"/>
      </xdr:nvSpPr>
      <xdr:spPr>
        <a:xfrm>
          <a:off x="3836044" y="5577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63245</xdr:rowOff>
    </xdr:from>
    <xdr:ext cx="405111" cy="259045"/>
    <xdr:sp macro="" textlink="">
      <xdr:nvSpPr>
        <xdr:cNvPr id="94" name="n_2aveValue有形固定資産減価償却率">
          <a:extLst>
            <a:ext uri="{FF2B5EF4-FFF2-40B4-BE49-F238E27FC236}">
              <a16:creationId xmlns:a16="http://schemas.microsoft.com/office/drawing/2014/main" id="{33693C46-F086-4B6E-BE1A-FADD8479C36A}"/>
            </a:ext>
          </a:extLst>
        </xdr:cNvPr>
        <xdr:cNvSpPr txBox="1"/>
      </xdr:nvSpPr>
      <xdr:spPr>
        <a:xfrm>
          <a:off x="3086744" y="5549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20065</xdr:rowOff>
    </xdr:from>
    <xdr:ext cx="405111" cy="259045"/>
    <xdr:sp macro="" textlink="">
      <xdr:nvSpPr>
        <xdr:cNvPr id="95" name="n_3aveValue有形固定資産減価償却率">
          <a:extLst>
            <a:ext uri="{FF2B5EF4-FFF2-40B4-BE49-F238E27FC236}">
              <a16:creationId xmlns:a16="http://schemas.microsoft.com/office/drawing/2014/main" id="{F0A6C9A1-F764-4444-98E3-A6CB1E6C7FE9}"/>
            </a:ext>
          </a:extLst>
        </xdr:cNvPr>
        <xdr:cNvSpPr txBox="1"/>
      </xdr:nvSpPr>
      <xdr:spPr>
        <a:xfrm>
          <a:off x="2324744" y="5506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32402</xdr:rowOff>
    </xdr:from>
    <xdr:ext cx="405111" cy="259045"/>
    <xdr:sp macro="" textlink="">
      <xdr:nvSpPr>
        <xdr:cNvPr id="96" name="n_4aveValue有形固定資産減価償却率">
          <a:extLst>
            <a:ext uri="{FF2B5EF4-FFF2-40B4-BE49-F238E27FC236}">
              <a16:creationId xmlns:a16="http://schemas.microsoft.com/office/drawing/2014/main" id="{363838B1-130F-495D-96E7-5DCE1CDF689F}"/>
            </a:ext>
          </a:extLst>
        </xdr:cNvPr>
        <xdr:cNvSpPr txBox="1"/>
      </xdr:nvSpPr>
      <xdr:spPr>
        <a:xfrm>
          <a:off x="1562744" y="551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63971</xdr:rowOff>
    </xdr:from>
    <xdr:ext cx="405111" cy="259045"/>
    <xdr:sp macro="" textlink="">
      <xdr:nvSpPr>
        <xdr:cNvPr id="97" name="n_1mainValue有形固定資産減価償却率">
          <a:extLst>
            <a:ext uri="{FF2B5EF4-FFF2-40B4-BE49-F238E27FC236}">
              <a16:creationId xmlns:a16="http://schemas.microsoft.com/office/drawing/2014/main" id="{EB54E455-F297-428A-B94E-A42FF4F45E6A}"/>
            </a:ext>
          </a:extLst>
        </xdr:cNvPr>
        <xdr:cNvSpPr txBox="1"/>
      </xdr:nvSpPr>
      <xdr:spPr>
        <a:xfrm>
          <a:off x="3836044" y="5207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8453</xdr:rowOff>
    </xdr:from>
    <xdr:ext cx="405111" cy="259045"/>
    <xdr:sp macro="" textlink="">
      <xdr:nvSpPr>
        <xdr:cNvPr id="98" name="n_2mainValue有形固定資産減価償却率">
          <a:extLst>
            <a:ext uri="{FF2B5EF4-FFF2-40B4-BE49-F238E27FC236}">
              <a16:creationId xmlns:a16="http://schemas.microsoft.com/office/drawing/2014/main" id="{F7CD969F-1B7D-48FB-BB78-BE04F4FAE586}"/>
            </a:ext>
          </a:extLst>
        </xdr:cNvPr>
        <xdr:cNvSpPr txBox="1"/>
      </xdr:nvSpPr>
      <xdr:spPr>
        <a:xfrm>
          <a:off x="3086744" y="5151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121302</xdr:rowOff>
    </xdr:from>
    <xdr:ext cx="405111" cy="259045"/>
    <xdr:sp macro="" textlink="">
      <xdr:nvSpPr>
        <xdr:cNvPr id="99" name="n_3mainValue有形固定資産減価償却率">
          <a:extLst>
            <a:ext uri="{FF2B5EF4-FFF2-40B4-BE49-F238E27FC236}">
              <a16:creationId xmlns:a16="http://schemas.microsoft.com/office/drawing/2014/main" id="{EEDE3025-8D2D-403B-96B1-B96A4FA5B2F4}"/>
            </a:ext>
          </a:extLst>
        </xdr:cNvPr>
        <xdr:cNvSpPr txBox="1"/>
      </xdr:nvSpPr>
      <xdr:spPr>
        <a:xfrm>
          <a:off x="2324744" y="5093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59616</xdr:rowOff>
    </xdr:from>
    <xdr:ext cx="405111" cy="259045"/>
    <xdr:sp macro="" textlink="">
      <xdr:nvSpPr>
        <xdr:cNvPr id="100" name="n_4mainValue有形固定資産減価償却率">
          <a:extLst>
            <a:ext uri="{FF2B5EF4-FFF2-40B4-BE49-F238E27FC236}">
              <a16:creationId xmlns:a16="http://schemas.microsoft.com/office/drawing/2014/main" id="{B761F17D-7F98-4355-8379-F83E892FAAEA}"/>
            </a:ext>
          </a:extLst>
        </xdr:cNvPr>
        <xdr:cNvSpPr txBox="1"/>
      </xdr:nvSpPr>
      <xdr:spPr>
        <a:xfrm>
          <a:off x="1562744" y="5031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CA6D08BF-8630-4267-BD8E-252CBA6409D9}"/>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860871D3-97A0-49ED-A555-F6B87DB34504}"/>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D8657E7-7438-4D20-91C2-1A1CFB36C017}"/>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[ 520.2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BBEBDBB3-7DC5-4A93-9C12-A6341276B932}"/>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232E2A58-5ADB-477A-81EA-034B9690DF92}"/>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2998AD15-97E7-4FA6-9D7F-D341F5A91C4C}"/>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3EA268D6-AC5F-4981-8892-5B5FD7D23A9F}"/>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143105D6-5DFC-4EAD-BB16-9C23727B4DAE}"/>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850B92A6-AA97-4C39-AC4F-3C0B7F1D9CE1}"/>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EA57C88C-B369-4881-838D-278CA0D5A5C6}"/>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5D508657-55E5-470F-8575-761D59FEDF88}"/>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41B10595-D45D-4C1F-B67F-4A182C07B960}"/>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3943DB72-0DC4-4F05-88B4-6D012188A895}"/>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大規模建設事業完了等に伴う新規起債額の減及び地方債償還が進んだことによる地方債現在高並びに公営企業債等繰入見込額の減により将来負担額が大きく減少し、債務償還比率は改善している。</a:t>
          </a: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EA1423B8-3DF1-4CE7-8E8B-83616C81ADA3}"/>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249D7E37-589E-4CB5-8609-391D66EB1AB5}"/>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6B6DB3FA-48AD-4C0F-898C-90CF5D223B78}"/>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94651350-7858-4344-BEBC-8877376F4988}"/>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8" name="テキスト ボックス 117">
          <a:extLst>
            <a:ext uri="{FF2B5EF4-FFF2-40B4-BE49-F238E27FC236}">
              <a16:creationId xmlns:a16="http://schemas.microsoft.com/office/drawing/2014/main" id="{C978AB58-A4C5-4608-9DA6-7481DECE129E}"/>
            </a:ext>
          </a:extLst>
        </xdr:cNvPr>
        <xdr:cNvSpPr txBox="1"/>
      </xdr:nvSpPr>
      <xdr:spPr>
        <a:xfrm>
          <a:off x="10828811" y="58868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90B74A12-EF0B-4416-9152-B8C81FF5747A}"/>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96264363-B796-4D05-8886-D83B01213030}"/>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92DF51CC-CDFA-4F1A-B772-593E6A674BC4}"/>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3559AC08-F491-43FA-BB2C-046D6B8F9B20}"/>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6299F001-1F4E-4C32-96E3-0377CF60CA80}"/>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3E52EB8F-A48A-46C1-B3F0-AEF3DA7F1DDB}"/>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C022243E-314C-4FD0-B400-E57AC02DAE81}"/>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7E86F967-A78B-4C14-8B37-05EF98A25A5A}"/>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1FF6D457-2AC7-40FA-B58A-B3AC2F93FC13}"/>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A634BFF4-DFCB-4D7B-BA4C-21DCC8A0979F}"/>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18214</xdr:rowOff>
    </xdr:to>
    <xdr:cxnSp macro="">
      <xdr:nvCxnSpPr>
        <xdr:cNvPr id="129" name="直線コネクタ 128">
          <a:extLst>
            <a:ext uri="{FF2B5EF4-FFF2-40B4-BE49-F238E27FC236}">
              <a16:creationId xmlns:a16="http://schemas.microsoft.com/office/drawing/2014/main" id="{0EAAF152-B974-49EF-ADC9-FE23AC2F2CC5}"/>
            </a:ext>
          </a:extLst>
        </xdr:cNvPr>
        <xdr:cNvCxnSpPr/>
      </xdr:nvCxnSpPr>
      <xdr:spPr>
        <a:xfrm flipV="1">
          <a:off x="14793595" y="4541308"/>
          <a:ext cx="1269" cy="1477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22041</xdr:rowOff>
    </xdr:from>
    <xdr:ext cx="469744" cy="259045"/>
    <xdr:sp macro="" textlink="">
      <xdr:nvSpPr>
        <xdr:cNvPr id="130" name="債務償還比率最小値テキスト">
          <a:extLst>
            <a:ext uri="{FF2B5EF4-FFF2-40B4-BE49-F238E27FC236}">
              <a16:creationId xmlns:a16="http://schemas.microsoft.com/office/drawing/2014/main" id="{5068074C-DC27-4DEB-83B2-AF2CA6231EA5}"/>
            </a:ext>
          </a:extLst>
        </xdr:cNvPr>
        <xdr:cNvSpPr txBox="1"/>
      </xdr:nvSpPr>
      <xdr:spPr>
        <a:xfrm>
          <a:off x="14846300" y="602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18214</xdr:rowOff>
    </xdr:from>
    <xdr:to>
      <xdr:col>76</xdr:col>
      <xdr:colOff>111125</xdr:colOff>
      <xdr:row>35</xdr:row>
      <xdr:rowOff>18214</xdr:rowOff>
    </xdr:to>
    <xdr:cxnSp macro="">
      <xdr:nvCxnSpPr>
        <xdr:cNvPr id="131" name="直線コネクタ 130">
          <a:extLst>
            <a:ext uri="{FF2B5EF4-FFF2-40B4-BE49-F238E27FC236}">
              <a16:creationId xmlns:a16="http://schemas.microsoft.com/office/drawing/2014/main" id="{A795802A-DCF5-421B-9CF5-830F81249D41}"/>
            </a:ext>
          </a:extLst>
        </xdr:cNvPr>
        <xdr:cNvCxnSpPr/>
      </xdr:nvCxnSpPr>
      <xdr:spPr>
        <a:xfrm>
          <a:off x="14706600" y="6018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C130CBDF-7C26-4E8E-8BEE-F64C4AC3ABB9}"/>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7FD5F281-09A6-4DC8-92D3-BAC9973480DA}"/>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99627</xdr:rowOff>
    </xdr:from>
    <xdr:ext cx="469744" cy="259045"/>
    <xdr:sp macro="" textlink="">
      <xdr:nvSpPr>
        <xdr:cNvPr id="134" name="債務償還比率平均値テキスト">
          <a:extLst>
            <a:ext uri="{FF2B5EF4-FFF2-40B4-BE49-F238E27FC236}">
              <a16:creationId xmlns:a16="http://schemas.microsoft.com/office/drawing/2014/main" id="{57D9D273-D3BC-41B3-AA89-5BBBFDA78216}"/>
            </a:ext>
          </a:extLst>
        </xdr:cNvPr>
        <xdr:cNvSpPr txBox="1"/>
      </xdr:nvSpPr>
      <xdr:spPr>
        <a:xfrm>
          <a:off x="14846300" y="5071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76750</xdr:rowOff>
    </xdr:from>
    <xdr:to>
      <xdr:col>76</xdr:col>
      <xdr:colOff>73025</xdr:colOff>
      <xdr:row>31</xdr:row>
      <xdr:rowOff>6900</xdr:rowOff>
    </xdr:to>
    <xdr:sp macro="" textlink="">
      <xdr:nvSpPr>
        <xdr:cNvPr id="135" name="フローチャート: 判断 134">
          <a:extLst>
            <a:ext uri="{FF2B5EF4-FFF2-40B4-BE49-F238E27FC236}">
              <a16:creationId xmlns:a16="http://schemas.microsoft.com/office/drawing/2014/main" id="{543AB82C-EE95-4355-BFF5-AE5D25131DB4}"/>
            </a:ext>
          </a:extLst>
        </xdr:cNvPr>
        <xdr:cNvSpPr/>
      </xdr:nvSpPr>
      <xdr:spPr>
        <a:xfrm>
          <a:off x="14744700" y="52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53901</xdr:rowOff>
    </xdr:from>
    <xdr:to>
      <xdr:col>72</xdr:col>
      <xdr:colOff>123825</xdr:colOff>
      <xdr:row>30</xdr:row>
      <xdr:rowOff>155501</xdr:rowOff>
    </xdr:to>
    <xdr:sp macro="" textlink="">
      <xdr:nvSpPr>
        <xdr:cNvPr id="136" name="フローチャート: 判断 135">
          <a:extLst>
            <a:ext uri="{FF2B5EF4-FFF2-40B4-BE49-F238E27FC236}">
              <a16:creationId xmlns:a16="http://schemas.microsoft.com/office/drawing/2014/main" id="{424646AD-72F2-4BB4-B19A-03BCB7335695}"/>
            </a:ext>
          </a:extLst>
        </xdr:cNvPr>
        <xdr:cNvSpPr/>
      </xdr:nvSpPr>
      <xdr:spPr>
        <a:xfrm>
          <a:off x="14033500" y="5197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69374</xdr:rowOff>
    </xdr:from>
    <xdr:to>
      <xdr:col>68</xdr:col>
      <xdr:colOff>123825</xdr:colOff>
      <xdr:row>30</xdr:row>
      <xdr:rowOff>170974</xdr:rowOff>
    </xdr:to>
    <xdr:sp macro="" textlink="">
      <xdr:nvSpPr>
        <xdr:cNvPr id="137" name="フローチャート: 判断 136">
          <a:extLst>
            <a:ext uri="{FF2B5EF4-FFF2-40B4-BE49-F238E27FC236}">
              <a16:creationId xmlns:a16="http://schemas.microsoft.com/office/drawing/2014/main" id="{69785E5F-37E2-445F-91B1-BDA5E045A726}"/>
            </a:ext>
          </a:extLst>
        </xdr:cNvPr>
        <xdr:cNvSpPr/>
      </xdr:nvSpPr>
      <xdr:spPr>
        <a:xfrm>
          <a:off x="13271500" y="5212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65416</xdr:rowOff>
    </xdr:from>
    <xdr:to>
      <xdr:col>64</xdr:col>
      <xdr:colOff>123825</xdr:colOff>
      <xdr:row>30</xdr:row>
      <xdr:rowOff>167016</xdr:rowOff>
    </xdr:to>
    <xdr:sp macro="" textlink="">
      <xdr:nvSpPr>
        <xdr:cNvPr id="138" name="フローチャート: 判断 137">
          <a:extLst>
            <a:ext uri="{FF2B5EF4-FFF2-40B4-BE49-F238E27FC236}">
              <a16:creationId xmlns:a16="http://schemas.microsoft.com/office/drawing/2014/main" id="{DAA48D6C-BA10-4C80-A6E6-33FEA875E8A7}"/>
            </a:ext>
          </a:extLst>
        </xdr:cNvPr>
        <xdr:cNvSpPr/>
      </xdr:nvSpPr>
      <xdr:spPr>
        <a:xfrm>
          <a:off x="12509500" y="5208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127317</xdr:rowOff>
    </xdr:from>
    <xdr:to>
      <xdr:col>60</xdr:col>
      <xdr:colOff>123825</xdr:colOff>
      <xdr:row>32</xdr:row>
      <xdr:rowOff>57467</xdr:rowOff>
    </xdr:to>
    <xdr:sp macro="" textlink="">
      <xdr:nvSpPr>
        <xdr:cNvPr id="139" name="フローチャート: 判断 138">
          <a:extLst>
            <a:ext uri="{FF2B5EF4-FFF2-40B4-BE49-F238E27FC236}">
              <a16:creationId xmlns:a16="http://schemas.microsoft.com/office/drawing/2014/main" id="{47988E11-7892-47B9-B5A1-B8093F738789}"/>
            </a:ext>
          </a:extLst>
        </xdr:cNvPr>
        <xdr:cNvSpPr/>
      </xdr:nvSpPr>
      <xdr:spPr>
        <a:xfrm>
          <a:off x="11747500" y="544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F8B22C14-738D-4EDD-9BFC-3134556C0194}"/>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AAB920C7-A479-413B-AB38-13C67976498A}"/>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630B23EB-7B87-402D-8B0D-9F8642E78C3B}"/>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3CC52480-D4AD-4334-8E6D-BB06BC4994DD}"/>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3327E548-45E1-4AD3-9B79-A4739E585D9C}"/>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111485</xdr:rowOff>
    </xdr:from>
    <xdr:to>
      <xdr:col>76</xdr:col>
      <xdr:colOff>73025</xdr:colOff>
      <xdr:row>32</xdr:row>
      <xdr:rowOff>41635</xdr:rowOff>
    </xdr:to>
    <xdr:sp macro="" textlink="">
      <xdr:nvSpPr>
        <xdr:cNvPr id="145" name="楕円 144">
          <a:extLst>
            <a:ext uri="{FF2B5EF4-FFF2-40B4-BE49-F238E27FC236}">
              <a16:creationId xmlns:a16="http://schemas.microsoft.com/office/drawing/2014/main" id="{535B52BD-7D4C-4888-9C39-72020C7A0F60}"/>
            </a:ext>
          </a:extLst>
        </xdr:cNvPr>
        <xdr:cNvSpPr/>
      </xdr:nvSpPr>
      <xdr:spPr>
        <a:xfrm>
          <a:off x="14744700" y="5426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89912</xdr:rowOff>
    </xdr:from>
    <xdr:ext cx="469744" cy="259045"/>
    <xdr:sp macro="" textlink="">
      <xdr:nvSpPr>
        <xdr:cNvPr id="146" name="債務償還比率該当値テキスト">
          <a:extLst>
            <a:ext uri="{FF2B5EF4-FFF2-40B4-BE49-F238E27FC236}">
              <a16:creationId xmlns:a16="http://schemas.microsoft.com/office/drawing/2014/main" id="{6E63719E-E12B-418D-9FEB-F3E845340C9B}"/>
            </a:ext>
          </a:extLst>
        </xdr:cNvPr>
        <xdr:cNvSpPr txBox="1"/>
      </xdr:nvSpPr>
      <xdr:spPr>
        <a:xfrm>
          <a:off x="14846300" y="5404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26035</xdr:rowOff>
    </xdr:from>
    <xdr:to>
      <xdr:col>72</xdr:col>
      <xdr:colOff>123825</xdr:colOff>
      <xdr:row>32</xdr:row>
      <xdr:rowOff>127635</xdr:rowOff>
    </xdr:to>
    <xdr:sp macro="" textlink="">
      <xdr:nvSpPr>
        <xdr:cNvPr id="147" name="楕円 146">
          <a:extLst>
            <a:ext uri="{FF2B5EF4-FFF2-40B4-BE49-F238E27FC236}">
              <a16:creationId xmlns:a16="http://schemas.microsoft.com/office/drawing/2014/main" id="{6C1F30C4-03BB-42F4-B33C-1DB640225D31}"/>
            </a:ext>
          </a:extLst>
        </xdr:cNvPr>
        <xdr:cNvSpPr/>
      </xdr:nvSpPr>
      <xdr:spPr>
        <a:xfrm>
          <a:off x="14033500" y="551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162285</xdr:rowOff>
    </xdr:from>
    <xdr:to>
      <xdr:col>76</xdr:col>
      <xdr:colOff>22225</xdr:colOff>
      <xdr:row>32</xdr:row>
      <xdr:rowOff>76835</xdr:rowOff>
    </xdr:to>
    <xdr:cxnSp macro="">
      <xdr:nvCxnSpPr>
        <xdr:cNvPr id="148" name="直線コネクタ 147">
          <a:extLst>
            <a:ext uri="{FF2B5EF4-FFF2-40B4-BE49-F238E27FC236}">
              <a16:creationId xmlns:a16="http://schemas.microsoft.com/office/drawing/2014/main" id="{01DB157C-3A44-4E1D-B5B7-4CBF7E485E0D}"/>
            </a:ext>
          </a:extLst>
        </xdr:cNvPr>
        <xdr:cNvCxnSpPr/>
      </xdr:nvCxnSpPr>
      <xdr:spPr>
        <a:xfrm flipV="1">
          <a:off x="14084300" y="5477235"/>
          <a:ext cx="711200" cy="86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110236</xdr:rowOff>
    </xdr:from>
    <xdr:to>
      <xdr:col>68</xdr:col>
      <xdr:colOff>123825</xdr:colOff>
      <xdr:row>33</xdr:row>
      <xdr:rowOff>40386</xdr:rowOff>
    </xdr:to>
    <xdr:sp macro="" textlink="">
      <xdr:nvSpPr>
        <xdr:cNvPr id="149" name="楕円 148">
          <a:extLst>
            <a:ext uri="{FF2B5EF4-FFF2-40B4-BE49-F238E27FC236}">
              <a16:creationId xmlns:a16="http://schemas.microsoft.com/office/drawing/2014/main" id="{CDD0CF48-3DE1-4E5D-98E3-F536C1B84180}"/>
            </a:ext>
          </a:extLst>
        </xdr:cNvPr>
        <xdr:cNvSpPr/>
      </xdr:nvSpPr>
      <xdr:spPr>
        <a:xfrm>
          <a:off x="13271500" y="559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76835</xdr:rowOff>
    </xdr:from>
    <xdr:to>
      <xdr:col>72</xdr:col>
      <xdr:colOff>73025</xdr:colOff>
      <xdr:row>32</xdr:row>
      <xdr:rowOff>161036</xdr:rowOff>
    </xdr:to>
    <xdr:cxnSp macro="">
      <xdr:nvCxnSpPr>
        <xdr:cNvPr id="150" name="直線コネクタ 149">
          <a:extLst>
            <a:ext uri="{FF2B5EF4-FFF2-40B4-BE49-F238E27FC236}">
              <a16:creationId xmlns:a16="http://schemas.microsoft.com/office/drawing/2014/main" id="{CC59CF71-BDAB-4B01-990A-8C27561C49C4}"/>
            </a:ext>
          </a:extLst>
        </xdr:cNvPr>
        <xdr:cNvCxnSpPr/>
      </xdr:nvCxnSpPr>
      <xdr:spPr>
        <a:xfrm flipV="1">
          <a:off x="13322300" y="5563235"/>
          <a:ext cx="762000" cy="84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54822</xdr:rowOff>
    </xdr:from>
    <xdr:to>
      <xdr:col>64</xdr:col>
      <xdr:colOff>123825</xdr:colOff>
      <xdr:row>32</xdr:row>
      <xdr:rowOff>156422</xdr:rowOff>
    </xdr:to>
    <xdr:sp macro="" textlink="">
      <xdr:nvSpPr>
        <xdr:cNvPr id="151" name="楕円 150">
          <a:extLst>
            <a:ext uri="{FF2B5EF4-FFF2-40B4-BE49-F238E27FC236}">
              <a16:creationId xmlns:a16="http://schemas.microsoft.com/office/drawing/2014/main" id="{BA151F76-EA9D-4474-9B63-6E06AE6AE2B9}"/>
            </a:ext>
          </a:extLst>
        </xdr:cNvPr>
        <xdr:cNvSpPr/>
      </xdr:nvSpPr>
      <xdr:spPr>
        <a:xfrm>
          <a:off x="12509500" y="5541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105622</xdr:rowOff>
    </xdr:from>
    <xdr:to>
      <xdr:col>68</xdr:col>
      <xdr:colOff>73025</xdr:colOff>
      <xdr:row>32</xdr:row>
      <xdr:rowOff>161036</xdr:rowOff>
    </xdr:to>
    <xdr:cxnSp macro="">
      <xdr:nvCxnSpPr>
        <xdr:cNvPr id="152" name="直線コネクタ 151">
          <a:extLst>
            <a:ext uri="{FF2B5EF4-FFF2-40B4-BE49-F238E27FC236}">
              <a16:creationId xmlns:a16="http://schemas.microsoft.com/office/drawing/2014/main" id="{821AFA4C-A4B5-4122-B62A-0CE0DB6496D5}"/>
            </a:ext>
          </a:extLst>
        </xdr:cNvPr>
        <xdr:cNvCxnSpPr/>
      </xdr:nvCxnSpPr>
      <xdr:spPr>
        <a:xfrm>
          <a:off x="12560300" y="5592022"/>
          <a:ext cx="762000" cy="55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34</xdr:row>
      <xdr:rowOff>117634</xdr:rowOff>
    </xdr:from>
    <xdr:to>
      <xdr:col>60</xdr:col>
      <xdr:colOff>123825</xdr:colOff>
      <xdr:row>35</xdr:row>
      <xdr:rowOff>47784</xdr:rowOff>
    </xdr:to>
    <xdr:sp macro="" textlink="">
      <xdr:nvSpPr>
        <xdr:cNvPr id="153" name="楕円 152">
          <a:extLst>
            <a:ext uri="{FF2B5EF4-FFF2-40B4-BE49-F238E27FC236}">
              <a16:creationId xmlns:a16="http://schemas.microsoft.com/office/drawing/2014/main" id="{60F35068-274E-4A18-B8BC-68A809599725}"/>
            </a:ext>
          </a:extLst>
        </xdr:cNvPr>
        <xdr:cNvSpPr/>
      </xdr:nvSpPr>
      <xdr:spPr>
        <a:xfrm>
          <a:off x="11747500" y="5946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105622</xdr:rowOff>
    </xdr:from>
    <xdr:to>
      <xdr:col>64</xdr:col>
      <xdr:colOff>73025</xdr:colOff>
      <xdr:row>34</xdr:row>
      <xdr:rowOff>168434</xdr:rowOff>
    </xdr:to>
    <xdr:cxnSp macro="">
      <xdr:nvCxnSpPr>
        <xdr:cNvPr id="154" name="直線コネクタ 153">
          <a:extLst>
            <a:ext uri="{FF2B5EF4-FFF2-40B4-BE49-F238E27FC236}">
              <a16:creationId xmlns:a16="http://schemas.microsoft.com/office/drawing/2014/main" id="{D6191683-BBD9-4B6B-8521-36B357690857}"/>
            </a:ext>
          </a:extLst>
        </xdr:cNvPr>
        <xdr:cNvCxnSpPr/>
      </xdr:nvCxnSpPr>
      <xdr:spPr>
        <a:xfrm flipV="1">
          <a:off x="11798300" y="5592022"/>
          <a:ext cx="762000" cy="405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578</xdr:rowOff>
    </xdr:from>
    <xdr:ext cx="469744" cy="259045"/>
    <xdr:sp macro="" textlink="">
      <xdr:nvSpPr>
        <xdr:cNvPr id="155" name="n_1aveValue債務償還比率">
          <a:extLst>
            <a:ext uri="{FF2B5EF4-FFF2-40B4-BE49-F238E27FC236}">
              <a16:creationId xmlns:a16="http://schemas.microsoft.com/office/drawing/2014/main" id="{2D845F63-FA45-4E62-8CC4-8A5F59A6B504}"/>
            </a:ext>
          </a:extLst>
        </xdr:cNvPr>
        <xdr:cNvSpPr txBox="1"/>
      </xdr:nvSpPr>
      <xdr:spPr>
        <a:xfrm>
          <a:off x="13836727" y="497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16051</xdr:rowOff>
    </xdr:from>
    <xdr:ext cx="469744" cy="259045"/>
    <xdr:sp macro="" textlink="">
      <xdr:nvSpPr>
        <xdr:cNvPr id="156" name="n_2aveValue債務償還比率">
          <a:extLst>
            <a:ext uri="{FF2B5EF4-FFF2-40B4-BE49-F238E27FC236}">
              <a16:creationId xmlns:a16="http://schemas.microsoft.com/office/drawing/2014/main" id="{85C34753-3AFD-42C8-A14C-4B792240A55E}"/>
            </a:ext>
          </a:extLst>
        </xdr:cNvPr>
        <xdr:cNvSpPr txBox="1"/>
      </xdr:nvSpPr>
      <xdr:spPr>
        <a:xfrm>
          <a:off x="13087427" y="498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12093</xdr:rowOff>
    </xdr:from>
    <xdr:ext cx="469744" cy="259045"/>
    <xdr:sp macro="" textlink="">
      <xdr:nvSpPr>
        <xdr:cNvPr id="157" name="n_3aveValue債務償還比率">
          <a:extLst>
            <a:ext uri="{FF2B5EF4-FFF2-40B4-BE49-F238E27FC236}">
              <a16:creationId xmlns:a16="http://schemas.microsoft.com/office/drawing/2014/main" id="{2B80FAC3-4C0A-407F-946B-E56C8663F0F2}"/>
            </a:ext>
          </a:extLst>
        </xdr:cNvPr>
        <xdr:cNvSpPr txBox="1"/>
      </xdr:nvSpPr>
      <xdr:spPr>
        <a:xfrm>
          <a:off x="12325427" y="498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73994</xdr:rowOff>
    </xdr:from>
    <xdr:ext cx="469744" cy="259045"/>
    <xdr:sp macro="" textlink="">
      <xdr:nvSpPr>
        <xdr:cNvPr id="158" name="n_4aveValue債務償還比率">
          <a:extLst>
            <a:ext uri="{FF2B5EF4-FFF2-40B4-BE49-F238E27FC236}">
              <a16:creationId xmlns:a16="http://schemas.microsoft.com/office/drawing/2014/main" id="{FF79565D-9A54-46D8-8355-A6A4628C14F6}"/>
            </a:ext>
          </a:extLst>
        </xdr:cNvPr>
        <xdr:cNvSpPr txBox="1"/>
      </xdr:nvSpPr>
      <xdr:spPr>
        <a:xfrm>
          <a:off x="11563427" y="5217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118762</xdr:rowOff>
    </xdr:from>
    <xdr:ext cx="469744" cy="259045"/>
    <xdr:sp macro="" textlink="">
      <xdr:nvSpPr>
        <xdr:cNvPr id="159" name="n_1mainValue債務償還比率">
          <a:extLst>
            <a:ext uri="{FF2B5EF4-FFF2-40B4-BE49-F238E27FC236}">
              <a16:creationId xmlns:a16="http://schemas.microsoft.com/office/drawing/2014/main" id="{8751BBD1-E500-4A89-80C9-ADCF5BD21671}"/>
            </a:ext>
          </a:extLst>
        </xdr:cNvPr>
        <xdr:cNvSpPr txBox="1"/>
      </xdr:nvSpPr>
      <xdr:spPr>
        <a:xfrm>
          <a:off x="13836727" y="5605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31513</xdr:rowOff>
    </xdr:from>
    <xdr:ext cx="469744" cy="259045"/>
    <xdr:sp macro="" textlink="">
      <xdr:nvSpPr>
        <xdr:cNvPr id="160" name="n_2mainValue債務償還比率">
          <a:extLst>
            <a:ext uri="{FF2B5EF4-FFF2-40B4-BE49-F238E27FC236}">
              <a16:creationId xmlns:a16="http://schemas.microsoft.com/office/drawing/2014/main" id="{5A55E6FE-94E0-4E5D-B760-9B5168E0972C}"/>
            </a:ext>
          </a:extLst>
        </xdr:cNvPr>
        <xdr:cNvSpPr txBox="1"/>
      </xdr:nvSpPr>
      <xdr:spPr>
        <a:xfrm>
          <a:off x="13087427" y="5689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147549</xdr:rowOff>
    </xdr:from>
    <xdr:ext cx="469744" cy="259045"/>
    <xdr:sp macro="" textlink="">
      <xdr:nvSpPr>
        <xdr:cNvPr id="161" name="n_3mainValue債務償還比率">
          <a:extLst>
            <a:ext uri="{FF2B5EF4-FFF2-40B4-BE49-F238E27FC236}">
              <a16:creationId xmlns:a16="http://schemas.microsoft.com/office/drawing/2014/main" id="{0D2338D6-D35F-4314-B3A1-9A8ED2320BA9}"/>
            </a:ext>
          </a:extLst>
        </xdr:cNvPr>
        <xdr:cNvSpPr txBox="1"/>
      </xdr:nvSpPr>
      <xdr:spPr>
        <a:xfrm>
          <a:off x="12325427" y="5633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35</xdr:row>
      <xdr:rowOff>38911</xdr:rowOff>
    </xdr:from>
    <xdr:ext cx="469744" cy="259045"/>
    <xdr:sp macro="" textlink="">
      <xdr:nvSpPr>
        <xdr:cNvPr id="162" name="n_4mainValue債務償還比率">
          <a:extLst>
            <a:ext uri="{FF2B5EF4-FFF2-40B4-BE49-F238E27FC236}">
              <a16:creationId xmlns:a16="http://schemas.microsoft.com/office/drawing/2014/main" id="{88EDCE31-A252-4CB7-B36B-A4FE3B1E50EA}"/>
            </a:ext>
          </a:extLst>
        </xdr:cNvPr>
        <xdr:cNvSpPr txBox="1"/>
      </xdr:nvSpPr>
      <xdr:spPr>
        <a:xfrm>
          <a:off x="11563427" y="6039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AE9C7DEA-3FE2-4CBA-9410-419F32D6CC44}"/>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A4A0B483-F1D8-43FE-891D-E99802AE1856}"/>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F39E858F-B53F-4CB3-9FED-7D7CF97EF579}"/>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7493B329-7C3F-4160-92F6-B79DC0B94A8F}"/>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BD5C89EB-8AD9-4FA1-B86D-005709DC4CC1}"/>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3BBC38D1-3D80-4814-B8BE-81B1897254E3}"/>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1FB5A81-ADD4-4521-A445-0C47D1C1FF6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D84ECAE-C8C2-41D1-9502-4B489686590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017AE45-D371-4AFF-91D3-8C4490DC98A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C23EED7-3B7D-4276-B12D-BD5DB1BB8E9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182A78A-468E-4889-84BA-2238E6CF2E0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CFE5C5E-CFDF-4576-875D-111AEB18737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EF6D412-5DD8-472C-987D-A31E3EBB4B1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47D0D8F-404B-49FB-8972-C7EBD860726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38C0940-CAC2-4CE1-A2AE-F0B3952794B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192819C-73B6-48D2-A6A9-B9D72EFE6F2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10,455
10,353
31.15
5,953,737
5,646,971
259,133
3,404,548
4,419,143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E81E631-AC03-4242-A479-70C6350061F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EBB2085-AA27-47ED-8539-51583E76977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70A7BB8-E617-4F7E-BF99-4820488A9CD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16.5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8DB442A-BF8F-4F3D-8FE6-C428E2F85C3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869BA5B-D54D-47A5-AD0D-8CF5C9EEC9A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1F7F30A-034E-458E-BBC8-BE4EBD48C97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E0ED707-BCF5-470C-AEA2-6F495AC9A96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8712B5E-253F-4BC3-8428-103CBF4EC68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42E5AE4-C221-496F-819C-4217251B2A3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2E55A5A-275A-4803-AA45-7D5969E4EFA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B6C6C7E-7A31-4A72-9E8C-108F5A4414E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FC260BF-6CCA-4673-86FF-AA47135ECE3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DC04FD0-579F-45F8-A8AA-8C99CBBDF0E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41BC524-9CBF-4A07-B6ED-89943FA4613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1041F22-ABC0-4FF6-8070-21C43ECDB19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B504365-8308-4590-BF00-B47FC86E7FB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612CF6A-0C85-4BB3-B8F2-B59D41643A7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47B7908-308F-4A33-89E3-AE2F362FA5E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5F12E25-4569-4611-A53D-FB4BB8C416B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5589206-0BB4-4069-A930-FFBC335D2B0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2CBA226-47EF-4922-9E2C-4AE6ABA08A5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A536F55-93E9-4883-AC41-9258E69B08B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95FE121-195C-4A56-B517-4F009A6927B6}"/>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5E410F7-EF70-4229-8024-172DE1BE6E0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5ABDC66-F8EF-415E-BBF4-FE8A57D35E57}"/>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FB484AF-DB69-4685-A655-6DF2751A73C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560083D-503B-4B6E-AEC5-B687B0B0457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30CE3D9-9767-4BC5-9300-C3D08CF58C7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D1EFD26-6E6E-4736-A1FF-3F468717AE1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636413F-32D8-4C33-975D-C6C8BF77D60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B9880FB-636C-4808-8527-DEC8D6F8D93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50FA9EE-FA91-42B3-8771-A47B2F8E698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C4DB100-53FB-4D50-9696-9A0AC17092B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F23DCF2-12F3-49A1-B282-EB20499F329A}"/>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17594674-6D62-4B56-8F5A-9A9373DBBD53}"/>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EE9A203-F2BE-4315-8563-DE068B0FAA0F}"/>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E22D11C2-3A34-431A-AA50-7F6224BB26BC}"/>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C38B8F7-D97C-4245-BF76-190110134705}"/>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1A68FE60-5057-4F5A-8AB9-75C052F4E81B}"/>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C736C54-67CF-4E61-83B8-1AF4440F3CA3}"/>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629F11A-E325-4C6D-99B6-51C96F52821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D6AB629-B45B-406A-A65D-D830967A1836}"/>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89925AE-FAE3-4FF7-9212-DB104735CDC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340C47E-4143-482D-BB1A-CD4A059BA2F1}"/>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DD07DA84-B03D-4879-9FAA-DEAAE5DA483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FCF7D7BA-8CBE-41C1-A8F1-59CC255BE5A1}"/>
            </a:ext>
          </a:extLst>
        </xdr:cNvPr>
        <xdr:cNvCxnSpPr/>
      </xdr:nvCxnSpPr>
      <xdr:spPr>
        <a:xfrm flipV="1">
          <a:off x="4634865" y="5884545"/>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a:extLst>
            <a:ext uri="{FF2B5EF4-FFF2-40B4-BE49-F238E27FC236}">
              <a16:creationId xmlns:a16="http://schemas.microsoft.com/office/drawing/2014/main" id="{F3781E62-7BE1-4EFE-9C71-A48627712146}"/>
            </a:ext>
          </a:extLst>
        </xdr:cNvPr>
        <xdr:cNvSpPr txBox="1"/>
      </xdr:nvSpPr>
      <xdr:spPr>
        <a:xfrm>
          <a:off x="467360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1FC7B7F0-5B1C-4129-8AF2-DDB18C237DC0}"/>
            </a:ext>
          </a:extLst>
        </xdr:cNvPr>
        <xdr:cNvCxnSpPr/>
      </xdr:nvCxnSpPr>
      <xdr:spPr>
        <a:xfrm>
          <a:off x="4546600" y="722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a:extLst>
            <a:ext uri="{FF2B5EF4-FFF2-40B4-BE49-F238E27FC236}">
              <a16:creationId xmlns:a16="http://schemas.microsoft.com/office/drawing/2014/main" id="{41139D7B-3E2B-4A51-9985-756AC0606F8E}"/>
            </a:ext>
          </a:extLst>
        </xdr:cNvPr>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707EE112-18CD-444F-8A21-794578CC7B01}"/>
            </a:ext>
          </a:extLst>
        </xdr:cNvPr>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27322</xdr:rowOff>
    </xdr:from>
    <xdr:ext cx="405111" cy="259045"/>
    <xdr:sp macro="" textlink="">
      <xdr:nvSpPr>
        <xdr:cNvPr id="62" name="【道路】&#10;有形固定資産減価償却率平均値テキスト">
          <a:extLst>
            <a:ext uri="{FF2B5EF4-FFF2-40B4-BE49-F238E27FC236}">
              <a16:creationId xmlns:a16="http://schemas.microsoft.com/office/drawing/2014/main" id="{EB900D60-BA4A-4FEC-8AAA-44881F4920F8}"/>
            </a:ext>
          </a:extLst>
        </xdr:cNvPr>
        <xdr:cNvSpPr txBox="1"/>
      </xdr:nvSpPr>
      <xdr:spPr>
        <a:xfrm>
          <a:off x="4673600" y="6370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D8838FCD-5017-4FC8-9236-9BB5AB494712}"/>
            </a:ext>
          </a:extLst>
        </xdr:cNvPr>
        <xdr:cNvSpPr/>
      </xdr:nvSpPr>
      <xdr:spPr>
        <a:xfrm>
          <a:off x="45847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DE5363E4-C444-4938-8214-FF7C3B7EAFCF}"/>
            </a:ext>
          </a:extLst>
        </xdr:cNvPr>
        <xdr:cNvSpPr/>
      </xdr:nvSpPr>
      <xdr:spPr>
        <a:xfrm>
          <a:off x="3746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995CE6C0-3583-4099-9AB8-F2897F57E7EB}"/>
            </a:ext>
          </a:extLst>
        </xdr:cNvPr>
        <xdr:cNvSpPr/>
      </xdr:nvSpPr>
      <xdr:spPr>
        <a:xfrm>
          <a:off x="28575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163EC45E-2927-4F43-BD0E-9249E6087B9E}"/>
            </a:ext>
          </a:extLst>
        </xdr:cNvPr>
        <xdr:cNvSpPr/>
      </xdr:nvSpPr>
      <xdr:spPr>
        <a:xfrm>
          <a:off x="1968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7D3795B7-E8A8-430D-A11B-E1EE31470B95}"/>
            </a:ext>
          </a:extLst>
        </xdr:cNvPr>
        <xdr:cNvSpPr/>
      </xdr:nvSpPr>
      <xdr:spPr>
        <a:xfrm>
          <a:off x="1079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99E25B8-47A0-4553-84FA-0C630B9E93E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1261219-B26D-4CCD-8006-898320ED826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73F2856-E1D9-425D-AD2D-7308D25D877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1B1A2F2-51B5-46DD-B245-64C2D9E4068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7CB59A70-CF50-4194-AF76-D1F40CBEDD1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82550</xdr:rowOff>
    </xdr:from>
    <xdr:to>
      <xdr:col>24</xdr:col>
      <xdr:colOff>114300</xdr:colOff>
      <xdr:row>39</xdr:row>
      <xdr:rowOff>12700</xdr:rowOff>
    </xdr:to>
    <xdr:sp macro="" textlink="">
      <xdr:nvSpPr>
        <xdr:cNvPr id="73" name="楕円 72">
          <a:extLst>
            <a:ext uri="{FF2B5EF4-FFF2-40B4-BE49-F238E27FC236}">
              <a16:creationId xmlns:a16="http://schemas.microsoft.com/office/drawing/2014/main" id="{71C5126D-1FC9-41D7-99B2-2ADA789A927B}"/>
            </a:ext>
          </a:extLst>
        </xdr:cNvPr>
        <xdr:cNvSpPr/>
      </xdr:nvSpPr>
      <xdr:spPr>
        <a:xfrm>
          <a:off x="45847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60977</xdr:rowOff>
    </xdr:from>
    <xdr:ext cx="405111" cy="259045"/>
    <xdr:sp macro="" textlink="">
      <xdr:nvSpPr>
        <xdr:cNvPr id="74" name="【道路】&#10;有形固定資産減価償却率該当値テキスト">
          <a:extLst>
            <a:ext uri="{FF2B5EF4-FFF2-40B4-BE49-F238E27FC236}">
              <a16:creationId xmlns:a16="http://schemas.microsoft.com/office/drawing/2014/main" id="{66468AF5-3051-4E9B-8A6F-AA9677CC224A}"/>
            </a:ext>
          </a:extLst>
        </xdr:cNvPr>
        <xdr:cNvSpPr txBox="1"/>
      </xdr:nvSpPr>
      <xdr:spPr>
        <a:xfrm>
          <a:off x="4673600"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48260</xdr:rowOff>
    </xdr:from>
    <xdr:to>
      <xdr:col>20</xdr:col>
      <xdr:colOff>38100</xdr:colOff>
      <xdr:row>38</xdr:row>
      <xdr:rowOff>149860</xdr:rowOff>
    </xdr:to>
    <xdr:sp macro="" textlink="">
      <xdr:nvSpPr>
        <xdr:cNvPr id="75" name="楕円 74">
          <a:extLst>
            <a:ext uri="{FF2B5EF4-FFF2-40B4-BE49-F238E27FC236}">
              <a16:creationId xmlns:a16="http://schemas.microsoft.com/office/drawing/2014/main" id="{86D99FA2-4CBC-4122-8EFC-4DD07CD9FF9B}"/>
            </a:ext>
          </a:extLst>
        </xdr:cNvPr>
        <xdr:cNvSpPr/>
      </xdr:nvSpPr>
      <xdr:spPr>
        <a:xfrm>
          <a:off x="3746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99060</xdr:rowOff>
    </xdr:from>
    <xdr:to>
      <xdr:col>24</xdr:col>
      <xdr:colOff>63500</xdr:colOff>
      <xdr:row>38</xdr:row>
      <xdr:rowOff>133350</xdr:rowOff>
    </xdr:to>
    <xdr:cxnSp macro="">
      <xdr:nvCxnSpPr>
        <xdr:cNvPr id="76" name="直線コネクタ 75">
          <a:extLst>
            <a:ext uri="{FF2B5EF4-FFF2-40B4-BE49-F238E27FC236}">
              <a16:creationId xmlns:a16="http://schemas.microsoft.com/office/drawing/2014/main" id="{DB3371EF-8F75-4959-B3BC-DA47C5B8061E}"/>
            </a:ext>
          </a:extLst>
        </xdr:cNvPr>
        <xdr:cNvCxnSpPr/>
      </xdr:nvCxnSpPr>
      <xdr:spPr>
        <a:xfrm>
          <a:off x="3797300" y="661416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12065</xdr:rowOff>
    </xdr:from>
    <xdr:to>
      <xdr:col>15</xdr:col>
      <xdr:colOff>101600</xdr:colOff>
      <xdr:row>38</xdr:row>
      <xdr:rowOff>113665</xdr:rowOff>
    </xdr:to>
    <xdr:sp macro="" textlink="">
      <xdr:nvSpPr>
        <xdr:cNvPr id="77" name="楕円 76">
          <a:extLst>
            <a:ext uri="{FF2B5EF4-FFF2-40B4-BE49-F238E27FC236}">
              <a16:creationId xmlns:a16="http://schemas.microsoft.com/office/drawing/2014/main" id="{544CAB74-8DD4-4B91-A173-47D2F73BA41C}"/>
            </a:ext>
          </a:extLst>
        </xdr:cNvPr>
        <xdr:cNvSpPr/>
      </xdr:nvSpPr>
      <xdr:spPr>
        <a:xfrm>
          <a:off x="2857500" y="652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62865</xdr:rowOff>
    </xdr:from>
    <xdr:to>
      <xdr:col>19</xdr:col>
      <xdr:colOff>177800</xdr:colOff>
      <xdr:row>38</xdr:row>
      <xdr:rowOff>99060</xdr:rowOff>
    </xdr:to>
    <xdr:cxnSp macro="">
      <xdr:nvCxnSpPr>
        <xdr:cNvPr id="78" name="直線コネクタ 77">
          <a:extLst>
            <a:ext uri="{FF2B5EF4-FFF2-40B4-BE49-F238E27FC236}">
              <a16:creationId xmlns:a16="http://schemas.microsoft.com/office/drawing/2014/main" id="{07F01E41-C738-4B87-873A-7AA55261DD64}"/>
            </a:ext>
          </a:extLst>
        </xdr:cNvPr>
        <xdr:cNvCxnSpPr/>
      </xdr:nvCxnSpPr>
      <xdr:spPr>
        <a:xfrm>
          <a:off x="2908300" y="657796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151130</xdr:rowOff>
    </xdr:from>
    <xdr:to>
      <xdr:col>10</xdr:col>
      <xdr:colOff>165100</xdr:colOff>
      <xdr:row>38</xdr:row>
      <xdr:rowOff>81280</xdr:rowOff>
    </xdr:to>
    <xdr:sp macro="" textlink="">
      <xdr:nvSpPr>
        <xdr:cNvPr id="79" name="楕円 78">
          <a:extLst>
            <a:ext uri="{FF2B5EF4-FFF2-40B4-BE49-F238E27FC236}">
              <a16:creationId xmlns:a16="http://schemas.microsoft.com/office/drawing/2014/main" id="{9A2B68E0-03CC-4554-BB5C-7EDB13F13D7D}"/>
            </a:ext>
          </a:extLst>
        </xdr:cNvPr>
        <xdr:cNvSpPr/>
      </xdr:nvSpPr>
      <xdr:spPr>
        <a:xfrm>
          <a:off x="1968500" y="649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30480</xdr:rowOff>
    </xdr:from>
    <xdr:to>
      <xdr:col>15</xdr:col>
      <xdr:colOff>50800</xdr:colOff>
      <xdr:row>38</xdr:row>
      <xdr:rowOff>62865</xdr:rowOff>
    </xdr:to>
    <xdr:cxnSp macro="">
      <xdr:nvCxnSpPr>
        <xdr:cNvPr id="80" name="直線コネクタ 79">
          <a:extLst>
            <a:ext uri="{FF2B5EF4-FFF2-40B4-BE49-F238E27FC236}">
              <a16:creationId xmlns:a16="http://schemas.microsoft.com/office/drawing/2014/main" id="{5F7642F9-1FBD-4F1A-BB91-6028BE1354EA}"/>
            </a:ext>
          </a:extLst>
        </xdr:cNvPr>
        <xdr:cNvCxnSpPr/>
      </xdr:nvCxnSpPr>
      <xdr:spPr>
        <a:xfrm>
          <a:off x="2019300" y="654558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114935</xdr:rowOff>
    </xdr:from>
    <xdr:to>
      <xdr:col>6</xdr:col>
      <xdr:colOff>38100</xdr:colOff>
      <xdr:row>38</xdr:row>
      <xdr:rowOff>45085</xdr:rowOff>
    </xdr:to>
    <xdr:sp macro="" textlink="">
      <xdr:nvSpPr>
        <xdr:cNvPr id="81" name="楕円 80">
          <a:extLst>
            <a:ext uri="{FF2B5EF4-FFF2-40B4-BE49-F238E27FC236}">
              <a16:creationId xmlns:a16="http://schemas.microsoft.com/office/drawing/2014/main" id="{D061FF78-E6E0-4C34-9224-4D1BB307FB63}"/>
            </a:ext>
          </a:extLst>
        </xdr:cNvPr>
        <xdr:cNvSpPr/>
      </xdr:nvSpPr>
      <xdr:spPr>
        <a:xfrm>
          <a:off x="10795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165735</xdr:rowOff>
    </xdr:from>
    <xdr:to>
      <xdr:col>10</xdr:col>
      <xdr:colOff>114300</xdr:colOff>
      <xdr:row>38</xdr:row>
      <xdr:rowOff>30480</xdr:rowOff>
    </xdr:to>
    <xdr:cxnSp macro="">
      <xdr:nvCxnSpPr>
        <xdr:cNvPr id="82" name="直線コネクタ 81">
          <a:extLst>
            <a:ext uri="{FF2B5EF4-FFF2-40B4-BE49-F238E27FC236}">
              <a16:creationId xmlns:a16="http://schemas.microsoft.com/office/drawing/2014/main" id="{075608A8-D610-43CC-973B-FA065B8B10B1}"/>
            </a:ext>
          </a:extLst>
        </xdr:cNvPr>
        <xdr:cNvCxnSpPr/>
      </xdr:nvCxnSpPr>
      <xdr:spPr>
        <a:xfrm>
          <a:off x="1130300" y="650938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153052</xdr:rowOff>
    </xdr:from>
    <xdr:ext cx="405111" cy="259045"/>
    <xdr:sp macro="" textlink="">
      <xdr:nvSpPr>
        <xdr:cNvPr id="83" name="n_1aveValue【道路】&#10;有形固定資産減価償却率">
          <a:extLst>
            <a:ext uri="{FF2B5EF4-FFF2-40B4-BE49-F238E27FC236}">
              <a16:creationId xmlns:a16="http://schemas.microsoft.com/office/drawing/2014/main" id="{BFBB3961-AA1E-473D-89D9-723B387A50B0}"/>
            </a:ext>
          </a:extLst>
        </xdr:cNvPr>
        <xdr:cNvSpPr txBox="1"/>
      </xdr:nvSpPr>
      <xdr:spPr>
        <a:xfrm>
          <a:off x="3582044" y="632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116857</xdr:rowOff>
    </xdr:from>
    <xdr:ext cx="405111" cy="259045"/>
    <xdr:sp macro="" textlink="">
      <xdr:nvSpPr>
        <xdr:cNvPr id="84" name="n_2aveValue【道路】&#10;有形固定資産減価償却率">
          <a:extLst>
            <a:ext uri="{FF2B5EF4-FFF2-40B4-BE49-F238E27FC236}">
              <a16:creationId xmlns:a16="http://schemas.microsoft.com/office/drawing/2014/main" id="{C09A757D-5A9F-4723-842A-6284A4ED8DBC}"/>
            </a:ext>
          </a:extLst>
        </xdr:cNvPr>
        <xdr:cNvSpPr txBox="1"/>
      </xdr:nvSpPr>
      <xdr:spPr>
        <a:xfrm>
          <a:off x="2705744" y="628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86377</xdr:rowOff>
    </xdr:from>
    <xdr:ext cx="405111" cy="259045"/>
    <xdr:sp macro="" textlink="">
      <xdr:nvSpPr>
        <xdr:cNvPr id="85" name="n_3aveValue【道路】&#10;有形固定資産減価償却率">
          <a:extLst>
            <a:ext uri="{FF2B5EF4-FFF2-40B4-BE49-F238E27FC236}">
              <a16:creationId xmlns:a16="http://schemas.microsoft.com/office/drawing/2014/main" id="{385E24EA-B5D7-45CD-B502-FA30F035EAC8}"/>
            </a:ext>
          </a:extLst>
        </xdr:cNvPr>
        <xdr:cNvSpPr txBox="1"/>
      </xdr:nvSpPr>
      <xdr:spPr>
        <a:xfrm>
          <a:off x="1816744" y="625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68597</xdr:rowOff>
    </xdr:from>
    <xdr:ext cx="405111" cy="259045"/>
    <xdr:sp macro="" textlink="">
      <xdr:nvSpPr>
        <xdr:cNvPr id="86" name="n_4aveValue【道路】&#10;有形固定資産減価償却率">
          <a:extLst>
            <a:ext uri="{FF2B5EF4-FFF2-40B4-BE49-F238E27FC236}">
              <a16:creationId xmlns:a16="http://schemas.microsoft.com/office/drawing/2014/main" id="{7BB384BB-3572-4DAB-91DB-E6BBEE959AC8}"/>
            </a:ext>
          </a:extLst>
        </xdr:cNvPr>
        <xdr:cNvSpPr txBox="1"/>
      </xdr:nvSpPr>
      <xdr:spPr>
        <a:xfrm>
          <a:off x="927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140987</xdr:rowOff>
    </xdr:from>
    <xdr:ext cx="405111" cy="259045"/>
    <xdr:sp macro="" textlink="">
      <xdr:nvSpPr>
        <xdr:cNvPr id="87" name="n_1mainValue【道路】&#10;有形固定資産減価償却率">
          <a:extLst>
            <a:ext uri="{FF2B5EF4-FFF2-40B4-BE49-F238E27FC236}">
              <a16:creationId xmlns:a16="http://schemas.microsoft.com/office/drawing/2014/main" id="{4F3382DD-2F40-4636-95DD-B999F9417D92}"/>
            </a:ext>
          </a:extLst>
        </xdr:cNvPr>
        <xdr:cNvSpPr txBox="1"/>
      </xdr:nvSpPr>
      <xdr:spPr>
        <a:xfrm>
          <a:off x="35820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104792</xdr:rowOff>
    </xdr:from>
    <xdr:ext cx="405111" cy="259045"/>
    <xdr:sp macro="" textlink="">
      <xdr:nvSpPr>
        <xdr:cNvPr id="88" name="n_2mainValue【道路】&#10;有形固定資産減価償却率">
          <a:extLst>
            <a:ext uri="{FF2B5EF4-FFF2-40B4-BE49-F238E27FC236}">
              <a16:creationId xmlns:a16="http://schemas.microsoft.com/office/drawing/2014/main" id="{A2920FF4-B9B6-4B78-8738-86AFEB7C8045}"/>
            </a:ext>
          </a:extLst>
        </xdr:cNvPr>
        <xdr:cNvSpPr txBox="1"/>
      </xdr:nvSpPr>
      <xdr:spPr>
        <a:xfrm>
          <a:off x="2705744" y="661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72407</xdr:rowOff>
    </xdr:from>
    <xdr:ext cx="405111" cy="259045"/>
    <xdr:sp macro="" textlink="">
      <xdr:nvSpPr>
        <xdr:cNvPr id="89" name="n_3mainValue【道路】&#10;有形固定資産減価償却率">
          <a:extLst>
            <a:ext uri="{FF2B5EF4-FFF2-40B4-BE49-F238E27FC236}">
              <a16:creationId xmlns:a16="http://schemas.microsoft.com/office/drawing/2014/main" id="{637EC3EE-1C81-4B50-82A3-2BE26B915BEC}"/>
            </a:ext>
          </a:extLst>
        </xdr:cNvPr>
        <xdr:cNvSpPr txBox="1"/>
      </xdr:nvSpPr>
      <xdr:spPr>
        <a:xfrm>
          <a:off x="1816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61612</xdr:rowOff>
    </xdr:from>
    <xdr:ext cx="405111" cy="259045"/>
    <xdr:sp macro="" textlink="">
      <xdr:nvSpPr>
        <xdr:cNvPr id="90" name="n_4mainValue【道路】&#10;有形固定資産減価償却率">
          <a:extLst>
            <a:ext uri="{FF2B5EF4-FFF2-40B4-BE49-F238E27FC236}">
              <a16:creationId xmlns:a16="http://schemas.microsoft.com/office/drawing/2014/main" id="{8B9F50B1-4EE7-4B01-BE67-240A7D62F811}"/>
            </a:ext>
          </a:extLst>
        </xdr:cNvPr>
        <xdr:cNvSpPr txBox="1"/>
      </xdr:nvSpPr>
      <xdr:spPr>
        <a:xfrm>
          <a:off x="927744" y="623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F11C7FE-339E-41A4-84F0-44C9EAD438E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182364A-48C8-4A77-ACA1-A74E7C1C51E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6F8CA4EF-87DD-427A-84DF-8AEEAC86F25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6DA18918-CEE3-45DC-865F-FB44DE6B719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D3062EB2-C425-4FF4-9308-665DD3D9C3FE}"/>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48DD591-978A-44CF-810A-6E67A3207DC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BF76234-3C2E-4520-85A6-43A329DC3CD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1D1EA98C-FCFA-4EF6-9102-63DCFC05C64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7FCF5A52-16F9-4A3D-97DB-3055B6FBCB97}"/>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F8F80C2C-FF9A-447D-BDEB-DFE4C235B81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8761757-3071-4551-90A5-124A397ED80F}"/>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5C489145-ED79-464E-9CA7-5F7C0827F25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846092CC-6D60-47D6-B795-5FE86F6368C4}"/>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86751896-DF43-4786-B2FA-BE70CA6EDC2E}"/>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7F92E2C-2C57-4D1A-9646-F1DA31921069}"/>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59A7B20D-1372-4110-BF7D-9A53D8C99E74}"/>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6F164E4F-58FF-4EAC-A008-D5243EF2E30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548D0690-FCA4-4DBD-A96C-C2A03571BEE7}"/>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5E7C68AC-9185-4CE3-8094-BEE53BD43EE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652C931-841A-4AB2-ACDE-778F1DF4C31E}"/>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DF20DDF4-A99D-4BCF-AFD0-F5D86F21921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772B6226-9F0F-4830-8F07-DC5929E18E8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AB30238-E34D-4D39-851B-68345BA6B71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14" name="直線コネクタ 113">
          <a:extLst>
            <a:ext uri="{FF2B5EF4-FFF2-40B4-BE49-F238E27FC236}">
              <a16:creationId xmlns:a16="http://schemas.microsoft.com/office/drawing/2014/main" id="{0221674F-F2D5-417F-8958-9C21A4782B0D}"/>
            </a:ext>
          </a:extLst>
        </xdr:cNvPr>
        <xdr:cNvCxnSpPr/>
      </xdr:nvCxnSpPr>
      <xdr:spPr>
        <a:xfrm flipV="1">
          <a:off x="10476865" y="5855570"/>
          <a:ext cx="0" cy="1160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15" name="【道路】&#10;一人当たり延長最小値テキスト">
          <a:extLst>
            <a:ext uri="{FF2B5EF4-FFF2-40B4-BE49-F238E27FC236}">
              <a16:creationId xmlns:a16="http://schemas.microsoft.com/office/drawing/2014/main" id="{C8B4777C-BA95-4741-ADB5-E4EFA39946D4}"/>
            </a:ext>
          </a:extLst>
        </xdr:cNvPr>
        <xdr:cNvSpPr txBox="1"/>
      </xdr:nvSpPr>
      <xdr:spPr>
        <a:xfrm>
          <a:off x="10515600" y="701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16" name="直線コネクタ 115">
          <a:extLst>
            <a:ext uri="{FF2B5EF4-FFF2-40B4-BE49-F238E27FC236}">
              <a16:creationId xmlns:a16="http://schemas.microsoft.com/office/drawing/2014/main" id="{9FA27A78-5519-4597-94A6-82F364D2F4C0}"/>
            </a:ext>
          </a:extLst>
        </xdr:cNvPr>
        <xdr:cNvCxnSpPr/>
      </xdr:nvCxnSpPr>
      <xdr:spPr>
        <a:xfrm>
          <a:off x="10388600" y="7015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17" name="【道路】&#10;一人当たり延長最大値テキスト">
          <a:extLst>
            <a:ext uri="{FF2B5EF4-FFF2-40B4-BE49-F238E27FC236}">
              <a16:creationId xmlns:a16="http://schemas.microsoft.com/office/drawing/2014/main" id="{E24D5994-91C1-49F3-86AF-086F615DD7D1}"/>
            </a:ext>
          </a:extLst>
        </xdr:cNvPr>
        <xdr:cNvSpPr txBox="1"/>
      </xdr:nvSpPr>
      <xdr:spPr>
        <a:xfrm>
          <a:off x="10515600" y="563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18" name="直線コネクタ 117">
          <a:extLst>
            <a:ext uri="{FF2B5EF4-FFF2-40B4-BE49-F238E27FC236}">
              <a16:creationId xmlns:a16="http://schemas.microsoft.com/office/drawing/2014/main" id="{898BC7E0-CEE7-497E-B013-E751FC1F6F7C}"/>
            </a:ext>
          </a:extLst>
        </xdr:cNvPr>
        <xdr:cNvCxnSpPr/>
      </xdr:nvCxnSpPr>
      <xdr:spPr>
        <a:xfrm>
          <a:off x="10388600" y="5855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92149</xdr:rowOff>
    </xdr:from>
    <xdr:ext cx="534377" cy="259045"/>
    <xdr:sp macro="" textlink="">
      <xdr:nvSpPr>
        <xdr:cNvPr id="119" name="【道路】&#10;一人当たり延長平均値テキスト">
          <a:extLst>
            <a:ext uri="{FF2B5EF4-FFF2-40B4-BE49-F238E27FC236}">
              <a16:creationId xmlns:a16="http://schemas.microsoft.com/office/drawing/2014/main" id="{05DF1D56-FBFC-4090-B58C-BEE997001C46}"/>
            </a:ext>
          </a:extLst>
        </xdr:cNvPr>
        <xdr:cNvSpPr txBox="1"/>
      </xdr:nvSpPr>
      <xdr:spPr>
        <a:xfrm>
          <a:off x="10515600" y="64357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20" name="フローチャート: 判断 119">
          <a:extLst>
            <a:ext uri="{FF2B5EF4-FFF2-40B4-BE49-F238E27FC236}">
              <a16:creationId xmlns:a16="http://schemas.microsoft.com/office/drawing/2014/main" id="{028F5DDD-A2D0-4C4F-95E6-8FFB3CE13A14}"/>
            </a:ext>
          </a:extLst>
        </xdr:cNvPr>
        <xdr:cNvSpPr/>
      </xdr:nvSpPr>
      <xdr:spPr>
        <a:xfrm>
          <a:off x="10426700" y="658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21" name="フローチャート: 判断 120">
          <a:extLst>
            <a:ext uri="{FF2B5EF4-FFF2-40B4-BE49-F238E27FC236}">
              <a16:creationId xmlns:a16="http://schemas.microsoft.com/office/drawing/2014/main" id="{CD6093E4-BDD3-4FEF-A2C7-7BD12C0EFE78}"/>
            </a:ext>
          </a:extLst>
        </xdr:cNvPr>
        <xdr:cNvSpPr/>
      </xdr:nvSpPr>
      <xdr:spPr>
        <a:xfrm>
          <a:off x="9588500" y="656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22" name="フローチャート: 判断 121">
          <a:extLst>
            <a:ext uri="{FF2B5EF4-FFF2-40B4-BE49-F238E27FC236}">
              <a16:creationId xmlns:a16="http://schemas.microsoft.com/office/drawing/2014/main" id="{435D2EA8-AB97-4E27-90FC-EA54345C4559}"/>
            </a:ext>
          </a:extLst>
        </xdr:cNvPr>
        <xdr:cNvSpPr/>
      </xdr:nvSpPr>
      <xdr:spPr>
        <a:xfrm>
          <a:off x="8699500" y="6575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23" name="フローチャート: 判断 122">
          <a:extLst>
            <a:ext uri="{FF2B5EF4-FFF2-40B4-BE49-F238E27FC236}">
              <a16:creationId xmlns:a16="http://schemas.microsoft.com/office/drawing/2014/main" id="{7A1B00B1-F625-41CF-B9D6-E32E9A8922A6}"/>
            </a:ext>
          </a:extLst>
        </xdr:cNvPr>
        <xdr:cNvSpPr/>
      </xdr:nvSpPr>
      <xdr:spPr>
        <a:xfrm>
          <a:off x="7810500" y="659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4" name="フローチャート: 判断 123">
          <a:extLst>
            <a:ext uri="{FF2B5EF4-FFF2-40B4-BE49-F238E27FC236}">
              <a16:creationId xmlns:a16="http://schemas.microsoft.com/office/drawing/2014/main" id="{8B84F4BD-724B-4C16-A694-D25209406EA5}"/>
            </a:ext>
          </a:extLst>
        </xdr:cNvPr>
        <xdr:cNvSpPr/>
      </xdr:nvSpPr>
      <xdr:spPr>
        <a:xfrm>
          <a:off x="6921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6EAA654-2A2C-46DB-A858-4B0DCD2CD85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FE61C91-0B3D-4265-A39A-D09B501719E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C9A9E0B-783E-4126-866C-24466298703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A28B78B-6024-47DC-A77B-4B32B95BD7F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420CA33B-8520-41DC-B325-A1CA4CBC10D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54623</xdr:rowOff>
    </xdr:from>
    <xdr:to>
      <xdr:col>55</xdr:col>
      <xdr:colOff>50800</xdr:colOff>
      <xdr:row>40</xdr:row>
      <xdr:rowOff>156223</xdr:rowOff>
    </xdr:to>
    <xdr:sp macro="" textlink="">
      <xdr:nvSpPr>
        <xdr:cNvPr id="130" name="楕円 129">
          <a:extLst>
            <a:ext uri="{FF2B5EF4-FFF2-40B4-BE49-F238E27FC236}">
              <a16:creationId xmlns:a16="http://schemas.microsoft.com/office/drawing/2014/main" id="{A3ABEB84-108D-4B15-8FB0-4C9807E58188}"/>
            </a:ext>
          </a:extLst>
        </xdr:cNvPr>
        <xdr:cNvSpPr/>
      </xdr:nvSpPr>
      <xdr:spPr>
        <a:xfrm>
          <a:off x="10426700" y="6912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141000</xdr:rowOff>
    </xdr:from>
    <xdr:ext cx="534377" cy="259045"/>
    <xdr:sp macro="" textlink="">
      <xdr:nvSpPr>
        <xdr:cNvPr id="131" name="【道路】&#10;一人当たり延長該当値テキスト">
          <a:extLst>
            <a:ext uri="{FF2B5EF4-FFF2-40B4-BE49-F238E27FC236}">
              <a16:creationId xmlns:a16="http://schemas.microsoft.com/office/drawing/2014/main" id="{4CDED972-9671-4642-AD5F-5FB1E67817A6}"/>
            </a:ext>
          </a:extLst>
        </xdr:cNvPr>
        <xdr:cNvSpPr txBox="1"/>
      </xdr:nvSpPr>
      <xdr:spPr>
        <a:xfrm>
          <a:off x="10515600" y="6827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58128</xdr:rowOff>
    </xdr:from>
    <xdr:to>
      <xdr:col>50</xdr:col>
      <xdr:colOff>165100</xdr:colOff>
      <xdr:row>40</xdr:row>
      <xdr:rowOff>159728</xdr:rowOff>
    </xdr:to>
    <xdr:sp macro="" textlink="">
      <xdr:nvSpPr>
        <xdr:cNvPr id="132" name="楕円 131">
          <a:extLst>
            <a:ext uri="{FF2B5EF4-FFF2-40B4-BE49-F238E27FC236}">
              <a16:creationId xmlns:a16="http://schemas.microsoft.com/office/drawing/2014/main" id="{BDFB6E5D-3562-478C-B744-C3EB23028743}"/>
            </a:ext>
          </a:extLst>
        </xdr:cNvPr>
        <xdr:cNvSpPr/>
      </xdr:nvSpPr>
      <xdr:spPr>
        <a:xfrm>
          <a:off x="9588500" y="69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105423</xdr:rowOff>
    </xdr:from>
    <xdr:to>
      <xdr:col>55</xdr:col>
      <xdr:colOff>0</xdr:colOff>
      <xdr:row>40</xdr:row>
      <xdr:rowOff>108928</xdr:rowOff>
    </xdr:to>
    <xdr:cxnSp macro="">
      <xdr:nvCxnSpPr>
        <xdr:cNvPr id="133" name="直線コネクタ 132">
          <a:extLst>
            <a:ext uri="{FF2B5EF4-FFF2-40B4-BE49-F238E27FC236}">
              <a16:creationId xmlns:a16="http://schemas.microsoft.com/office/drawing/2014/main" id="{4BBCFF23-ABFB-42F7-8179-5D460FFB2915}"/>
            </a:ext>
          </a:extLst>
        </xdr:cNvPr>
        <xdr:cNvCxnSpPr/>
      </xdr:nvCxnSpPr>
      <xdr:spPr>
        <a:xfrm flipV="1">
          <a:off x="9639300" y="6963423"/>
          <a:ext cx="8382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61481</xdr:rowOff>
    </xdr:from>
    <xdr:to>
      <xdr:col>46</xdr:col>
      <xdr:colOff>38100</xdr:colOff>
      <xdr:row>40</xdr:row>
      <xdr:rowOff>163081</xdr:rowOff>
    </xdr:to>
    <xdr:sp macro="" textlink="">
      <xdr:nvSpPr>
        <xdr:cNvPr id="134" name="楕円 133">
          <a:extLst>
            <a:ext uri="{FF2B5EF4-FFF2-40B4-BE49-F238E27FC236}">
              <a16:creationId xmlns:a16="http://schemas.microsoft.com/office/drawing/2014/main" id="{1FC4A0B1-8814-45AB-A83D-5518385C55CE}"/>
            </a:ext>
          </a:extLst>
        </xdr:cNvPr>
        <xdr:cNvSpPr/>
      </xdr:nvSpPr>
      <xdr:spPr>
        <a:xfrm>
          <a:off x="8699500" y="6919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108928</xdr:rowOff>
    </xdr:from>
    <xdr:to>
      <xdr:col>50</xdr:col>
      <xdr:colOff>114300</xdr:colOff>
      <xdr:row>40</xdr:row>
      <xdr:rowOff>112281</xdr:rowOff>
    </xdr:to>
    <xdr:cxnSp macro="">
      <xdr:nvCxnSpPr>
        <xdr:cNvPr id="135" name="直線コネクタ 134">
          <a:extLst>
            <a:ext uri="{FF2B5EF4-FFF2-40B4-BE49-F238E27FC236}">
              <a16:creationId xmlns:a16="http://schemas.microsoft.com/office/drawing/2014/main" id="{9B4F16CB-8F2D-436E-BC3B-1F3D9592D4F9}"/>
            </a:ext>
          </a:extLst>
        </xdr:cNvPr>
        <xdr:cNvCxnSpPr/>
      </xdr:nvCxnSpPr>
      <xdr:spPr>
        <a:xfrm flipV="1">
          <a:off x="8750300" y="6966928"/>
          <a:ext cx="889000" cy="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65786</xdr:rowOff>
    </xdr:from>
    <xdr:to>
      <xdr:col>41</xdr:col>
      <xdr:colOff>101600</xdr:colOff>
      <xdr:row>40</xdr:row>
      <xdr:rowOff>167386</xdr:rowOff>
    </xdr:to>
    <xdr:sp macro="" textlink="">
      <xdr:nvSpPr>
        <xdr:cNvPr id="136" name="楕円 135">
          <a:extLst>
            <a:ext uri="{FF2B5EF4-FFF2-40B4-BE49-F238E27FC236}">
              <a16:creationId xmlns:a16="http://schemas.microsoft.com/office/drawing/2014/main" id="{68ECFDED-29F3-4970-9EF7-905F1D3F1B9D}"/>
            </a:ext>
          </a:extLst>
        </xdr:cNvPr>
        <xdr:cNvSpPr/>
      </xdr:nvSpPr>
      <xdr:spPr>
        <a:xfrm>
          <a:off x="7810500" y="692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112281</xdr:rowOff>
    </xdr:from>
    <xdr:to>
      <xdr:col>45</xdr:col>
      <xdr:colOff>177800</xdr:colOff>
      <xdr:row>40</xdr:row>
      <xdr:rowOff>116586</xdr:rowOff>
    </xdr:to>
    <xdr:cxnSp macro="">
      <xdr:nvCxnSpPr>
        <xdr:cNvPr id="137" name="直線コネクタ 136">
          <a:extLst>
            <a:ext uri="{FF2B5EF4-FFF2-40B4-BE49-F238E27FC236}">
              <a16:creationId xmlns:a16="http://schemas.microsoft.com/office/drawing/2014/main" id="{86815CC3-DE87-41BE-8D86-B7009C175469}"/>
            </a:ext>
          </a:extLst>
        </xdr:cNvPr>
        <xdr:cNvCxnSpPr/>
      </xdr:nvCxnSpPr>
      <xdr:spPr>
        <a:xfrm flipV="1">
          <a:off x="7861300" y="6970281"/>
          <a:ext cx="889000" cy="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68682</xdr:rowOff>
    </xdr:from>
    <xdr:to>
      <xdr:col>36</xdr:col>
      <xdr:colOff>165100</xdr:colOff>
      <xdr:row>40</xdr:row>
      <xdr:rowOff>170282</xdr:rowOff>
    </xdr:to>
    <xdr:sp macro="" textlink="">
      <xdr:nvSpPr>
        <xdr:cNvPr id="138" name="楕円 137">
          <a:extLst>
            <a:ext uri="{FF2B5EF4-FFF2-40B4-BE49-F238E27FC236}">
              <a16:creationId xmlns:a16="http://schemas.microsoft.com/office/drawing/2014/main" id="{2B551053-BC34-4113-BD98-8FC3712BA20D}"/>
            </a:ext>
          </a:extLst>
        </xdr:cNvPr>
        <xdr:cNvSpPr/>
      </xdr:nvSpPr>
      <xdr:spPr>
        <a:xfrm>
          <a:off x="6921500" y="692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116586</xdr:rowOff>
    </xdr:from>
    <xdr:to>
      <xdr:col>41</xdr:col>
      <xdr:colOff>50800</xdr:colOff>
      <xdr:row>40</xdr:row>
      <xdr:rowOff>119482</xdr:rowOff>
    </xdr:to>
    <xdr:cxnSp macro="">
      <xdr:nvCxnSpPr>
        <xdr:cNvPr id="139" name="直線コネクタ 138">
          <a:extLst>
            <a:ext uri="{FF2B5EF4-FFF2-40B4-BE49-F238E27FC236}">
              <a16:creationId xmlns:a16="http://schemas.microsoft.com/office/drawing/2014/main" id="{8B8BA81F-AC2B-40C2-A88A-016DEFB98A2B}"/>
            </a:ext>
          </a:extLst>
        </xdr:cNvPr>
        <xdr:cNvCxnSpPr/>
      </xdr:nvCxnSpPr>
      <xdr:spPr>
        <a:xfrm flipV="1">
          <a:off x="6972300" y="6974586"/>
          <a:ext cx="889000" cy="2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1338</xdr:rowOff>
    </xdr:from>
    <xdr:ext cx="534377" cy="259045"/>
    <xdr:sp macro="" textlink="">
      <xdr:nvSpPr>
        <xdr:cNvPr id="140" name="n_1aveValue【道路】&#10;一人当たり延長">
          <a:extLst>
            <a:ext uri="{FF2B5EF4-FFF2-40B4-BE49-F238E27FC236}">
              <a16:creationId xmlns:a16="http://schemas.microsoft.com/office/drawing/2014/main" id="{68BECDAC-B5B8-4A6F-8471-20EB14CE4B31}"/>
            </a:ext>
          </a:extLst>
        </xdr:cNvPr>
        <xdr:cNvSpPr txBox="1"/>
      </xdr:nvSpPr>
      <xdr:spPr>
        <a:xfrm>
          <a:off x="9359411" y="6344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7396</xdr:rowOff>
    </xdr:from>
    <xdr:ext cx="534377" cy="259045"/>
    <xdr:sp macro="" textlink="">
      <xdr:nvSpPr>
        <xdr:cNvPr id="141" name="n_2aveValue【道路】&#10;一人当たり延長">
          <a:extLst>
            <a:ext uri="{FF2B5EF4-FFF2-40B4-BE49-F238E27FC236}">
              <a16:creationId xmlns:a16="http://schemas.microsoft.com/office/drawing/2014/main" id="{A7A97ACC-97C6-4890-8CFF-1C2AD6D787CF}"/>
            </a:ext>
          </a:extLst>
        </xdr:cNvPr>
        <xdr:cNvSpPr txBox="1"/>
      </xdr:nvSpPr>
      <xdr:spPr>
        <a:xfrm>
          <a:off x="8483111" y="635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26522</xdr:rowOff>
    </xdr:from>
    <xdr:ext cx="534377" cy="259045"/>
    <xdr:sp macro="" textlink="">
      <xdr:nvSpPr>
        <xdr:cNvPr id="142" name="n_3aveValue【道路】&#10;一人当たり延長">
          <a:extLst>
            <a:ext uri="{FF2B5EF4-FFF2-40B4-BE49-F238E27FC236}">
              <a16:creationId xmlns:a16="http://schemas.microsoft.com/office/drawing/2014/main" id="{9D315394-511B-4363-A1BB-FC82E1182279}"/>
            </a:ext>
          </a:extLst>
        </xdr:cNvPr>
        <xdr:cNvSpPr txBox="1"/>
      </xdr:nvSpPr>
      <xdr:spPr>
        <a:xfrm>
          <a:off x="7594111" y="637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37095</xdr:rowOff>
    </xdr:from>
    <xdr:ext cx="534377" cy="259045"/>
    <xdr:sp macro="" textlink="">
      <xdr:nvSpPr>
        <xdr:cNvPr id="143" name="n_4aveValue【道路】&#10;一人当たり延長">
          <a:extLst>
            <a:ext uri="{FF2B5EF4-FFF2-40B4-BE49-F238E27FC236}">
              <a16:creationId xmlns:a16="http://schemas.microsoft.com/office/drawing/2014/main" id="{C1A87DEA-4EE4-4639-8509-5A195CD25DCB}"/>
            </a:ext>
          </a:extLst>
        </xdr:cNvPr>
        <xdr:cNvSpPr txBox="1"/>
      </xdr:nvSpPr>
      <xdr:spPr>
        <a:xfrm>
          <a:off x="6705111" y="6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150855</xdr:rowOff>
    </xdr:from>
    <xdr:ext cx="534377" cy="259045"/>
    <xdr:sp macro="" textlink="">
      <xdr:nvSpPr>
        <xdr:cNvPr id="144" name="n_1mainValue【道路】&#10;一人当たり延長">
          <a:extLst>
            <a:ext uri="{FF2B5EF4-FFF2-40B4-BE49-F238E27FC236}">
              <a16:creationId xmlns:a16="http://schemas.microsoft.com/office/drawing/2014/main" id="{BE7FA696-A637-41C0-A609-FB687EB75065}"/>
            </a:ext>
          </a:extLst>
        </xdr:cNvPr>
        <xdr:cNvSpPr txBox="1"/>
      </xdr:nvSpPr>
      <xdr:spPr>
        <a:xfrm>
          <a:off x="9359411" y="7008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154208</xdr:rowOff>
    </xdr:from>
    <xdr:ext cx="534377" cy="259045"/>
    <xdr:sp macro="" textlink="">
      <xdr:nvSpPr>
        <xdr:cNvPr id="145" name="n_2mainValue【道路】&#10;一人当たり延長">
          <a:extLst>
            <a:ext uri="{FF2B5EF4-FFF2-40B4-BE49-F238E27FC236}">
              <a16:creationId xmlns:a16="http://schemas.microsoft.com/office/drawing/2014/main" id="{2956E291-CC74-4C97-BBAF-5040A51E1958}"/>
            </a:ext>
          </a:extLst>
        </xdr:cNvPr>
        <xdr:cNvSpPr txBox="1"/>
      </xdr:nvSpPr>
      <xdr:spPr>
        <a:xfrm>
          <a:off x="8483111" y="7012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158513</xdr:rowOff>
    </xdr:from>
    <xdr:ext cx="534377" cy="259045"/>
    <xdr:sp macro="" textlink="">
      <xdr:nvSpPr>
        <xdr:cNvPr id="146" name="n_3mainValue【道路】&#10;一人当たり延長">
          <a:extLst>
            <a:ext uri="{FF2B5EF4-FFF2-40B4-BE49-F238E27FC236}">
              <a16:creationId xmlns:a16="http://schemas.microsoft.com/office/drawing/2014/main" id="{0DFAF2A4-3104-4DA7-8502-03AAAB6B6F2D}"/>
            </a:ext>
          </a:extLst>
        </xdr:cNvPr>
        <xdr:cNvSpPr txBox="1"/>
      </xdr:nvSpPr>
      <xdr:spPr>
        <a:xfrm>
          <a:off x="7594111" y="7016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161409</xdr:rowOff>
    </xdr:from>
    <xdr:ext cx="534377" cy="259045"/>
    <xdr:sp macro="" textlink="">
      <xdr:nvSpPr>
        <xdr:cNvPr id="147" name="n_4mainValue【道路】&#10;一人当たり延長">
          <a:extLst>
            <a:ext uri="{FF2B5EF4-FFF2-40B4-BE49-F238E27FC236}">
              <a16:creationId xmlns:a16="http://schemas.microsoft.com/office/drawing/2014/main" id="{31EAF592-AE27-4DD6-8F9D-90DC4BE259A5}"/>
            </a:ext>
          </a:extLst>
        </xdr:cNvPr>
        <xdr:cNvSpPr txBox="1"/>
      </xdr:nvSpPr>
      <xdr:spPr>
        <a:xfrm>
          <a:off x="6705111" y="701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4201F145-979C-44E3-AE4E-592DB825908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06B0BFA-5210-4EF4-A2CB-7DBC8254133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C5AD1A6B-6CE8-4EB3-8BAF-4195C00BDD86}"/>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F02530C0-CF28-4FA8-A0BD-D69EEB2C234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4F437A7D-223A-493D-9A76-CAA4545931E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2364C5C4-5939-46A9-87E2-F16EBCC081B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1D69394F-0106-40DA-9AA6-3D6FF6BC0BB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E0747B2F-1222-4605-9805-C4F17EEC259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B6CA85B4-4EA2-48E8-BB3A-C8D15A21D94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7A3C8F7F-4CC4-4102-8572-0BE5A69DF27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627EDECF-77BD-45CD-8430-F546925237E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89837622-D444-4754-BF63-29917ADC2D8C}"/>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A6DABCB2-7BEF-47F2-BB33-805CDB49806B}"/>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864CBC8C-1BFA-4735-A10D-AE1AC2D316F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B58F0596-2147-44CE-9B1B-3C89F41AC56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C7931FF4-6F70-4321-A0BA-C028B09622B8}"/>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2F08503-8AF2-43BF-A694-5B043B73F10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69772C56-95F7-4775-B881-3EEB06CAC4D5}"/>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3E254A4C-6604-4FB2-A517-EF22A4D4969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BA569F96-00B3-495A-BC5D-E2C9101325A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64F6328F-6277-4CBF-BEE6-2B2012CE4A76}"/>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9C90FB03-B84B-4FE3-BF53-CA386105A094}"/>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1884B76-364E-467D-A96C-B7E499FFC819}"/>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592DD0A5-4195-4009-98FC-F194776D28E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DF94CDB6-CBF7-4F28-8D99-4D7E2DD52CE2}"/>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17499D9D-1C8B-4787-917D-BC71DD6D7C0E}"/>
            </a:ext>
          </a:extLst>
        </xdr:cNvPr>
        <xdr:cNvCxnSpPr/>
      </xdr:nvCxnSpPr>
      <xdr:spPr>
        <a:xfrm flipV="1">
          <a:off x="4634865" y="9558746"/>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6EDD8054-6329-4DC2-B7FA-7F6BE2F6034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DC0B3879-413F-43AE-AA9D-B7AC35A94E47}"/>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DB415097-CD47-4CB6-B1E1-6C5A0D589611}"/>
            </a:ext>
          </a:extLst>
        </xdr:cNvPr>
        <xdr:cNvSpPr txBox="1"/>
      </xdr:nvSpPr>
      <xdr:spPr>
        <a:xfrm>
          <a:off x="4673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77" name="直線コネクタ 176">
          <a:extLst>
            <a:ext uri="{FF2B5EF4-FFF2-40B4-BE49-F238E27FC236}">
              <a16:creationId xmlns:a16="http://schemas.microsoft.com/office/drawing/2014/main" id="{C9930B41-0B54-4D5E-8342-293116558662}"/>
            </a:ext>
          </a:extLst>
        </xdr:cNvPr>
        <xdr:cNvCxnSpPr/>
      </xdr:nvCxnSpPr>
      <xdr:spPr>
        <a:xfrm>
          <a:off x="4546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154594</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783CA0B9-3DE6-476A-8CB6-5D56375584AA}"/>
            </a:ext>
          </a:extLst>
        </xdr:cNvPr>
        <xdr:cNvSpPr txBox="1"/>
      </xdr:nvSpPr>
      <xdr:spPr>
        <a:xfrm>
          <a:off x="4673600" y="10441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79" name="フローチャート: 判断 178">
          <a:extLst>
            <a:ext uri="{FF2B5EF4-FFF2-40B4-BE49-F238E27FC236}">
              <a16:creationId xmlns:a16="http://schemas.microsoft.com/office/drawing/2014/main" id="{02A05C17-A3A9-4343-9F47-02CDB1836BF9}"/>
            </a:ext>
          </a:extLst>
        </xdr:cNvPr>
        <xdr:cNvSpPr/>
      </xdr:nvSpPr>
      <xdr:spPr>
        <a:xfrm>
          <a:off x="4584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80" name="フローチャート: 判断 179">
          <a:extLst>
            <a:ext uri="{FF2B5EF4-FFF2-40B4-BE49-F238E27FC236}">
              <a16:creationId xmlns:a16="http://schemas.microsoft.com/office/drawing/2014/main" id="{F404B6C4-B5FD-438D-9110-B49EDC487063}"/>
            </a:ext>
          </a:extLst>
        </xdr:cNvPr>
        <xdr:cNvSpPr/>
      </xdr:nvSpPr>
      <xdr:spPr>
        <a:xfrm>
          <a:off x="3746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a:extLst>
            <a:ext uri="{FF2B5EF4-FFF2-40B4-BE49-F238E27FC236}">
              <a16:creationId xmlns:a16="http://schemas.microsoft.com/office/drawing/2014/main" id="{F085ECC5-0832-47C1-B1B5-F857413B9BDE}"/>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85581C71-1984-45B0-B0A5-521B439FEF4E}"/>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3" name="フローチャート: 判断 182">
          <a:extLst>
            <a:ext uri="{FF2B5EF4-FFF2-40B4-BE49-F238E27FC236}">
              <a16:creationId xmlns:a16="http://schemas.microsoft.com/office/drawing/2014/main" id="{3DB7429B-3C75-4D55-B3C7-2518B55AE3E5}"/>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527C208-759C-4C30-B3D5-3A06846B748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DCE5DA7-4A9C-4675-AAFE-F6B0CA930D2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43303DB-D20A-4095-8126-8BE161D77B3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1C41457-48B8-42EE-9E2C-06D4E9F112E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74B7E311-C06B-49D8-AC69-3E61E01D7234}"/>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123916</xdr:rowOff>
    </xdr:from>
    <xdr:to>
      <xdr:col>24</xdr:col>
      <xdr:colOff>114300</xdr:colOff>
      <xdr:row>61</xdr:row>
      <xdr:rowOff>54066</xdr:rowOff>
    </xdr:to>
    <xdr:sp macro="" textlink="">
      <xdr:nvSpPr>
        <xdr:cNvPr id="189" name="楕円 188">
          <a:extLst>
            <a:ext uri="{FF2B5EF4-FFF2-40B4-BE49-F238E27FC236}">
              <a16:creationId xmlns:a16="http://schemas.microsoft.com/office/drawing/2014/main" id="{CA8B6821-A91A-41C2-B052-2CC2E23A42E0}"/>
            </a:ext>
          </a:extLst>
        </xdr:cNvPr>
        <xdr:cNvSpPr/>
      </xdr:nvSpPr>
      <xdr:spPr>
        <a:xfrm>
          <a:off x="4584700" y="1041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146793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31E4DDFB-EFD8-4B15-98C0-08D5F6BBC321}"/>
            </a:ext>
          </a:extLst>
        </xdr:cNvPr>
        <xdr:cNvSpPr txBox="1"/>
      </xdr:nvSpPr>
      <xdr:spPr>
        <a:xfrm>
          <a:off x="4673600" y="10262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97790</xdr:rowOff>
    </xdr:from>
    <xdr:to>
      <xdr:col>20</xdr:col>
      <xdr:colOff>38100</xdr:colOff>
      <xdr:row>61</xdr:row>
      <xdr:rowOff>27940</xdr:rowOff>
    </xdr:to>
    <xdr:sp macro="" textlink="">
      <xdr:nvSpPr>
        <xdr:cNvPr id="191" name="楕円 190">
          <a:extLst>
            <a:ext uri="{FF2B5EF4-FFF2-40B4-BE49-F238E27FC236}">
              <a16:creationId xmlns:a16="http://schemas.microsoft.com/office/drawing/2014/main" id="{E8F5DE36-FB11-4B70-A161-CC4A2C9E05C3}"/>
            </a:ext>
          </a:extLst>
        </xdr:cNvPr>
        <xdr:cNvSpPr/>
      </xdr:nvSpPr>
      <xdr:spPr>
        <a:xfrm>
          <a:off x="3746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148590</xdr:rowOff>
    </xdr:from>
    <xdr:to>
      <xdr:col>24</xdr:col>
      <xdr:colOff>63500</xdr:colOff>
      <xdr:row>61</xdr:row>
      <xdr:rowOff>3266</xdr:rowOff>
    </xdr:to>
    <xdr:cxnSp macro="">
      <xdr:nvCxnSpPr>
        <xdr:cNvPr id="192" name="直線コネクタ 191">
          <a:extLst>
            <a:ext uri="{FF2B5EF4-FFF2-40B4-BE49-F238E27FC236}">
              <a16:creationId xmlns:a16="http://schemas.microsoft.com/office/drawing/2014/main" id="{6EB87E25-A0FB-4C01-9B82-1B1341806F22}"/>
            </a:ext>
          </a:extLst>
        </xdr:cNvPr>
        <xdr:cNvCxnSpPr/>
      </xdr:nvCxnSpPr>
      <xdr:spPr>
        <a:xfrm>
          <a:off x="3797300" y="10435590"/>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71665</xdr:rowOff>
    </xdr:from>
    <xdr:to>
      <xdr:col>15</xdr:col>
      <xdr:colOff>101600</xdr:colOff>
      <xdr:row>61</xdr:row>
      <xdr:rowOff>1815</xdr:rowOff>
    </xdr:to>
    <xdr:sp macro="" textlink="">
      <xdr:nvSpPr>
        <xdr:cNvPr id="193" name="楕円 192">
          <a:extLst>
            <a:ext uri="{FF2B5EF4-FFF2-40B4-BE49-F238E27FC236}">
              <a16:creationId xmlns:a16="http://schemas.microsoft.com/office/drawing/2014/main" id="{6905A805-4103-4E7C-97E6-C85C1A4548F3}"/>
            </a:ext>
          </a:extLst>
        </xdr:cNvPr>
        <xdr:cNvSpPr/>
      </xdr:nvSpPr>
      <xdr:spPr>
        <a:xfrm>
          <a:off x="2857500" y="10358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122465</xdr:rowOff>
    </xdr:from>
    <xdr:to>
      <xdr:col>19</xdr:col>
      <xdr:colOff>177800</xdr:colOff>
      <xdr:row>60</xdr:row>
      <xdr:rowOff>148590</xdr:rowOff>
    </xdr:to>
    <xdr:cxnSp macro="">
      <xdr:nvCxnSpPr>
        <xdr:cNvPr id="194" name="直線コネクタ 193">
          <a:extLst>
            <a:ext uri="{FF2B5EF4-FFF2-40B4-BE49-F238E27FC236}">
              <a16:creationId xmlns:a16="http://schemas.microsoft.com/office/drawing/2014/main" id="{40667415-4987-4A27-8FD4-49AB4D65AB7E}"/>
            </a:ext>
          </a:extLst>
        </xdr:cNvPr>
        <xdr:cNvCxnSpPr/>
      </xdr:nvCxnSpPr>
      <xdr:spPr>
        <a:xfrm>
          <a:off x="2908300" y="10409465"/>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47172</xdr:rowOff>
    </xdr:from>
    <xdr:to>
      <xdr:col>10</xdr:col>
      <xdr:colOff>165100</xdr:colOff>
      <xdr:row>60</xdr:row>
      <xdr:rowOff>148772</xdr:rowOff>
    </xdr:to>
    <xdr:sp macro="" textlink="">
      <xdr:nvSpPr>
        <xdr:cNvPr id="195" name="楕円 194">
          <a:extLst>
            <a:ext uri="{FF2B5EF4-FFF2-40B4-BE49-F238E27FC236}">
              <a16:creationId xmlns:a16="http://schemas.microsoft.com/office/drawing/2014/main" id="{02546FB9-135E-40C2-83A3-A300678E9ABC}"/>
            </a:ext>
          </a:extLst>
        </xdr:cNvPr>
        <xdr:cNvSpPr/>
      </xdr:nvSpPr>
      <xdr:spPr>
        <a:xfrm>
          <a:off x="1968500" y="1033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97972</xdr:rowOff>
    </xdr:from>
    <xdr:to>
      <xdr:col>15</xdr:col>
      <xdr:colOff>50800</xdr:colOff>
      <xdr:row>60</xdr:row>
      <xdr:rowOff>122465</xdr:rowOff>
    </xdr:to>
    <xdr:cxnSp macro="">
      <xdr:nvCxnSpPr>
        <xdr:cNvPr id="196" name="直線コネクタ 195">
          <a:extLst>
            <a:ext uri="{FF2B5EF4-FFF2-40B4-BE49-F238E27FC236}">
              <a16:creationId xmlns:a16="http://schemas.microsoft.com/office/drawing/2014/main" id="{CF7705E3-BD05-4843-BA79-2F26B37BCD0E}"/>
            </a:ext>
          </a:extLst>
        </xdr:cNvPr>
        <xdr:cNvCxnSpPr/>
      </xdr:nvCxnSpPr>
      <xdr:spPr>
        <a:xfrm>
          <a:off x="2019300" y="10384972"/>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24312</xdr:rowOff>
    </xdr:from>
    <xdr:to>
      <xdr:col>6</xdr:col>
      <xdr:colOff>38100</xdr:colOff>
      <xdr:row>60</xdr:row>
      <xdr:rowOff>125912</xdr:rowOff>
    </xdr:to>
    <xdr:sp macro="" textlink="">
      <xdr:nvSpPr>
        <xdr:cNvPr id="197" name="楕円 196">
          <a:extLst>
            <a:ext uri="{FF2B5EF4-FFF2-40B4-BE49-F238E27FC236}">
              <a16:creationId xmlns:a16="http://schemas.microsoft.com/office/drawing/2014/main" id="{D6C2BEA2-2C8A-4490-AE6E-0FB7AD30B637}"/>
            </a:ext>
          </a:extLst>
        </xdr:cNvPr>
        <xdr:cNvSpPr/>
      </xdr:nvSpPr>
      <xdr:spPr>
        <a:xfrm>
          <a:off x="1079500" y="1031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75112</xdr:rowOff>
    </xdr:from>
    <xdr:to>
      <xdr:col>10</xdr:col>
      <xdr:colOff>114300</xdr:colOff>
      <xdr:row>60</xdr:row>
      <xdr:rowOff>97972</xdr:rowOff>
    </xdr:to>
    <xdr:cxnSp macro="">
      <xdr:nvCxnSpPr>
        <xdr:cNvPr id="198" name="直線コネクタ 197">
          <a:extLst>
            <a:ext uri="{FF2B5EF4-FFF2-40B4-BE49-F238E27FC236}">
              <a16:creationId xmlns:a16="http://schemas.microsoft.com/office/drawing/2014/main" id="{BB6969DB-B360-4D21-B9B0-41A161A2A7FB}"/>
            </a:ext>
          </a:extLst>
        </xdr:cNvPr>
        <xdr:cNvCxnSpPr/>
      </xdr:nvCxnSpPr>
      <xdr:spPr>
        <a:xfrm>
          <a:off x="1130300" y="1036211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72951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E590E6CF-5B8E-4089-9E60-AEA423B53D6E}"/>
            </a:ext>
          </a:extLst>
        </xdr:cNvPr>
        <xdr:cNvSpPr txBox="1"/>
      </xdr:nvSpPr>
      <xdr:spPr>
        <a:xfrm>
          <a:off x="35820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41B5D110-E9B3-4944-B587-370A2259F6B5}"/>
            </a:ext>
          </a:extLst>
        </xdr:cNvPr>
        <xdr:cNvSpPr txBox="1"/>
      </xdr:nvSpPr>
      <xdr:spPr>
        <a:xfrm>
          <a:off x="2705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F702CEF6-D528-4A74-9E86-C68F0CAA0E37}"/>
            </a:ext>
          </a:extLst>
        </xdr:cNvPr>
        <xdr:cNvSpPr txBox="1"/>
      </xdr:nvSpPr>
      <xdr:spPr>
        <a:xfrm>
          <a:off x="1816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CB58117D-33D8-4585-BD87-8694BB72B212}"/>
            </a:ext>
          </a:extLst>
        </xdr:cNvPr>
        <xdr:cNvSpPr txBox="1"/>
      </xdr:nvSpPr>
      <xdr:spPr>
        <a:xfrm>
          <a:off x="927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44467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9959983C-3FD6-4017-BEFD-D3E964CFC0FC}"/>
            </a:ext>
          </a:extLst>
        </xdr:cNvPr>
        <xdr:cNvSpPr txBox="1"/>
      </xdr:nvSpPr>
      <xdr:spPr>
        <a:xfrm>
          <a:off x="35820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18342</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C9645D68-0E0E-4BD1-8E8E-251D64A1943F}"/>
            </a:ext>
          </a:extLst>
        </xdr:cNvPr>
        <xdr:cNvSpPr txBox="1"/>
      </xdr:nvSpPr>
      <xdr:spPr>
        <a:xfrm>
          <a:off x="2705744" y="10133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165299</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BBD15B74-CCE1-4C01-B92F-CA82FB25375C}"/>
            </a:ext>
          </a:extLst>
        </xdr:cNvPr>
        <xdr:cNvSpPr txBox="1"/>
      </xdr:nvSpPr>
      <xdr:spPr>
        <a:xfrm>
          <a:off x="1816744" y="10109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142439</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F62D41F2-12B1-48EF-A1B1-B4E09075D7BB}"/>
            </a:ext>
          </a:extLst>
        </xdr:cNvPr>
        <xdr:cNvSpPr txBox="1"/>
      </xdr:nvSpPr>
      <xdr:spPr>
        <a:xfrm>
          <a:off x="927744" y="1008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5C3D42DB-B89F-4E3D-923F-100D52AB070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6CA756B4-3BFA-4B63-91ED-D50090B87A6D}"/>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2A610DFE-157B-4246-B64D-0E30D112546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C39766C4-6D8C-471E-A9E2-89580FC1FCFF}"/>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91F120D8-C4BE-4C12-A0BB-FB150A049ED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649A1E17-9148-41D9-8DD8-6DF33940D8F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FE4EABF1-7386-40A3-AF22-897A91D7ECC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487C7181-74CE-4A62-92DA-FAB9B027D45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F5E6FF4E-2910-44C6-A495-1AFB2D668DCC}"/>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96A02CE5-36C6-4E45-9013-9465053D865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AB297FEC-39AB-4E37-A56A-03B494E5D6D2}"/>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2655DEEB-C715-4C62-AAFD-785C007B073F}"/>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CA54C470-D133-4681-989F-BFD3BB5B947E}"/>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4EF8EDBC-17AA-4769-9151-FDAE81E70C85}"/>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F56A9369-F86D-4870-936D-47BFDC86F00F}"/>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F078FA92-1177-497D-849A-F18E05B5A95E}"/>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E8B88716-4A60-47D8-ABB2-1D122DE73523}"/>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E31F35F0-5E66-4FD4-868E-632D403942CA}"/>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D4A6F5F3-94F1-4D6F-8008-9F67B6B9545B}"/>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09B144C8-06D4-49E7-87D1-4E25E4785AA1}"/>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90F6821D-9CAF-4371-85FA-E09FCDC96546}"/>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585ECC21-EBD3-4316-ACCD-DE0044E8A218}"/>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B6D0DD6C-AC3A-4D37-879B-650AFF0B45D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A0D0D69A-20BA-42F3-BD75-7A657A05A02E}"/>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8D589CBA-5172-4A20-85BE-C7B3495C7FF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83182</xdr:rowOff>
    </xdr:from>
    <xdr:to>
      <xdr:col>54</xdr:col>
      <xdr:colOff>189865</xdr:colOff>
      <xdr:row>64</xdr:row>
      <xdr:rowOff>122574</xdr:rowOff>
    </xdr:to>
    <xdr:cxnSp macro="">
      <xdr:nvCxnSpPr>
        <xdr:cNvPr id="232" name="直線コネクタ 231">
          <a:extLst>
            <a:ext uri="{FF2B5EF4-FFF2-40B4-BE49-F238E27FC236}">
              <a16:creationId xmlns:a16="http://schemas.microsoft.com/office/drawing/2014/main" id="{DFDF7F17-E822-4A58-A0A4-0BB2E29C3BA0}"/>
            </a:ext>
          </a:extLst>
        </xdr:cNvPr>
        <xdr:cNvCxnSpPr/>
      </xdr:nvCxnSpPr>
      <xdr:spPr>
        <a:xfrm flipV="1">
          <a:off x="10476865" y="9512932"/>
          <a:ext cx="0" cy="158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126401</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44B6414A-F2EA-4BF9-A5C9-12E5F520A1A8}"/>
            </a:ext>
          </a:extLst>
        </xdr:cNvPr>
        <xdr:cNvSpPr txBox="1"/>
      </xdr:nvSpPr>
      <xdr:spPr>
        <a:xfrm>
          <a:off x="10515600" y="11099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122574</xdr:rowOff>
    </xdr:from>
    <xdr:to>
      <xdr:col>55</xdr:col>
      <xdr:colOff>88900</xdr:colOff>
      <xdr:row>64</xdr:row>
      <xdr:rowOff>122574</xdr:rowOff>
    </xdr:to>
    <xdr:cxnSp macro="">
      <xdr:nvCxnSpPr>
        <xdr:cNvPr id="234" name="直線コネクタ 233">
          <a:extLst>
            <a:ext uri="{FF2B5EF4-FFF2-40B4-BE49-F238E27FC236}">
              <a16:creationId xmlns:a16="http://schemas.microsoft.com/office/drawing/2014/main" id="{63A3BA70-5D18-4983-9190-0026A4981ADC}"/>
            </a:ext>
          </a:extLst>
        </xdr:cNvPr>
        <xdr:cNvCxnSpPr/>
      </xdr:nvCxnSpPr>
      <xdr:spPr>
        <a:xfrm>
          <a:off x="10388600" y="1109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29859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A8E5545B-1375-48B9-BFA7-D2A3C04702F9}"/>
            </a:ext>
          </a:extLst>
        </xdr:cNvPr>
        <xdr:cNvSpPr txBox="1"/>
      </xdr:nvSpPr>
      <xdr:spPr>
        <a:xfrm>
          <a:off x="10515600" y="92881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83182</xdr:rowOff>
    </xdr:from>
    <xdr:to>
      <xdr:col>55</xdr:col>
      <xdr:colOff>88900</xdr:colOff>
      <xdr:row>55</xdr:row>
      <xdr:rowOff>83182</xdr:rowOff>
    </xdr:to>
    <xdr:cxnSp macro="">
      <xdr:nvCxnSpPr>
        <xdr:cNvPr id="236" name="直線コネクタ 235">
          <a:extLst>
            <a:ext uri="{FF2B5EF4-FFF2-40B4-BE49-F238E27FC236}">
              <a16:creationId xmlns:a16="http://schemas.microsoft.com/office/drawing/2014/main" id="{5433007F-9357-4A35-8175-EA1A134525AC}"/>
            </a:ext>
          </a:extLst>
        </xdr:cNvPr>
        <xdr:cNvCxnSpPr/>
      </xdr:nvCxnSpPr>
      <xdr:spPr>
        <a:xfrm>
          <a:off x="10388600" y="951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9178</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69C7A996-7BB4-436F-BD94-E01F8D061BE3}"/>
            </a:ext>
          </a:extLst>
        </xdr:cNvPr>
        <xdr:cNvSpPr txBox="1"/>
      </xdr:nvSpPr>
      <xdr:spPr>
        <a:xfrm>
          <a:off x="10515600" y="104676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157751</xdr:rowOff>
    </xdr:from>
    <xdr:to>
      <xdr:col>55</xdr:col>
      <xdr:colOff>50800</xdr:colOff>
      <xdr:row>62</xdr:row>
      <xdr:rowOff>87901</xdr:rowOff>
    </xdr:to>
    <xdr:sp macro="" textlink="">
      <xdr:nvSpPr>
        <xdr:cNvPr id="238" name="フローチャート: 判断 237">
          <a:extLst>
            <a:ext uri="{FF2B5EF4-FFF2-40B4-BE49-F238E27FC236}">
              <a16:creationId xmlns:a16="http://schemas.microsoft.com/office/drawing/2014/main" id="{646C394D-6E37-4600-A127-1D984DF54F65}"/>
            </a:ext>
          </a:extLst>
        </xdr:cNvPr>
        <xdr:cNvSpPr/>
      </xdr:nvSpPr>
      <xdr:spPr>
        <a:xfrm>
          <a:off x="10426700" y="1061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153905</xdr:rowOff>
    </xdr:from>
    <xdr:to>
      <xdr:col>50</xdr:col>
      <xdr:colOff>165100</xdr:colOff>
      <xdr:row>62</xdr:row>
      <xdr:rowOff>84055</xdr:rowOff>
    </xdr:to>
    <xdr:sp macro="" textlink="">
      <xdr:nvSpPr>
        <xdr:cNvPr id="239" name="フローチャート: 判断 238">
          <a:extLst>
            <a:ext uri="{FF2B5EF4-FFF2-40B4-BE49-F238E27FC236}">
              <a16:creationId xmlns:a16="http://schemas.microsoft.com/office/drawing/2014/main" id="{7C1797F6-C541-4790-9116-3F227B85627E}"/>
            </a:ext>
          </a:extLst>
        </xdr:cNvPr>
        <xdr:cNvSpPr/>
      </xdr:nvSpPr>
      <xdr:spPr>
        <a:xfrm>
          <a:off x="9588500" y="1061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156428</xdr:rowOff>
    </xdr:from>
    <xdr:to>
      <xdr:col>46</xdr:col>
      <xdr:colOff>38100</xdr:colOff>
      <xdr:row>62</xdr:row>
      <xdr:rowOff>86578</xdr:rowOff>
    </xdr:to>
    <xdr:sp macro="" textlink="">
      <xdr:nvSpPr>
        <xdr:cNvPr id="240" name="フローチャート: 判断 239">
          <a:extLst>
            <a:ext uri="{FF2B5EF4-FFF2-40B4-BE49-F238E27FC236}">
              <a16:creationId xmlns:a16="http://schemas.microsoft.com/office/drawing/2014/main" id="{75B6DFC9-8304-412B-BCD1-6C44B173D311}"/>
            </a:ext>
          </a:extLst>
        </xdr:cNvPr>
        <xdr:cNvSpPr/>
      </xdr:nvSpPr>
      <xdr:spPr>
        <a:xfrm>
          <a:off x="8699500" y="1061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7365</xdr:rowOff>
    </xdr:from>
    <xdr:to>
      <xdr:col>41</xdr:col>
      <xdr:colOff>101600</xdr:colOff>
      <xdr:row>62</xdr:row>
      <xdr:rowOff>108965</xdr:rowOff>
    </xdr:to>
    <xdr:sp macro="" textlink="">
      <xdr:nvSpPr>
        <xdr:cNvPr id="241" name="フローチャート: 判断 240">
          <a:extLst>
            <a:ext uri="{FF2B5EF4-FFF2-40B4-BE49-F238E27FC236}">
              <a16:creationId xmlns:a16="http://schemas.microsoft.com/office/drawing/2014/main" id="{DA775181-C55C-416F-B584-7F4AB6CF5519}"/>
            </a:ext>
          </a:extLst>
        </xdr:cNvPr>
        <xdr:cNvSpPr/>
      </xdr:nvSpPr>
      <xdr:spPr>
        <a:xfrm>
          <a:off x="7810500" y="1063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2" name="フローチャート: 判断 241">
          <a:extLst>
            <a:ext uri="{FF2B5EF4-FFF2-40B4-BE49-F238E27FC236}">
              <a16:creationId xmlns:a16="http://schemas.microsoft.com/office/drawing/2014/main" id="{C116CA80-895C-4002-A92E-1FD874CE53C7}"/>
            </a:ext>
          </a:extLst>
        </xdr:cNvPr>
        <xdr:cNvSpPr/>
      </xdr:nvSpPr>
      <xdr:spPr>
        <a:xfrm>
          <a:off x="6921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731C0A9-B32E-49B9-8B76-18A61BF0F8A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7D444F0-F455-4B01-A504-13B218FA886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83F71EF-E9DB-4BB4-BA5C-6A10460640C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229C0588-D5E8-46BC-8E44-26431EA1455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30F0BE6-44A9-44A7-A70B-4D7F53CC94F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31652</xdr:rowOff>
    </xdr:from>
    <xdr:to>
      <xdr:col>55</xdr:col>
      <xdr:colOff>50800</xdr:colOff>
      <xdr:row>64</xdr:row>
      <xdr:rowOff>133252</xdr:rowOff>
    </xdr:to>
    <xdr:sp macro="" textlink="">
      <xdr:nvSpPr>
        <xdr:cNvPr id="248" name="楕円 247">
          <a:extLst>
            <a:ext uri="{FF2B5EF4-FFF2-40B4-BE49-F238E27FC236}">
              <a16:creationId xmlns:a16="http://schemas.microsoft.com/office/drawing/2014/main" id="{5C1F9C95-40A0-4A18-B232-63B15A509426}"/>
            </a:ext>
          </a:extLst>
        </xdr:cNvPr>
        <xdr:cNvSpPr/>
      </xdr:nvSpPr>
      <xdr:spPr>
        <a:xfrm>
          <a:off x="10426700" y="11004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118029</xdr:rowOff>
    </xdr:from>
    <xdr:ext cx="534377" cy="259045"/>
    <xdr:sp macro="" textlink="">
      <xdr:nvSpPr>
        <xdr:cNvPr id="249" name="【橋りょう・トンネル】&#10;一人当たり有形固定資産（償却資産）額該当値テキスト">
          <a:extLst>
            <a:ext uri="{FF2B5EF4-FFF2-40B4-BE49-F238E27FC236}">
              <a16:creationId xmlns:a16="http://schemas.microsoft.com/office/drawing/2014/main" id="{9C97C494-FBD5-4265-BF90-1AAD347DA62A}"/>
            </a:ext>
          </a:extLst>
        </xdr:cNvPr>
        <xdr:cNvSpPr txBox="1"/>
      </xdr:nvSpPr>
      <xdr:spPr>
        <a:xfrm>
          <a:off x="10515600" y="10919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32265</xdr:rowOff>
    </xdr:from>
    <xdr:to>
      <xdr:col>50</xdr:col>
      <xdr:colOff>165100</xdr:colOff>
      <xdr:row>64</xdr:row>
      <xdr:rowOff>133865</xdr:rowOff>
    </xdr:to>
    <xdr:sp macro="" textlink="">
      <xdr:nvSpPr>
        <xdr:cNvPr id="250" name="楕円 249">
          <a:extLst>
            <a:ext uri="{FF2B5EF4-FFF2-40B4-BE49-F238E27FC236}">
              <a16:creationId xmlns:a16="http://schemas.microsoft.com/office/drawing/2014/main" id="{1257AC82-9513-4B4B-9523-D621B7B35128}"/>
            </a:ext>
          </a:extLst>
        </xdr:cNvPr>
        <xdr:cNvSpPr/>
      </xdr:nvSpPr>
      <xdr:spPr>
        <a:xfrm>
          <a:off x="9588500" y="1100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82452</xdr:rowOff>
    </xdr:from>
    <xdr:to>
      <xdr:col>55</xdr:col>
      <xdr:colOff>0</xdr:colOff>
      <xdr:row>64</xdr:row>
      <xdr:rowOff>83065</xdr:rowOff>
    </xdr:to>
    <xdr:cxnSp macro="">
      <xdr:nvCxnSpPr>
        <xdr:cNvPr id="251" name="直線コネクタ 250">
          <a:extLst>
            <a:ext uri="{FF2B5EF4-FFF2-40B4-BE49-F238E27FC236}">
              <a16:creationId xmlns:a16="http://schemas.microsoft.com/office/drawing/2014/main" id="{637EB7F3-3E11-46BF-89C6-AAD538572C44}"/>
            </a:ext>
          </a:extLst>
        </xdr:cNvPr>
        <xdr:cNvCxnSpPr/>
      </xdr:nvCxnSpPr>
      <xdr:spPr>
        <a:xfrm flipV="1">
          <a:off x="9639300" y="11055252"/>
          <a:ext cx="838200" cy="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32851</xdr:rowOff>
    </xdr:from>
    <xdr:to>
      <xdr:col>46</xdr:col>
      <xdr:colOff>38100</xdr:colOff>
      <xdr:row>64</xdr:row>
      <xdr:rowOff>134451</xdr:rowOff>
    </xdr:to>
    <xdr:sp macro="" textlink="">
      <xdr:nvSpPr>
        <xdr:cNvPr id="252" name="楕円 251">
          <a:extLst>
            <a:ext uri="{FF2B5EF4-FFF2-40B4-BE49-F238E27FC236}">
              <a16:creationId xmlns:a16="http://schemas.microsoft.com/office/drawing/2014/main" id="{BA8423DC-B512-4C0D-AFF0-93770A1BB4E4}"/>
            </a:ext>
          </a:extLst>
        </xdr:cNvPr>
        <xdr:cNvSpPr/>
      </xdr:nvSpPr>
      <xdr:spPr>
        <a:xfrm>
          <a:off x="8699500" y="1100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83065</xdr:rowOff>
    </xdr:from>
    <xdr:to>
      <xdr:col>50</xdr:col>
      <xdr:colOff>114300</xdr:colOff>
      <xdr:row>64</xdr:row>
      <xdr:rowOff>83651</xdr:rowOff>
    </xdr:to>
    <xdr:cxnSp macro="">
      <xdr:nvCxnSpPr>
        <xdr:cNvPr id="253" name="直線コネクタ 252">
          <a:extLst>
            <a:ext uri="{FF2B5EF4-FFF2-40B4-BE49-F238E27FC236}">
              <a16:creationId xmlns:a16="http://schemas.microsoft.com/office/drawing/2014/main" id="{859B6CCA-A4C3-49E7-A80A-42C2CFDE1136}"/>
            </a:ext>
          </a:extLst>
        </xdr:cNvPr>
        <xdr:cNvCxnSpPr/>
      </xdr:nvCxnSpPr>
      <xdr:spPr>
        <a:xfrm flipV="1">
          <a:off x="8750300" y="11055865"/>
          <a:ext cx="889000" cy="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33606</xdr:rowOff>
    </xdr:from>
    <xdr:to>
      <xdr:col>41</xdr:col>
      <xdr:colOff>101600</xdr:colOff>
      <xdr:row>64</xdr:row>
      <xdr:rowOff>135206</xdr:rowOff>
    </xdr:to>
    <xdr:sp macro="" textlink="">
      <xdr:nvSpPr>
        <xdr:cNvPr id="254" name="楕円 253">
          <a:extLst>
            <a:ext uri="{FF2B5EF4-FFF2-40B4-BE49-F238E27FC236}">
              <a16:creationId xmlns:a16="http://schemas.microsoft.com/office/drawing/2014/main" id="{98746AE2-7B0F-4C54-B873-7DE7371C4388}"/>
            </a:ext>
          </a:extLst>
        </xdr:cNvPr>
        <xdr:cNvSpPr/>
      </xdr:nvSpPr>
      <xdr:spPr>
        <a:xfrm>
          <a:off x="7810500" y="11006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83651</xdr:rowOff>
    </xdr:from>
    <xdr:to>
      <xdr:col>45</xdr:col>
      <xdr:colOff>177800</xdr:colOff>
      <xdr:row>64</xdr:row>
      <xdr:rowOff>84406</xdr:rowOff>
    </xdr:to>
    <xdr:cxnSp macro="">
      <xdr:nvCxnSpPr>
        <xdr:cNvPr id="255" name="直線コネクタ 254">
          <a:extLst>
            <a:ext uri="{FF2B5EF4-FFF2-40B4-BE49-F238E27FC236}">
              <a16:creationId xmlns:a16="http://schemas.microsoft.com/office/drawing/2014/main" id="{FF92CE54-EFFD-4D51-9BE8-23F58E93DDE3}"/>
            </a:ext>
          </a:extLst>
        </xdr:cNvPr>
        <xdr:cNvCxnSpPr/>
      </xdr:nvCxnSpPr>
      <xdr:spPr>
        <a:xfrm flipV="1">
          <a:off x="7861300" y="11056451"/>
          <a:ext cx="889000" cy="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34323</xdr:rowOff>
    </xdr:from>
    <xdr:to>
      <xdr:col>36</xdr:col>
      <xdr:colOff>165100</xdr:colOff>
      <xdr:row>64</xdr:row>
      <xdr:rowOff>135923</xdr:rowOff>
    </xdr:to>
    <xdr:sp macro="" textlink="">
      <xdr:nvSpPr>
        <xdr:cNvPr id="256" name="楕円 255">
          <a:extLst>
            <a:ext uri="{FF2B5EF4-FFF2-40B4-BE49-F238E27FC236}">
              <a16:creationId xmlns:a16="http://schemas.microsoft.com/office/drawing/2014/main" id="{9C286CD8-67C9-45F3-AA62-B7CBD809489A}"/>
            </a:ext>
          </a:extLst>
        </xdr:cNvPr>
        <xdr:cNvSpPr/>
      </xdr:nvSpPr>
      <xdr:spPr>
        <a:xfrm>
          <a:off x="6921500" y="11007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84406</xdr:rowOff>
    </xdr:from>
    <xdr:to>
      <xdr:col>41</xdr:col>
      <xdr:colOff>50800</xdr:colOff>
      <xdr:row>64</xdr:row>
      <xdr:rowOff>85123</xdr:rowOff>
    </xdr:to>
    <xdr:cxnSp macro="">
      <xdr:nvCxnSpPr>
        <xdr:cNvPr id="257" name="直線コネクタ 256">
          <a:extLst>
            <a:ext uri="{FF2B5EF4-FFF2-40B4-BE49-F238E27FC236}">
              <a16:creationId xmlns:a16="http://schemas.microsoft.com/office/drawing/2014/main" id="{45D5E1F0-8296-482C-95AD-69C0AA82E586}"/>
            </a:ext>
          </a:extLst>
        </xdr:cNvPr>
        <xdr:cNvCxnSpPr/>
      </xdr:nvCxnSpPr>
      <xdr:spPr>
        <a:xfrm flipV="1">
          <a:off x="6972300" y="11057206"/>
          <a:ext cx="889000" cy="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100582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B21D82E9-8B3E-4017-8462-EC65E868481C}"/>
            </a:ext>
          </a:extLst>
        </xdr:cNvPr>
        <xdr:cNvSpPr txBox="1"/>
      </xdr:nvSpPr>
      <xdr:spPr>
        <a:xfrm>
          <a:off x="9327095" y="1038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103105</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76C3EA36-ED29-42A5-A941-C67220D4297F}"/>
            </a:ext>
          </a:extLst>
        </xdr:cNvPr>
        <xdr:cNvSpPr txBox="1"/>
      </xdr:nvSpPr>
      <xdr:spPr>
        <a:xfrm>
          <a:off x="8450795" y="10390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125492</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7CDBA868-04A7-4C71-A315-5BBD3EFD0FF9}"/>
            </a:ext>
          </a:extLst>
        </xdr:cNvPr>
        <xdr:cNvSpPr txBox="1"/>
      </xdr:nvSpPr>
      <xdr:spPr>
        <a:xfrm>
          <a:off x="7561795" y="10412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128933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A89830A1-E777-4E91-BA6F-6F5871120056}"/>
            </a:ext>
          </a:extLst>
        </xdr:cNvPr>
        <xdr:cNvSpPr txBox="1"/>
      </xdr:nvSpPr>
      <xdr:spPr>
        <a:xfrm>
          <a:off x="6672795" y="10415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124992</xdr:rowOff>
    </xdr:from>
    <xdr:ext cx="534377" cy="259045"/>
    <xdr:sp macro="" textlink="">
      <xdr:nvSpPr>
        <xdr:cNvPr id="262" name="n_1mainValue【橋りょう・トンネル】&#10;一人当たり有形固定資産（償却資産）額">
          <a:extLst>
            <a:ext uri="{FF2B5EF4-FFF2-40B4-BE49-F238E27FC236}">
              <a16:creationId xmlns:a16="http://schemas.microsoft.com/office/drawing/2014/main" id="{627A9ADE-2E51-4BC7-B4EF-678562FED292}"/>
            </a:ext>
          </a:extLst>
        </xdr:cNvPr>
        <xdr:cNvSpPr txBox="1"/>
      </xdr:nvSpPr>
      <xdr:spPr>
        <a:xfrm>
          <a:off x="9359411" y="1109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125578</xdr:rowOff>
    </xdr:from>
    <xdr:ext cx="534377" cy="259045"/>
    <xdr:sp macro="" textlink="">
      <xdr:nvSpPr>
        <xdr:cNvPr id="263" name="n_2mainValue【橋りょう・トンネル】&#10;一人当たり有形固定資産（償却資産）額">
          <a:extLst>
            <a:ext uri="{FF2B5EF4-FFF2-40B4-BE49-F238E27FC236}">
              <a16:creationId xmlns:a16="http://schemas.microsoft.com/office/drawing/2014/main" id="{4ECE1242-95D7-4212-BFB0-0F81E698B5F9}"/>
            </a:ext>
          </a:extLst>
        </xdr:cNvPr>
        <xdr:cNvSpPr txBox="1"/>
      </xdr:nvSpPr>
      <xdr:spPr>
        <a:xfrm>
          <a:off x="8483111" y="11098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126333</xdr:rowOff>
    </xdr:from>
    <xdr:ext cx="534377" cy="259045"/>
    <xdr:sp macro="" textlink="">
      <xdr:nvSpPr>
        <xdr:cNvPr id="264" name="n_3mainValue【橋りょう・トンネル】&#10;一人当たり有形固定資産（償却資産）額">
          <a:extLst>
            <a:ext uri="{FF2B5EF4-FFF2-40B4-BE49-F238E27FC236}">
              <a16:creationId xmlns:a16="http://schemas.microsoft.com/office/drawing/2014/main" id="{9D59B79D-4D30-457B-8F19-73C6141BF2EE}"/>
            </a:ext>
          </a:extLst>
        </xdr:cNvPr>
        <xdr:cNvSpPr txBox="1"/>
      </xdr:nvSpPr>
      <xdr:spPr>
        <a:xfrm>
          <a:off x="7594111" y="11099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127050</xdr:rowOff>
    </xdr:from>
    <xdr:ext cx="534377" cy="259045"/>
    <xdr:sp macro="" textlink="">
      <xdr:nvSpPr>
        <xdr:cNvPr id="265" name="n_4mainValue【橋りょう・トンネル】&#10;一人当たり有形固定資産（償却資産）額">
          <a:extLst>
            <a:ext uri="{FF2B5EF4-FFF2-40B4-BE49-F238E27FC236}">
              <a16:creationId xmlns:a16="http://schemas.microsoft.com/office/drawing/2014/main" id="{4175C63A-5655-4E3C-9496-A10096B304D5}"/>
            </a:ext>
          </a:extLst>
        </xdr:cNvPr>
        <xdr:cNvSpPr txBox="1"/>
      </xdr:nvSpPr>
      <xdr:spPr>
        <a:xfrm>
          <a:off x="6705111" y="11099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996F72F4-C748-4524-8485-30226ED9D1C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EF1474A0-938F-45E1-8AFC-6511B8B0503A}"/>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B548AB66-24A4-4AF2-A0CA-DAD5E941098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66A97DF9-FABA-4128-9A58-9A1608FC21A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139988D1-3DA4-465A-AA6D-C7A3E82A605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846E09A6-8DF8-422D-893A-A25D2164803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D31E6C86-7154-466F-B9AB-67D62C7584F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9CF739F0-A44D-43FD-900A-E0AEE5D41318}"/>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77071E64-BC11-48F8-8732-7D40BA99DC6D}"/>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DACA1553-488B-4EEE-AEE6-BE5A5D92D7D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577FEB27-1FCF-4F07-BE5C-87DC616758D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D0DAA23E-5F45-4BAB-8DDB-DF445CA491CE}"/>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B7E1A8DB-F606-4AAC-A155-474A172E65EF}"/>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51A5814F-5872-4D43-AFB0-435F1CB02A2D}"/>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30BECDAD-BC35-41BA-A949-7AC14D2F2AE4}"/>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79883448-9DB8-491B-81EE-E193CED43D6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7A545EBA-2800-40CD-929C-AC83087B62D9}"/>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BA6ABD30-C30B-4AF4-AC27-0A3284007EEC}"/>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BD5385C4-A47F-4EDE-819E-B73AA0FF197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B301E27C-4861-47A6-B275-ADDAA908D6A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6973D04B-6306-45F4-8B60-69738140D984}"/>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8E0BD945-790D-4AA9-A429-5BA44BFD9FFA}"/>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19FCA9A8-6A69-47F7-BF8D-70432DF090CA}"/>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F2A08592-5752-4488-B86B-E23A7BA1B2A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E072E1A3-AE78-45E3-855A-11C261E08CB2}"/>
            </a:ext>
          </a:extLst>
        </xdr:cNvPr>
        <xdr:cNvCxnSpPr/>
      </xdr:nvCxnSpPr>
      <xdr:spPr>
        <a:xfrm flipV="1">
          <a:off x="4634865" y="134797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7D5D11AB-7239-49D8-AB1A-1589D5E94451}"/>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EF6AABFF-5FDE-43EA-92FC-A25A8F6F0672}"/>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DF260F90-ABFB-4A33-A10B-F45EE67A31F6}"/>
            </a:ext>
          </a:extLst>
        </xdr:cNvPr>
        <xdr:cNvSpPr txBox="1"/>
      </xdr:nvSpPr>
      <xdr:spPr>
        <a:xfrm>
          <a:off x="4673600" y="1325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94" name="直線コネクタ 293">
          <a:extLst>
            <a:ext uri="{FF2B5EF4-FFF2-40B4-BE49-F238E27FC236}">
              <a16:creationId xmlns:a16="http://schemas.microsoft.com/office/drawing/2014/main" id="{DF20659E-5D82-4C06-B6DE-04BF80B7F58B}"/>
            </a:ext>
          </a:extLst>
        </xdr:cNvPr>
        <xdr:cNvCxnSpPr/>
      </xdr:nvCxnSpPr>
      <xdr:spPr>
        <a:xfrm>
          <a:off x="4546600" y="1347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43832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161345E-1816-44BE-9D85-93B59106B7CB}"/>
            </a:ext>
          </a:extLst>
        </xdr:cNvPr>
        <xdr:cNvSpPr txBox="1"/>
      </xdr:nvSpPr>
      <xdr:spPr>
        <a:xfrm>
          <a:off x="4673600" y="142741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96" name="フローチャート: 判断 295">
          <a:extLst>
            <a:ext uri="{FF2B5EF4-FFF2-40B4-BE49-F238E27FC236}">
              <a16:creationId xmlns:a16="http://schemas.microsoft.com/office/drawing/2014/main" id="{9D0CE3EE-A6CD-4020-B13A-320667E321FC}"/>
            </a:ext>
          </a:extLst>
        </xdr:cNvPr>
        <xdr:cNvSpPr/>
      </xdr:nvSpPr>
      <xdr:spPr>
        <a:xfrm>
          <a:off x="4584700" y="1429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297" name="フローチャート: 判断 296">
          <a:extLst>
            <a:ext uri="{FF2B5EF4-FFF2-40B4-BE49-F238E27FC236}">
              <a16:creationId xmlns:a16="http://schemas.microsoft.com/office/drawing/2014/main" id="{A9AE2844-562B-498B-BA73-20101A264949}"/>
            </a:ext>
          </a:extLst>
        </xdr:cNvPr>
        <xdr:cNvSpPr/>
      </xdr:nvSpPr>
      <xdr:spPr>
        <a:xfrm>
          <a:off x="3746500" y="14288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98" name="フローチャート: 判断 297">
          <a:extLst>
            <a:ext uri="{FF2B5EF4-FFF2-40B4-BE49-F238E27FC236}">
              <a16:creationId xmlns:a16="http://schemas.microsoft.com/office/drawing/2014/main" id="{34AE6FC6-2C43-4B10-80F4-8017B6222B39}"/>
            </a:ext>
          </a:extLst>
        </xdr:cNvPr>
        <xdr:cNvSpPr/>
      </xdr:nvSpPr>
      <xdr:spPr>
        <a:xfrm>
          <a:off x="2857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299" name="フローチャート: 判断 298">
          <a:extLst>
            <a:ext uri="{FF2B5EF4-FFF2-40B4-BE49-F238E27FC236}">
              <a16:creationId xmlns:a16="http://schemas.microsoft.com/office/drawing/2014/main" id="{3A3C171A-6E41-4005-9549-4C0B2E3C35B1}"/>
            </a:ext>
          </a:extLst>
        </xdr:cNvPr>
        <xdr:cNvSpPr/>
      </xdr:nvSpPr>
      <xdr:spPr>
        <a:xfrm>
          <a:off x="1968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300" name="フローチャート: 判断 299">
          <a:extLst>
            <a:ext uri="{FF2B5EF4-FFF2-40B4-BE49-F238E27FC236}">
              <a16:creationId xmlns:a16="http://schemas.microsoft.com/office/drawing/2014/main" id="{C3D5B8FA-598B-428B-84EF-CE17A040AABD}"/>
            </a:ext>
          </a:extLst>
        </xdr:cNvPr>
        <xdr:cNvSpPr/>
      </xdr:nvSpPr>
      <xdr:spPr>
        <a:xfrm>
          <a:off x="1079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C398276-FE10-40C8-90D3-580FE524031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ADC9DCF-4F02-47D2-A386-F3AD7B5AF4F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FB69710-D8E9-4EBD-8F8E-73DF2DCDB019}"/>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8DCADD89-9A2D-4880-8EEA-A60A14F4980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5B6058FB-DD79-4D01-B337-C8D6145D019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139700</xdr:rowOff>
    </xdr:from>
    <xdr:to>
      <xdr:col>24</xdr:col>
      <xdr:colOff>114300</xdr:colOff>
      <xdr:row>80</xdr:row>
      <xdr:rowOff>69850</xdr:rowOff>
    </xdr:to>
    <xdr:sp macro="" textlink="">
      <xdr:nvSpPr>
        <xdr:cNvPr id="306" name="楕円 305">
          <a:extLst>
            <a:ext uri="{FF2B5EF4-FFF2-40B4-BE49-F238E27FC236}">
              <a16:creationId xmlns:a16="http://schemas.microsoft.com/office/drawing/2014/main" id="{82C2D4D7-4C61-4949-BD31-49C3ECA00F5C}"/>
            </a:ext>
          </a:extLst>
        </xdr:cNvPr>
        <xdr:cNvSpPr/>
      </xdr:nvSpPr>
      <xdr:spPr>
        <a:xfrm>
          <a:off x="4584700" y="13684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162577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D8CE3A48-C611-4CF5-B8EB-AA27E40FB90B}"/>
            </a:ext>
          </a:extLst>
        </xdr:cNvPr>
        <xdr:cNvSpPr txBox="1"/>
      </xdr:nvSpPr>
      <xdr:spPr>
        <a:xfrm>
          <a:off x="4673600" y="1353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80645</xdr:rowOff>
    </xdr:from>
    <xdr:to>
      <xdr:col>20</xdr:col>
      <xdr:colOff>38100</xdr:colOff>
      <xdr:row>80</xdr:row>
      <xdr:rowOff>10795</xdr:rowOff>
    </xdr:to>
    <xdr:sp macro="" textlink="">
      <xdr:nvSpPr>
        <xdr:cNvPr id="308" name="楕円 307">
          <a:extLst>
            <a:ext uri="{FF2B5EF4-FFF2-40B4-BE49-F238E27FC236}">
              <a16:creationId xmlns:a16="http://schemas.microsoft.com/office/drawing/2014/main" id="{F35AA4B5-5A63-4926-BD7E-8043B18EE95C}"/>
            </a:ext>
          </a:extLst>
        </xdr:cNvPr>
        <xdr:cNvSpPr/>
      </xdr:nvSpPr>
      <xdr:spPr>
        <a:xfrm>
          <a:off x="3746500" y="1362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131445</xdr:rowOff>
    </xdr:from>
    <xdr:to>
      <xdr:col>24</xdr:col>
      <xdr:colOff>63500</xdr:colOff>
      <xdr:row>80</xdr:row>
      <xdr:rowOff>19050</xdr:rowOff>
    </xdr:to>
    <xdr:cxnSp macro="">
      <xdr:nvCxnSpPr>
        <xdr:cNvPr id="309" name="直線コネクタ 308">
          <a:extLst>
            <a:ext uri="{FF2B5EF4-FFF2-40B4-BE49-F238E27FC236}">
              <a16:creationId xmlns:a16="http://schemas.microsoft.com/office/drawing/2014/main" id="{64410770-BFA3-4F03-8A79-8DBC0CD3B1C1}"/>
            </a:ext>
          </a:extLst>
        </xdr:cNvPr>
        <xdr:cNvCxnSpPr/>
      </xdr:nvCxnSpPr>
      <xdr:spPr>
        <a:xfrm>
          <a:off x="3797300" y="13675995"/>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79</xdr:row>
      <xdr:rowOff>38736</xdr:rowOff>
    </xdr:from>
    <xdr:to>
      <xdr:col>15</xdr:col>
      <xdr:colOff>101600</xdr:colOff>
      <xdr:row>79</xdr:row>
      <xdr:rowOff>140336</xdr:rowOff>
    </xdr:to>
    <xdr:sp macro="" textlink="">
      <xdr:nvSpPr>
        <xdr:cNvPr id="310" name="楕円 309">
          <a:extLst>
            <a:ext uri="{FF2B5EF4-FFF2-40B4-BE49-F238E27FC236}">
              <a16:creationId xmlns:a16="http://schemas.microsoft.com/office/drawing/2014/main" id="{E881D3D3-560F-404D-A511-455B63AA82F2}"/>
            </a:ext>
          </a:extLst>
        </xdr:cNvPr>
        <xdr:cNvSpPr/>
      </xdr:nvSpPr>
      <xdr:spPr>
        <a:xfrm>
          <a:off x="2857500" y="13583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89536</xdr:rowOff>
    </xdr:from>
    <xdr:to>
      <xdr:col>19</xdr:col>
      <xdr:colOff>177800</xdr:colOff>
      <xdr:row>79</xdr:row>
      <xdr:rowOff>131445</xdr:rowOff>
    </xdr:to>
    <xdr:cxnSp macro="">
      <xdr:nvCxnSpPr>
        <xdr:cNvPr id="311" name="直線コネクタ 310">
          <a:extLst>
            <a:ext uri="{FF2B5EF4-FFF2-40B4-BE49-F238E27FC236}">
              <a16:creationId xmlns:a16="http://schemas.microsoft.com/office/drawing/2014/main" id="{227A9763-BB4F-4643-BCD6-62E4B4AF6938}"/>
            </a:ext>
          </a:extLst>
        </xdr:cNvPr>
        <xdr:cNvCxnSpPr/>
      </xdr:nvCxnSpPr>
      <xdr:spPr>
        <a:xfrm>
          <a:off x="2908300" y="1363408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156845</xdr:rowOff>
    </xdr:from>
    <xdr:to>
      <xdr:col>10</xdr:col>
      <xdr:colOff>165100</xdr:colOff>
      <xdr:row>79</xdr:row>
      <xdr:rowOff>86995</xdr:rowOff>
    </xdr:to>
    <xdr:sp macro="" textlink="">
      <xdr:nvSpPr>
        <xdr:cNvPr id="312" name="楕円 311">
          <a:extLst>
            <a:ext uri="{FF2B5EF4-FFF2-40B4-BE49-F238E27FC236}">
              <a16:creationId xmlns:a16="http://schemas.microsoft.com/office/drawing/2014/main" id="{4CF62476-0DA6-4BF0-BAC7-2EEF5335900F}"/>
            </a:ext>
          </a:extLst>
        </xdr:cNvPr>
        <xdr:cNvSpPr/>
      </xdr:nvSpPr>
      <xdr:spPr>
        <a:xfrm>
          <a:off x="1968500" y="1352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79</xdr:row>
      <xdr:rowOff>36195</xdr:rowOff>
    </xdr:from>
    <xdr:to>
      <xdr:col>15</xdr:col>
      <xdr:colOff>50800</xdr:colOff>
      <xdr:row>79</xdr:row>
      <xdr:rowOff>89536</xdr:rowOff>
    </xdr:to>
    <xdr:cxnSp macro="">
      <xdr:nvCxnSpPr>
        <xdr:cNvPr id="313" name="直線コネクタ 312">
          <a:extLst>
            <a:ext uri="{FF2B5EF4-FFF2-40B4-BE49-F238E27FC236}">
              <a16:creationId xmlns:a16="http://schemas.microsoft.com/office/drawing/2014/main" id="{12FFE1A2-4475-4CF5-9D96-6A98BB89D36A}"/>
            </a:ext>
          </a:extLst>
        </xdr:cNvPr>
        <xdr:cNvCxnSpPr/>
      </xdr:nvCxnSpPr>
      <xdr:spPr>
        <a:xfrm>
          <a:off x="2019300" y="13580745"/>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105411</xdr:rowOff>
    </xdr:from>
    <xdr:to>
      <xdr:col>6</xdr:col>
      <xdr:colOff>38100</xdr:colOff>
      <xdr:row>79</xdr:row>
      <xdr:rowOff>35561</xdr:rowOff>
    </xdr:to>
    <xdr:sp macro="" textlink="">
      <xdr:nvSpPr>
        <xdr:cNvPr id="314" name="楕円 313">
          <a:extLst>
            <a:ext uri="{FF2B5EF4-FFF2-40B4-BE49-F238E27FC236}">
              <a16:creationId xmlns:a16="http://schemas.microsoft.com/office/drawing/2014/main" id="{D474BC75-AEFF-404C-8480-2DD8FCFC6A46}"/>
            </a:ext>
          </a:extLst>
        </xdr:cNvPr>
        <xdr:cNvSpPr/>
      </xdr:nvSpPr>
      <xdr:spPr>
        <a:xfrm>
          <a:off x="1079500" y="1347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156211</xdr:rowOff>
    </xdr:from>
    <xdr:to>
      <xdr:col>10</xdr:col>
      <xdr:colOff>114300</xdr:colOff>
      <xdr:row>79</xdr:row>
      <xdr:rowOff>36195</xdr:rowOff>
    </xdr:to>
    <xdr:cxnSp macro="">
      <xdr:nvCxnSpPr>
        <xdr:cNvPr id="315" name="直線コネクタ 314">
          <a:extLst>
            <a:ext uri="{FF2B5EF4-FFF2-40B4-BE49-F238E27FC236}">
              <a16:creationId xmlns:a16="http://schemas.microsoft.com/office/drawing/2014/main" id="{921C2263-96F9-4F40-A9B3-65AC7319A518}"/>
            </a:ext>
          </a:extLst>
        </xdr:cNvPr>
        <xdr:cNvCxnSpPr/>
      </xdr:nvCxnSpPr>
      <xdr:spPr>
        <a:xfrm>
          <a:off x="1130300" y="13529311"/>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150513</xdr:rowOff>
    </xdr:from>
    <xdr:ext cx="405111" cy="259045"/>
    <xdr:sp macro="" textlink="">
      <xdr:nvSpPr>
        <xdr:cNvPr id="316" name="n_1aveValue【公営住宅】&#10;有形固定資産減価償却率">
          <a:extLst>
            <a:ext uri="{FF2B5EF4-FFF2-40B4-BE49-F238E27FC236}">
              <a16:creationId xmlns:a16="http://schemas.microsoft.com/office/drawing/2014/main" id="{B6A224AB-8EC5-4C7A-93A6-994E65975D55}"/>
            </a:ext>
          </a:extLst>
        </xdr:cNvPr>
        <xdr:cNvSpPr txBox="1"/>
      </xdr:nvSpPr>
      <xdr:spPr>
        <a:xfrm>
          <a:off x="3582044" y="1438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116222</xdr:rowOff>
    </xdr:from>
    <xdr:ext cx="405111" cy="259045"/>
    <xdr:sp macro="" textlink="">
      <xdr:nvSpPr>
        <xdr:cNvPr id="317" name="n_2aveValue【公営住宅】&#10;有形固定資産減価償却率">
          <a:extLst>
            <a:ext uri="{FF2B5EF4-FFF2-40B4-BE49-F238E27FC236}">
              <a16:creationId xmlns:a16="http://schemas.microsoft.com/office/drawing/2014/main" id="{776E9924-29E5-40E2-AE11-50A99208828D}"/>
            </a:ext>
          </a:extLst>
        </xdr:cNvPr>
        <xdr:cNvSpPr txBox="1"/>
      </xdr:nvSpPr>
      <xdr:spPr>
        <a:xfrm>
          <a:off x="2705744" y="1417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85741</xdr:rowOff>
    </xdr:from>
    <xdr:ext cx="405111" cy="259045"/>
    <xdr:sp macro="" textlink="">
      <xdr:nvSpPr>
        <xdr:cNvPr id="318" name="n_3aveValue【公営住宅】&#10;有形固定資産減価償却率">
          <a:extLst>
            <a:ext uri="{FF2B5EF4-FFF2-40B4-BE49-F238E27FC236}">
              <a16:creationId xmlns:a16="http://schemas.microsoft.com/office/drawing/2014/main" id="{8DDAEE7E-B39C-4851-B495-E11FDBE280E9}"/>
            </a:ext>
          </a:extLst>
        </xdr:cNvPr>
        <xdr:cNvSpPr txBox="1"/>
      </xdr:nvSpPr>
      <xdr:spPr>
        <a:xfrm>
          <a:off x="1816744" y="14144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93363</xdr:rowOff>
    </xdr:from>
    <xdr:ext cx="405111" cy="259045"/>
    <xdr:sp macro="" textlink="">
      <xdr:nvSpPr>
        <xdr:cNvPr id="319" name="n_4aveValue【公営住宅】&#10;有形固定資産減価償却率">
          <a:extLst>
            <a:ext uri="{FF2B5EF4-FFF2-40B4-BE49-F238E27FC236}">
              <a16:creationId xmlns:a16="http://schemas.microsoft.com/office/drawing/2014/main" id="{B0FAA5DD-E499-4B16-B6F5-6676996D34A4}"/>
            </a:ext>
          </a:extLst>
        </xdr:cNvPr>
        <xdr:cNvSpPr txBox="1"/>
      </xdr:nvSpPr>
      <xdr:spPr>
        <a:xfrm>
          <a:off x="927744" y="1415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27322</xdr:rowOff>
    </xdr:from>
    <xdr:ext cx="405111" cy="259045"/>
    <xdr:sp macro="" textlink="">
      <xdr:nvSpPr>
        <xdr:cNvPr id="320" name="n_1mainValue【公営住宅】&#10;有形固定資産減価償却率">
          <a:extLst>
            <a:ext uri="{FF2B5EF4-FFF2-40B4-BE49-F238E27FC236}">
              <a16:creationId xmlns:a16="http://schemas.microsoft.com/office/drawing/2014/main" id="{D85D212E-9928-490D-BAF7-EE45DA41774B}"/>
            </a:ext>
          </a:extLst>
        </xdr:cNvPr>
        <xdr:cNvSpPr txBox="1"/>
      </xdr:nvSpPr>
      <xdr:spPr>
        <a:xfrm>
          <a:off x="3582044" y="1340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156863</xdr:rowOff>
    </xdr:from>
    <xdr:ext cx="405111" cy="259045"/>
    <xdr:sp macro="" textlink="">
      <xdr:nvSpPr>
        <xdr:cNvPr id="321" name="n_2mainValue【公営住宅】&#10;有形固定資産減価償却率">
          <a:extLst>
            <a:ext uri="{FF2B5EF4-FFF2-40B4-BE49-F238E27FC236}">
              <a16:creationId xmlns:a16="http://schemas.microsoft.com/office/drawing/2014/main" id="{513D927B-E91C-4B49-A8D5-507C9138A24F}"/>
            </a:ext>
          </a:extLst>
        </xdr:cNvPr>
        <xdr:cNvSpPr txBox="1"/>
      </xdr:nvSpPr>
      <xdr:spPr>
        <a:xfrm>
          <a:off x="2705744" y="13358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103522</xdr:rowOff>
    </xdr:from>
    <xdr:ext cx="405111" cy="259045"/>
    <xdr:sp macro="" textlink="">
      <xdr:nvSpPr>
        <xdr:cNvPr id="322" name="n_3mainValue【公営住宅】&#10;有形固定資産減価償却率">
          <a:extLst>
            <a:ext uri="{FF2B5EF4-FFF2-40B4-BE49-F238E27FC236}">
              <a16:creationId xmlns:a16="http://schemas.microsoft.com/office/drawing/2014/main" id="{25A4799F-5A8C-488C-987D-10DA826AAB62}"/>
            </a:ext>
          </a:extLst>
        </xdr:cNvPr>
        <xdr:cNvSpPr txBox="1"/>
      </xdr:nvSpPr>
      <xdr:spPr>
        <a:xfrm>
          <a:off x="1816744" y="1330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52088</xdr:rowOff>
    </xdr:from>
    <xdr:ext cx="405111" cy="259045"/>
    <xdr:sp macro="" textlink="">
      <xdr:nvSpPr>
        <xdr:cNvPr id="323" name="n_4mainValue【公営住宅】&#10;有形固定資産減価償却率">
          <a:extLst>
            <a:ext uri="{FF2B5EF4-FFF2-40B4-BE49-F238E27FC236}">
              <a16:creationId xmlns:a16="http://schemas.microsoft.com/office/drawing/2014/main" id="{51AE4189-5C10-4DAF-94FC-73124F076BFC}"/>
            </a:ext>
          </a:extLst>
        </xdr:cNvPr>
        <xdr:cNvSpPr txBox="1"/>
      </xdr:nvSpPr>
      <xdr:spPr>
        <a:xfrm>
          <a:off x="927744" y="13253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86278F11-E484-4A99-B170-E217B209A2B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A59B534B-D231-448A-A39A-06ED022BCD7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78C78BB5-BC04-4221-AB1F-4F3B011D4131}"/>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831893DE-E321-4088-B2D1-AF462C72EE5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9E37D5B-9ED1-4653-8665-23CD6A55923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FD4A2EE1-BB96-4A80-A6A5-75DCBE73B89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63BF1E56-340E-4D24-AB68-F209B6EA9A9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D4B7B732-012B-463A-A29B-5C1C79B4271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897F19FC-76DB-4DA9-ACDE-8AFF22D6B1E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88184C5E-D97A-44E1-BB4D-C1863C0E10C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BB089CB1-F3FA-4FBE-BA5B-017EA278D4BF}"/>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F3A7B955-9735-4049-A137-FAFDD7391D8C}"/>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0D58D12E-F265-4DC5-82C4-8EC97D1F1DAB}"/>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FFE64940-A408-4D05-974A-DA4BDB81F2C5}"/>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0905E65D-C00E-4EFE-926A-8C5C7A13520E}"/>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4DE12D8B-F659-4DF2-8A0F-BFA3B63F263A}"/>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76135F3E-A61B-4BA8-87D5-860EB785EEA5}"/>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5D9C70F0-9771-49E7-B31B-B0F2114739B5}"/>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ED1D30CF-F801-4EF5-ACDD-D00795C48903}"/>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D3D7E76B-BC2E-48C7-B4E8-3451856B0C52}"/>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C462E696-47EB-4078-BE89-0567E4F5B042}"/>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FC313F41-4D52-40D9-8E52-50CBCCADACA5}"/>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ED4E7BFE-1777-424F-ADF8-6860DDC7D82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440D9730-A684-4DFD-8F03-C076DA0D87C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58CFA253-7F70-4C76-AD24-1EF549F4C42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2F57049C-6BEA-4E02-9FF0-CBCA83381209}"/>
            </a:ext>
          </a:extLst>
        </xdr:cNvPr>
        <xdr:cNvCxnSpPr/>
      </xdr:nvCxnSpPr>
      <xdr:spPr>
        <a:xfrm flipV="1">
          <a:off x="10476865" y="13383442"/>
          <a:ext cx="0" cy="1515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4669FCF1-3056-46DD-BA81-1F59FC5F191D}"/>
            </a:ext>
          </a:extLst>
        </xdr:cNvPr>
        <xdr:cNvSpPr txBox="1"/>
      </xdr:nvSpPr>
      <xdr:spPr>
        <a:xfrm>
          <a:off x="10515600" y="1490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3756E5FC-E824-48E1-8FE9-B3A0D729BFFB}"/>
            </a:ext>
          </a:extLst>
        </xdr:cNvPr>
        <xdr:cNvCxnSpPr/>
      </xdr:nvCxnSpPr>
      <xdr:spPr>
        <a:xfrm>
          <a:off x="10388600" y="1489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352" name="【公営住宅】&#10;一人当たり面積最大値テキスト">
          <a:extLst>
            <a:ext uri="{FF2B5EF4-FFF2-40B4-BE49-F238E27FC236}">
              <a16:creationId xmlns:a16="http://schemas.microsoft.com/office/drawing/2014/main" id="{35DFBC94-8FB2-46FD-89B4-3FFD237729AC}"/>
            </a:ext>
          </a:extLst>
        </xdr:cNvPr>
        <xdr:cNvSpPr txBox="1"/>
      </xdr:nvSpPr>
      <xdr:spPr>
        <a:xfrm>
          <a:off x="10515600" y="1315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353" name="直線コネクタ 352">
          <a:extLst>
            <a:ext uri="{FF2B5EF4-FFF2-40B4-BE49-F238E27FC236}">
              <a16:creationId xmlns:a16="http://schemas.microsoft.com/office/drawing/2014/main" id="{25C5F4B0-D13C-4ED5-9210-B8F31BB05716}"/>
            </a:ext>
          </a:extLst>
        </xdr:cNvPr>
        <xdr:cNvCxnSpPr/>
      </xdr:nvCxnSpPr>
      <xdr:spPr>
        <a:xfrm>
          <a:off x="10388600" y="1338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93453</xdr:rowOff>
    </xdr:from>
    <xdr:ext cx="469744" cy="259045"/>
    <xdr:sp macro="" textlink="">
      <xdr:nvSpPr>
        <xdr:cNvPr id="354" name="【公営住宅】&#10;一人当たり面積平均値テキスト">
          <a:extLst>
            <a:ext uri="{FF2B5EF4-FFF2-40B4-BE49-F238E27FC236}">
              <a16:creationId xmlns:a16="http://schemas.microsoft.com/office/drawing/2014/main" id="{799E78A3-F744-4B41-9EB9-EF699FD7150C}"/>
            </a:ext>
          </a:extLst>
        </xdr:cNvPr>
        <xdr:cNvSpPr txBox="1"/>
      </xdr:nvSpPr>
      <xdr:spPr>
        <a:xfrm>
          <a:off x="10515600" y="14495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355" name="フローチャート: 判断 354">
          <a:extLst>
            <a:ext uri="{FF2B5EF4-FFF2-40B4-BE49-F238E27FC236}">
              <a16:creationId xmlns:a16="http://schemas.microsoft.com/office/drawing/2014/main" id="{F4A29E6B-41CA-46A7-9706-DEDA064DA135}"/>
            </a:ext>
          </a:extLst>
        </xdr:cNvPr>
        <xdr:cNvSpPr/>
      </xdr:nvSpPr>
      <xdr:spPr>
        <a:xfrm>
          <a:off x="10426700" y="14643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356" name="フローチャート: 判断 355">
          <a:extLst>
            <a:ext uri="{FF2B5EF4-FFF2-40B4-BE49-F238E27FC236}">
              <a16:creationId xmlns:a16="http://schemas.microsoft.com/office/drawing/2014/main" id="{409BD4F0-C32D-4CAA-8CCF-0088026DD956}"/>
            </a:ext>
          </a:extLst>
        </xdr:cNvPr>
        <xdr:cNvSpPr/>
      </xdr:nvSpPr>
      <xdr:spPr>
        <a:xfrm>
          <a:off x="9588500" y="1464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57" name="フローチャート: 判断 356">
          <a:extLst>
            <a:ext uri="{FF2B5EF4-FFF2-40B4-BE49-F238E27FC236}">
              <a16:creationId xmlns:a16="http://schemas.microsoft.com/office/drawing/2014/main" id="{C14707B8-1A0F-4341-B197-45890BBD1059}"/>
            </a:ext>
          </a:extLst>
        </xdr:cNvPr>
        <xdr:cNvSpPr/>
      </xdr:nvSpPr>
      <xdr:spPr>
        <a:xfrm>
          <a:off x="86995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358" name="フローチャート: 判断 357">
          <a:extLst>
            <a:ext uri="{FF2B5EF4-FFF2-40B4-BE49-F238E27FC236}">
              <a16:creationId xmlns:a16="http://schemas.microsoft.com/office/drawing/2014/main" id="{95D745A1-517A-4FBA-B09D-7F8EF967FC16}"/>
            </a:ext>
          </a:extLst>
        </xdr:cNvPr>
        <xdr:cNvSpPr/>
      </xdr:nvSpPr>
      <xdr:spPr>
        <a:xfrm>
          <a:off x="7810500" y="14639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58820</xdr:rowOff>
    </xdr:from>
    <xdr:to>
      <xdr:col>36</xdr:col>
      <xdr:colOff>165100</xdr:colOff>
      <xdr:row>85</xdr:row>
      <xdr:rowOff>160420</xdr:rowOff>
    </xdr:to>
    <xdr:sp macro="" textlink="">
      <xdr:nvSpPr>
        <xdr:cNvPr id="359" name="フローチャート: 判断 358">
          <a:extLst>
            <a:ext uri="{FF2B5EF4-FFF2-40B4-BE49-F238E27FC236}">
              <a16:creationId xmlns:a16="http://schemas.microsoft.com/office/drawing/2014/main" id="{C0F81B8B-EADE-430F-BCB5-818DCB9A971F}"/>
            </a:ext>
          </a:extLst>
        </xdr:cNvPr>
        <xdr:cNvSpPr/>
      </xdr:nvSpPr>
      <xdr:spPr>
        <a:xfrm>
          <a:off x="6921500" y="146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8FE4826-5FFE-4AED-A6F3-B28BE0F4995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2FEEF29A-B02F-4147-8A18-1D080CEBAD2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1EFE5E3B-30C2-45C5-B76D-D7C433595C2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62A4096C-2A9F-454B-A643-2D49235564D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DD9F6A25-B927-4F6E-9525-5AD2896BFD6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42163</xdr:rowOff>
    </xdr:from>
    <xdr:to>
      <xdr:col>55</xdr:col>
      <xdr:colOff>50800</xdr:colOff>
      <xdr:row>86</xdr:row>
      <xdr:rowOff>143763</xdr:rowOff>
    </xdr:to>
    <xdr:sp macro="" textlink="">
      <xdr:nvSpPr>
        <xdr:cNvPr id="365" name="楕円 364">
          <a:extLst>
            <a:ext uri="{FF2B5EF4-FFF2-40B4-BE49-F238E27FC236}">
              <a16:creationId xmlns:a16="http://schemas.microsoft.com/office/drawing/2014/main" id="{10237C25-1BBC-402F-B4E6-D6D4FB7CD9C3}"/>
            </a:ext>
          </a:extLst>
        </xdr:cNvPr>
        <xdr:cNvSpPr/>
      </xdr:nvSpPr>
      <xdr:spPr>
        <a:xfrm>
          <a:off x="10426700" y="14786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128540</xdr:rowOff>
    </xdr:from>
    <xdr:ext cx="469744" cy="259045"/>
    <xdr:sp macro="" textlink="">
      <xdr:nvSpPr>
        <xdr:cNvPr id="366" name="【公営住宅】&#10;一人当たり面積該当値テキスト">
          <a:extLst>
            <a:ext uri="{FF2B5EF4-FFF2-40B4-BE49-F238E27FC236}">
              <a16:creationId xmlns:a16="http://schemas.microsoft.com/office/drawing/2014/main" id="{EAA399E1-5E1C-472D-BDDE-709BBCE9265A}"/>
            </a:ext>
          </a:extLst>
        </xdr:cNvPr>
        <xdr:cNvSpPr txBox="1"/>
      </xdr:nvSpPr>
      <xdr:spPr>
        <a:xfrm>
          <a:off x="10515600" y="14701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42163</xdr:rowOff>
    </xdr:from>
    <xdr:to>
      <xdr:col>50</xdr:col>
      <xdr:colOff>165100</xdr:colOff>
      <xdr:row>86</xdr:row>
      <xdr:rowOff>143763</xdr:rowOff>
    </xdr:to>
    <xdr:sp macro="" textlink="">
      <xdr:nvSpPr>
        <xdr:cNvPr id="367" name="楕円 366">
          <a:extLst>
            <a:ext uri="{FF2B5EF4-FFF2-40B4-BE49-F238E27FC236}">
              <a16:creationId xmlns:a16="http://schemas.microsoft.com/office/drawing/2014/main" id="{E88ED9C6-ED08-4FEF-AB81-AE6727A6A252}"/>
            </a:ext>
          </a:extLst>
        </xdr:cNvPr>
        <xdr:cNvSpPr/>
      </xdr:nvSpPr>
      <xdr:spPr>
        <a:xfrm>
          <a:off x="9588500" y="14786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92963</xdr:rowOff>
    </xdr:from>
    <xdr:to>
      <xdr:col>55</xdr:col>
      <xdr:colOff>0</xdr:colOff>
      <xdr:row>86</xdr:row>
      <xdr:rowOff>92963</xdr:rowOff>
    </xdr:to>
    <xdr:cxnSp macro="">
      <xdr:nvCxnSpPr>
        <xdr:cNvPr id="368" name="直線コネクタ 367">
          <a:extLst>
            <a:ext uri="{FF2B5EF4-FFF2-40B4-BE49-F238E27FC236}">
              <a16:creationId xmlns:a16="http://schemas.microsoft.com/office/drawing/2014/main" id="{3B7B4487-2772-4098-A3E2-EAB927534F41}"/>
            </a:ext>
          </a:extLst>
        </xdr:cNvPr>
        <xdr:cNvCxnSpPr/>
      </xdr:nvCxnSpPr>
      <xdr:spPr>
        <a:xfrm>
          <a:off x="9639300" y="148376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43143</xdr:rowOff>
    </xdr:from>
    <xdr:to>
      <xdr:col>46</xdr:col>
      <xdr:colOff>38100</xdr:colOff>
      <xdr:row>86</xdr:row>
      <xdr:rowOff>144743</xdr:rowOff>
    </xdr:to>
    <xdr:sp macro="" textlink="">
      <xdr:nvSpPr>
        <xdr:cNvPr id="369" name="楕円 368">
          <a:extLst>
            <a:ext uri="{FF2B5EF4-FFF2-40B4-BE49-F238E27FC236}">
              <a16:creationId xmlns:a16="http://schemas.microsoft.com/office/drawing/2014/main" id="{331C40C7-C9B6-4ACA-8A1E-573B0D63A441}"/>
            </a:ext>
          </a:extLst>
        </xdr:cNvPr>
        <xdr:cNvSpPr/>
      </xdr:nvSpPr>
      <xdr:spPr>
        <a:xfrm>
          <a:off x="8699500" y="1478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92963</xdr:rowOff>
    </xdr:from>
    <xdr:to>
      <xdr:col>50</xdr:col>
      <xdr:colOff>114300</xdr:colOff>
      <xdr:row>86</xdr:row>
      <xdr:rowOff>93943</xdr:rowOff>
    </xdr:to>
    <xdr:cxnSp macro="">
      <xdr:nvCxnSpPr>
        <xdr:cNvPr id="370" name="直線コネクタ 369">
          <a:extLst>
            <a:ext uri="{FF2B5EF4-FFF2-40B4-BE49-F238E27FC236}">
              <a16:creationId xmlns:a16="http://schemas.microsoft.com/office/drawing/2014/main" id="{FA42D807-59A5-4546-BA3E-58A194301B67}"/>
            </a:ext>
          </a:extLst>
        </xdr:cNvPr>
        <xdr:cNvCxnSpPr/>
      </xdr:nvCxnSpPr>
      <xdr:spPr>
        <a:xfrm flipV="1">
          <a:off x="8750300" y="14837663"/>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44123</xdr:rowOff>
    </xdr:from>
    <xdr:to>
      <xdr:col>41</xdr:col>
      <xdr:colOff>101600</xdr:colOff>
      <xdr:row>86</xdr:row>
      <xdr:rowOff>145723</xdr:rowOff>
    </xdr:to>
    <xdr:sp macro="" textlink="">
      <xdr:nvSpPr>
        <xdr:cNvPr id="371" name="楕円 370">
          <a:extLst>
            <a:ext uri="{FF2B5EF4-FFF2-40B4-BE49-F238E27FC236}">
              <a16:creationId xmlns:a16="http://schemas.microsoft.com/office/drawing/2014/main" id="{EDAF6115-D55F-4BD5-A77A-5B150D921AB4}"/>
            </a:ext>
          </a:extLst>
        </xdr:cNvPr>
        <xdr:cNvSpPr/>
      </xdr:nvSpPr>
      <xdr:spPr>
        <a:xfrm>
          <a:off x="7810500" y="14788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93943</xdr:rowOff>
    </xdr:from>
    <xdr:to>
      <xdr:col>45</xdr:col>
      <xdr:colOff>177800</xdr:colOff>
      <xdr:row>86</xdr:row>
      <xdr:rowOff>94923</xdr:rowOff>
    </xdr:to>
    <xdr:cxnSp macro="">
      <xdr:nvCxnSpPr>
        <xdr:cNvPr id="372" name="直線コネクタ 371">
          <a:extLst>
            <a:ext uri="{FF2B5EF4-FFF2-40B4-BE49-F238E27FC236}">
              <a16:creationId xmlns:a16="http://schemas.microsoft.com/office/drawing/2014/main" id="{E16A23CE-1DC8-4725-9B4D-32EB6A371BA6}"/>
            </a:ext>
          </a:extLst>
        </xdr:cNvPr>
        <xdr:cNvCxnSpPr/>
      </xdr:nvCxnSpPr>
      <xdr:spPr>
        <a:xfrm flipV="1">
          <a:off x="7861300" y="14838643"/>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45103</xdr:rowOff>
    </xdr:from>
    <xdr:to>
      <xdr:col>36</xdr:col>
      <xdr:colOff>165100</xdr:colOff>
      <xdr:row>86</xdr:row>
      <xdr:rowOff>146703</xdr:rowOff>
    </xdr:to>
    <xdr:sp macro="" textlink="">
      <xdr:nvSpPr>
        <xdr:cNvPr id="373" name="楕円 372">
          <a:extLst>
            <a:ext uri="{FF2B5EF4-FFF2-40B4-BE49-F238E27FC236}">
              <a16:creationId xmlns:a16="http://schemas.microsoft.com/office/drawing/2014/main" id="{F392BBBC-83B7-46CD-A4D5-32039A25F318}"/>
            </a:ext>
          </a:extLst>
        </xdr:cNvPr>
        <xdr:cNvSpPr/>
      </xdr:nvSpPr>
      <xdr:spPr>
        <a:xfrm>
          <a:off x="6921500" y="1478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94923</xdr:rowOff>
    </xdr:from>
    <xdr:to>
      <xdr:col>41</xdr:col>
      <xdr:colOff>50800</xdr:colOff>
      <xdr:row>86</xdr:row>
      <xdr:rowOff>95903</xdr:rowOff>
    </xdr:to>
    <xdr:cxnSp macro="">
      <xdr:nvCxnSpPr>
        <xdr:cNvPr id="374" name="直線コネクタ 373">
          <a:extLst>
            <a:ext uri="{FF2B5EF4-FFF2-40B4-BE49-F238E27FC236}">
              <a16:creationId xmlns:a16="http://schemas.microsoft.com/office/drawing/2014/main" id="{B998FF1A-DC88-42D1-9FAC-AE0936EF547B}"/>
            </a:ext>
          </a:extLst>
        </xdr:cNvPr>
        <xdr:cNvCxnSpPr/>
      </xdr:nvCxnSpPr>
      <xdr:spPr>
        <a:xfrm flipV="1">
          <a:off x="6972300" y="14839623"/>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14313</xdr:rowOff>
    </xdr:from>
    <xdr:ext cx="469744" cy="259045"/>
    <xdr:sp macro="" textlink="">
      <xdr:nvSpPr>
        <xdr:cNvPr id="375" name="n_1aveValue【公営住宅】&#10;一人当たり面積">
          <a:extLst>
            <a:ext uri="{FF2B5EF4-FFF2-40B4-BE49-F238E27FC236}">
              <a16:creationId xmlns:a16="http://schemas.microsoft.com/office/drawing/2014/main" id="{DB1B48C0-B1E9-43C7-B5DA-561E9477A703}"/>
            </a:ext>
          </a:extLst>
        </xdr:cNvPr>
        <xdr:cNvSpPr txBox="1"/>
      </xdr:nvSpPr>
      <xdr:spPr>
        <a:xfrm>
          <a:off x="9391727" y="1441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2557</xdr:rowOff>
    </xdr:from>
    <xdr:ext cx="469744" cy="259045"/>
    <xdr:sp macro="" textlink="">
      <xdr:nvSpPr>
        <xdr:cNvPr id="376" name="n_2aveValue【公営住宅】&#10;一人当たり面積">
          <a:extLst>
            <a:ext uri="{FF2B5EF4-FFF2-40B4-BE49-F238E27FC236}">
              <a16:creationId xmlns:a16="http://schemas.microsoft.com/office/drawing/2014/main" id="{A70E7ACA-8178-4222-888F-63E843A91BA4}"/>
            </a:ext>
          </a:extLst>
        </xdr:cNvPr>
        <xdr:cNvSpPr txBox="1"/>
      </xdr:nvSpPr>
      <xdr:spPr>
        <a:xfrm>
          <a:off x="8515427" y="1440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12681</xdr:rowOff>
    </xdr:from>
    <xdr:ext cx="469744" cy="259045"/>
    <xdr:sp macro="" textlink="">
      <xdr:nvSpPr>
        <xdr:cNvPr id="377" name="n_3aveValue【公営住宅】&#10;一人当たり面積">
          <a:extLst>
            <a:ext uri="{FF2B5EF4-FFF2-40B4-BE49-F238E27FC236}">
              <a16:creationId xmlns:a16="http://schemas.microsoft.com/office/drawing/2014/main" id="{8077610B-E5EB-4045-B985-2A9415E83D27}"/>
            </a:ext>
          </a:extLst>
        </xdr:cNvPr>
        <xdr:cNvSpPr txBox="1"/>
      </xdr:nvSpPr>
      <xdr:spPr>
        <a:xfrm>
          <a:off x="7626427" y="14414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5497</xdr:rowOff>
    </xdr:from>
    <xdr:ext cx="469744" cy="259045"/>
    <xdr:sp macro="" textlink="">
      <xdr:nvSpPr>
        <xdr:cNvPr id="378" name="n_4aveValue【公営住宅】&#10;一人当たり面積">
          <a:extLst>
            <a:ext uri="{FF2B5EF4-FFF2-40B4-BE49-F238E27FC236}">
              <a16:creationId xmlns:a16="http://schemas.microsoft.com/office/drawing/2014/main" id="{DF0ED8FB-62D4-4D47-8D9F-128F430FE520}"/>
            </a:ext>
          </a:extLst>
        </xdr:cNvPr>
        <xdr:cNvSpPr txBox="1"/>
      </xdr:nvSpPr>
      <xdr:spPr>
        <a:xfrm>
          <a:off x="6737427" y="1440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134890</xdr:rowOff>
    </xdr:from>
    <xdr:ext cx="469744" cy="259045"/>
    <xdr:sp macro="" textlink="">
      <xdr:nvSpPr>
        <xdr:cNvPr id="379" name="n_1mainValue【公営住宅】&#10;一人当たり面積">
          <a:extLst>
            <a:ext uri="{FF2B5EF4-FFF2-40B4-BE49-F238E27FC236}">
              <a16:creationId xmlns:a16="http://schemas.microsoft.com/office/drawing/2014/main" id="{6A651822-04C1-4021-AD73-705C64826CD5}"/>
            </a:ext>
          </a:extLst>
        </xdr:cNvPr>
        <xdr:cNvSpPr txBox="1"/>
      </xdr:nvSpPr>
      <xdr:spPr>
        <a:xfrm>
          <a:off x="9391727" y="1487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135870</xdr:rowOff>
    </xdr:from>
    <xdr:ext cx="469744" cy="259045"/>
    <xdr:sp macro="" textlink="">
      <xdr:nvSpPr>
        <xdr:cNvPr id="380" name="n_2mainValue【公営住宅】&#10;一人当たり面積">
          <a:extLst>
            <a:ext uri="{FF2B5EF4-FFF2-40B4-BE49-F238E27FC236}">
              <a16:creationId xmlns:a16="http://schemas.microsoft.com/office/drawing/2014/main" id="{D2C5E0A3-CC70-4F22-AD7A-F4A2A7347796}"/>
            </a:ext>
          </a:extLst>
        </xdr:cNvPr>
        <xdr:cNvSpPr txBox="1"/>
      </xdr:nvSpPr>
      <xdr:spPr>
        <a:xfrm>
          <a:off x="8515427" y="1488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136850</xdr:rowOff>
    </xdr:from>
    <xdr:ext cx="469744" cy="259045"/>
    <xdr:sp macro="" textlink="">
      <xdr:nvSpPr>
        <xdr:cNvPr id="381" name="n_3mainValue【公営住宅】&#10;一人当たり面積">
          <a:extLst>
            <a:ext uri="{FF2B5EF4-FFF2-40B4-BE49-F238E27FC236}">
              <a16:creationId xmlns:a16="http://schemas.microsoft.com/office/drawing/2014/main" id="{EA8F1995-CAEC-4ACD-BDD9-8475CE4913F3}"/>
            </a:ext>
          </a:extLst>
        </xdr:cNvPr>
        <xdr:cNvSpPr txBox="1"/>
      </xdr:nvSpPr>
      <xdr:spPr>
        <a:xfrm>
          <a:off x="7626427" y="14881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137830</xdr:rowOff>
    </xdr:from>
    <xdr:ext cx="469744" cy="259045"/>
    <xdr:sp macro="" textlink="">
      <xdr:nvSpPr>
        <xdr:cNvPr id="382" name="n_4mainValue【公営住宅】&#10;一人当たり面積">
          <a:extLst>
            <a:ext uri="{FF2B5EF4-FFF2-40B4-BE49-F238E27FC236}">
              <a16:creationId xmlns:a16="http://schemas.microsoft.com/office/drawing/2014/main" id="{8DCBE050-BC2E-43AD-BD9B-DC6845D21673}"/>
            </a:ext>
          </a:extLst>
        </xdr:cNvPr>
        <xdr:cNvSpPr txBox="1"/>
      </xdr:nvSpPr>
      <xdr:spPr>
        <a:xfrm>
          <a:off x="6737427" y="1488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F6F88E7F-E933-46A9-9BF6-E51C084762E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CB8C8F1A-4C29-4B49-B61F-53883AA0C0B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C766AB39-B540-43E0-A0D6-6300F8CAFA4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6BDA782C-E6A8-4BBC-974E-83C50A5282D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995B1D18-9193-42DF-8FE2-0F45B2EB373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46656A35-264A-4EB3-AACF-1BE5DC76422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E66441A6-3993-4F75-9A98-977ED3BFAA8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4028FD3F-7B7D-4021-9521-12333BE7358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ABD99543-48AA-4821-9CBC-293B88B5DA3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713BB1C9-58C3-49CD-B344-8C385778151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42F625A8-6750-4A2A-BF3D-D4D5E0597B3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66F5FE97-FD76-477A-929D-123FD18B420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5D845F2A-5046-4B4E-A86B-8068F64EE9F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4D8034E9-25F5-4424-AF63-A1E4F6D883B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3982868C-1BD0-40E5-8D9E-E3D8A625A1A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AD6FB57D-B3E3-4556-9EED-2AA3D929D0F3}"/>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143E2A0F-4F1A-43C4-9248-911CF89E257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EA88AE7A-BFB6-4CD5-9778-806EC13C475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25A18216-190E-456B-9875-06463589765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F9198A4D-2AE8-4574-B3BF-23AFD1A1AB0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737ABEB2-96CD-46DA-A247-DBA303F4ECA5}"/>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318FD5C2-ABFC-48A4-8829-11EDFAE3FA9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608BAD7F-1F50-4161-A2A1-C1B9BE2840E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F11BC932-EE5D-4167-8374-C742250C0D0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3EA9C78E-623D-4C0C-93F3-CC1BBB2A1C6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33FC95E3-B306-4409-BF35-4F046CCAC2B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CBF0A34E-4B64-41FB-A39A-F4C7688F7DD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E94CFFC5-6970-4E2B-B83D-99837D4A89F1}"/>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4FED1B1F-49C2-4304-8B04-4C146A11B2C1}"/>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815856AE-60EC-4EF3-A1BB-372420E4D56C}"/>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BE41BE6E-AB42-4172-8141-062B1C06E95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1736003D-1B78-4062-9302-5AED7DC8BB71}"/>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D2ABC555-41D6-4BF2-802D-991D939ECCA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276D28A1-8210-4E96-BEE1-4742775E189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F84B7B7E-9BA9-45BC-8F30-085A2F34F16F}"/>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CA616A70-8906-4A86-90D8-410689EFCF2D}"/>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E7B3E401-5205-4C67-8DDF-D6D1C8DA740F}"/>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D1BF6F29-135E-42B4-8504-B8AFD7438E02}"/>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EA1547CA-F0A5-4315-A14A-343F5FFD1DCF}"/>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5EF7E8CB-8449-4471-845C-409A19AB467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464503DB-F703-4F2D-805D-3930CBAEC26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43543</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2D38F700-E962-45F5-8F06-C65742F3244B}"/>
            </a:ext>
          </a:extLst>
        </xdr:cNvPr>
        <xdr:cNvCxnSpPr/>
      </xdr:nvCxnSpPr>
      <xdr:spPr>
        <a:xfrm flipV="1">
          <a:off x="16318864" y="5872843"/>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666E2950-1119-4987-BAEB-508DBD5CD978}"/>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DBE4E023-3ED5-4CEA-8BF6-CECB01EF29A2}"/>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161670</xdr:rowOff>
    </xdr:from>
    <xdr:ext cx="405111" cy="259045"/>
    <xdr:sp macro="" textlink="">
      <xdr:nvSpPr>
        <xdr:cNvPr id="427" name="【認定こども園・幼稚園・保育所】&#10;有形固定資産減価償却率最大値テキスト">
          <a:extLst>
            <a:ext uri="{FF2B5EF4-FFF2-40B4-BE49-F238E27FC236}">
              <a16:creationId xmlns:a16="http://schemas.microsoft.com/office/drawing/2014/main" id="{C78F14AF-89CF-4BE9-8049-D0F7A7BE4DA7}"/>
            </a:ext>
          </a:extLst>
        </xdr:cNvPr>
        <xdr:cNvSpPr txBox="1"/>
      </xdr:nvSpPr>
      <xdr:spPr>
        <a:xfrm>
          <a:off x="16357600" y="5648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43543</xdr:rowOff>
    </xdr:from>
    <xdr:to>
      <xdr:col>86</xdr:col>
      <xdr:colOff>25400</xdr:colOff>
      <xdr:row>34</xdr:row>
      <xdr:rowOff>43543</xdr:rowOff>
    </xdr:to>
    <xdr:cxnSp macro="">
      <xdr:nvCxnSpPr>
        <xdr:cNvPr id="428" name="直線コネクタ 427">
          <a:extLst>
            <a:ext uri="{FF2B5EF4-FFF2-40B4-BE49-F238E27FC236}">
              <a16:creationId xmlns:a16="http://schemas.microsoft.com/office/drawing/2014/main" id="{301B1CE0-2B06-48D5-8816-BA2653514F2C}"/>
            </a:ext>
          </a:extLst>
        </xdr:cNvPr>
        <xdr:cNvCxnSpPr/>
      </xdr:nvCxnSpPr>
      <xdr:spPr>
        <a:xfrm>
          <a:off x="16230600" y="587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110326</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A1E934EC-2E3F-4199-9882-D13EDF51F1E9}"/>
            </a:ext>
          </a:extLst>
        </xdr:cNvPr>
        <xdr:cNvSpPr txBox="1"/>
      </xdr:nvSpPr>
      <xdr:spPr>
        <a:xfrm>
          <a:off x="16357600" y="6453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87449</xdr:rowOff>
    </xdr:from>
    <xdr:to>
      <xdr:col>85</xdr:col>
      <xdr:colOff>177800</xdr:colOff>
      <xdr:row>39</xdr:row>
      <xdr:rowOff>17599</xdr:rowOff>
    </xdr:to>
    <xdr:sp macro="" textlink="">
      <xdr:nvSpPr>
        <xdr:cNvPr id="430" name="フローチャート: 判断 429">
          <a:extLst>
            <a:ext uri="{FF2B5EF4-FFF2-40B4-BE49-F238E27FC236}">
              <a16:creationId xmlns:a16="http://schemas.microsoft.com/office/drawing/2014/main" id="{FBDE867E-2833-4E52-A62A-F3666F5EDDB8}"/>
            </a:ext>
          </a:extLst>
        </xdr:cNvPr>
        <xdr:cNvSpPr/>
      </xdr:nvSpPr>
      <xdr:spPr>
        <a:xfrm>
          <a:off x="16268700" y="660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431" name="フローチャート: 判断 430">
          <a:extLst>
            <a:ext uri="{FF2B5EF4-FFF2-40B4-BE49-F238E27FC236}">
              <a16:creationId xmlns:a16="http://schemas.microsoft.com/office/drawing/2014/main" id="{38ABCCDE-9757-4B2B-ACF6-55EC144FE2CC}"/>
            </a:ext>
          </a:extLst>
        </xdr:cNvPr>
        <xdr:cNvSpPr/>
      </xdr:nvSpPr>
      <xdr:spPr>
        <a:xfrm>
          <a:off x="15430500" y="658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432" name="フローチャート: 判断 431">
          <a:extLst>
            <a:ext uri="{FF2B5EF4-FFF2-40B4-BE49-F238E27FC236}">
              <a16:creationId xmlns:a16="http://schemas.microsoft.com/office/drawing/2014/main" id="{C40E7E9A-3B8B-4773-954D-D8C5FE1CBDEA}"/>
            </a:ext>
          </a:extLst>
        </xdr:cNvPr>
        <xdr:cNvSpPr/>
      </xdr:nvSpPr>
      <xdr:spPr>
        <a:xfrm>
          <a:off x="14541500" y="658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433" name="フローチャート: 判断 432">
          <a:extLst>
            <a:ext uri="{FF2B5EF4-FFF2-40B4-BE49-F238E27FC236}">
              <a16:creationId xmlns:a16="http://schemas.microsoft.com/office/drawing/2014/main" id="{F9C67B29-FB90-48EE-8941-64626A373BFC}"/>
            </a:ext>
          </a:extLst>
        </xdr:cNvPr>
        <xdr:cNvSpPr/>
      </xdr:nvSpPr>
      <xdr:spPr>
        <a:xfrm>
          <a:off x="13652500" y="657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102144</xdr:rowOff>
    </xdr:from>
    <xdr:to>
      <xdr:col>67</xdr:col>
      <xdr:colOff>101600</xdr:colOff>
      <xdr:row>39</xdr:row>
      <xdr:rowOff>32294</xdr:rowOff>
    </xdr:to>
    <xdr:sp macro="" textlink="">
      <xdr:nvSpPr>
        <xdr:cNvPr id="434" name="フローチャート: 判断 433">
          <a:extLst>
            <a:ext uri="{FF2B5EF4-FFF2-40B4-BE49-F238E27FC236}">
              <a16:creationId xmlns:a16="http://schemas.microsoft.com/office/drawing/2014/main" id="{2C739057-1790-44EC-B3E1-474D297AECAE}"/>
            </a:ext>
          </a:extLst>
        </xdr:cNvPr>
        <xdr:cNvSpPr/>
      </xdr:nvSpPr>
      <xdr:spPr>
        <a:xfrm>
          <a:off x="12763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49ABE35D-9C4D-4622-A3E1-5EAAD5289B3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50FDB93B-E294-4E85-B39F-7B013D7713A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7D76A1B7-865D-4693-AB42-3AD3800505E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49283DAE-CAE4-4FC3-A0CE-817D04B8680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5D0D3A64-CDE2-4080-A320-E7FFDF09B56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102144</xdr:rowOff>
    </xdr:from>
    <xdr:to>
      <xdr:col>85</xdr:col>
      <xdr:colOff>177800</xdr:colOff>
      <xdr:row>42</xdr:row>
      <xdr:rowOff>32294</xdr:rowOff>
    </xdr:to>
    <xdr:sp macro="" textlink="">
      <xdr:nvSpPr>
        <xdr:cNvPr id="440" name="楕円 439">
          <a:extLst>
            <a:ext uri="{FF2B5EF4-FFF2-40B4-BE49-F238E27FC236}">
              <a16:creationId xmlns:a16="http://schemas.microsoft.com/office/drawing/2014/main" id="{1052130A-4FCC-4F1E-83A3-D3CE2EF0B7AA}"/>
            </a:ext>
          </a:extLst>
        </xdr:cNvPr>
        <xdr:cNvSpPr/>
      </xdr:nvSpPr>
      <xdr:spPr>
        <a:xfrm>
          <a:off x="16268700" y="713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17071</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8D4EB049-835B-4968-B184-8A02897BFF94}"/>
            </a:ext>
          </a:extLst>
        </xdr:cNvPr>
        <xdr:cNvSpPr txBox="1"/>
      </xdr:nvSpPr>
      <xdr:spPr>
        <a:xfrm>
          <a:off x="16357600" y="7046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97246</xdr:rowOff>
    </xdr:from>
    <xdr:to>
      <xdr:col>81</xdr:col>
      <xdr:colOff>101600</xdr:colOff>
      <xdr:row>42</xdr:row>
      <xdr:rowOff>27396</xdr:rowOff>
    </xdr:to>
    <xdr:sp macro="" textlink="">
      <xdr:nvSpPr>
        <xdr:cNvPr id="442" name="楕円 441">
          <a:extLst>
            <a:ext uri="{FF2B5EF4-FFF2-40B4-BE49-F238E27FC236}">
              <a16:creationId xmlns:a16="http://schemas.microsoft.com/office/drawing/2014/main" id="{5873C1B3-CBEB-46E6-BDD4-91B9D61A005E}"/>
            </a:ext>
          </a:extLst>
        </xdr:cNvPr>
        <xdr:cNvSpPr/>
      </xdr:nvSpPr>
      <xdr:spPr>
        <a:xfrm>
          <a:off x="15430500" y="7126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148046</xdr:rowOff>
    </xdr:from>
    <xdr:to>
      <xdr:col>85</xdr:col>
      <xdr:colOff>127000</xdr:colOff>
      <xdr:row>41</xdr:row>
      <xdr:rowOff>152944</xdr:rowOff>
    </xdr:to>
    <xdr:cxnSp macro="">
      <xdr:nvCxnSpPr>
        <xdr:cNvPr id="443" name="直線コネクタ 442">
          <a:extLst>
            <a:ext uri="{FF2B5EF4-FFF2-40B4-BE49-F238E27FC236}">
              <a16:creationId xmlns:a16="http://schemas.microsoft.com/office/drawing/2014/main" id="{C22F914F-BA6C-418E-9B15-C8B8ECB6719C}"/>
            </a:ext>
          </a:extLst>
        </xdr:cNvPr>
        <xdr:cNvCxnSpPr/>
      </xdr:nvCxnSpPr>
      <xdr:spPr>
        <a:xfrm>
          <a:off x="15481300" y="7177496"/>
          <a:ext cx="8382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44994</xdr:rowOff>
    </xdr:from>
    <xdr:to>
      <xdr:col>76</xdr:col>
      <xdr:colOff>165100</xdr:colOff>
      <xdr:row>41</xdr:row>
      <xdr:rowOff>146594</xdr:rowOff>
    </xdr:to>
    <xdr:sp macro="" textlink="">
      <xdr:nvSpPr>
        <xdr:cNvPr id="444" name="楕円 443">
          <a:extLst>
            <a:ext uri="{FF2B5EF4-FFF2-40B4-BE49-F238E27FC236}">
              <a16:creationId xmlns:a16="http://schemas.microsoft.com/office/drawing/2014/main" id="{3523C1E0-D320-4D16-8417-BA091C7B777F}"/>
            </a:ext>
          </a:extLst>
        </xdr:cNvPr>
        <xdr:cNvSpPr/>
      </xdr:nvSpPr>
      <xdr:spPr>
        <a:xfrm>
          <a:off x="14541500" y="707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95794</xdr:rowOff>
    </xdr:from>
    <xdr:to>
      <xdr:col>81</xdr:col>
      <xdr:colOff>50800</xdr:colOff>
      <xdr:row>41</xdr:row>
      <xdr:rowOff>148046</xdr:rowOff>
    </xdr:to>
    <xdr:cxnSp macro="">
      <xdr:nvCxnSpPr>
        <xdr:cNvPr id="445" name="直線コネクタ 444">
          <a:extLst>
            <a:ext uri="{FF2B5EF4-FFF2-40B4-BE49-F238E27FC236}">
              <a16:creationId xmlns:a16="http://schemas.microsoft.com/office/drawing/2014/main" id="{47388904-F743-4F37-9A51-3DB29E7D19A4}"/>
            </a:ext>
          </a:extLst>
        </xdr:cNvPr>
        <xdr:cNvCxnSpPr/>
      </xdr:nvCxnSpPr>
      <xdr:spPr>
        <a:xfrm>
          <a:off x="14592300" y="7125244"/>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141333</xdr:rowOff>
    </xdr:from>
    <xdr:to>
      <xdr:col>72</xdr:col>
      <xdr:colOff>38100</xdr:colOff>
      <xdr:row>41</xdr:row>
      <xdr:rowOff>71483</xdr:rowOff>
    </xdr:to>
    <xdr:sp macro="" textlink="">
      <xdr:nvSpPr>
        <xdr:cNvPr id="446" name="楕円 445">
          <a:extLst>
            <a:ext uri="{FF2B5EF4-FFF2-40B4-BE49-F238E27FC236}">
              <a16:creationId xmlns:a16="http://schemas.microsoft.com/office/drawing/2014/main" id="{422167EC-E273-4873-8777-026D6EEA6212}"/>
            </a:ext>
          </a:extLst>
        </xdr:cNvPr>
        <xdr:cNvSpPr/>
      </xdr:nvSpPr>
      <xdr:spPr>
        <a:xfrm>
          <a:off x="13652500" y="699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20683</xdr:rowOff>
    </xdr:from>
    <xdr:to>
      <xdr:col>76</xdr:col>
      <xdr:colOff>114300</xdr:colOff>
      <xdr:row>41</xdr:row>
      <xdr:rowOff>95794</xdr:rowOff>
    </xdr:to>
    <xdr:cxnSp macro="">
      <xdr:nvCxnSpPr>
        <xdr:cNvPr id="447" name="直線コネクタ 446">
          <a:extLst>
            <a:ext uri="{FF2B5EF4-FFF2-40B4-BE49-F238E27FC236}">
              <a16:creationId xmlns:a16="http://schemas.microsoft.com/office/drawing/2014/main" id="{62D5DB41-040E-49BA-A52F-84926CD0F04A}"/>
            </a:ext>
          </a:extLst>
        </xdr:cNvPr>
        <xdr:cNvCxnSpPr/>
      </xdr:nvCxnSpPr>
      <xdr:spPr>
        <a:xfrm>
          <a:off x="13703300" y="7050133"/>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69487</xdr:rowOff>
    </xdr:from>
    <xdr:to>
      <xdr:col>67</xdr:col>
      <xdr:colOff>101600</xdr:colOff>
      <xdr:row>40</xdr:row>
      <xdr:rowOff>171087</xdr:rowOff>
    </xdr:to>
    <xdr:sp macro="" textlink="">
      <xdr:nvSpPr>
        <xdr:cNvPr id="448" name="楕円 447">
          <a:extLst>
            <a:ext uri="{FF2B5EF4-FFF2-40B4-BE49-F238E27FC236}">
              <a16:creationId xmlns:a16="http://schemas.microsoft.com/office/drawing/2014/main" id="{374CD0DB-F2FC-41D3-B2D4-B72A0EF7721D}"/>
            </a:ext>
          </a:extLst>
        </xdr:cNvPr>
        <xdr:cNvSpPr/>
      </xdr:nvSpPr>
      <xdr:spPr>
        <a:xfrm>
          <a:off x="12763500" y="692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120287</xdr:rowOff>
    </xdr:from>
    <xdr:to>
      <xdr:col>71</xdr:col>
      <xdr:colOff>177800</xdr:colOff>
      <xdr:row>41</xdr:row>
      <xdr:rowOff>20683</xdr:rowOff>
    </xdr:to>
    <xdr:cxnSp macro="">
      <xdr:nvCxnSpPr>
        <xdr:cNvPr id="449" name="直線コネクタ 448">
          <a:extLst>
            <a:ext uri="{FF2B5EF4-FFF2-40B4-BE49-F238E27FC236}">
              <a16:creationId xmlns:a16="http://schemas.microsoft.com/office/drawing/2014/main" id="{4DC061C3-2381-4515-A404-FDE287F8B0F0}"/>
            </a:ext>
          </a:extLst>
        </xdr:cNvPr>
        <xdr:cNvCxnSpPr/>
      </xdr:nvCxnSpPr>
      <xdr:spPr>
        <a:xfrm>
          <a:off x="12814300" y="6978287"/>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19430</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9BA18A62-C5B6-4CC9-9DA2-F8DD9D4BE1DB}"/>
            </a:ext>
          </a:extLst>
        </xdr:cNvPr>
        <xdr:cNvSpPr txBox="1"/>
      </xdr:nvSpPr>
      <xdr:spPr>
        <a:xfrm>
          <a:off x="15266044" y="636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14531</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E15F8530-212A-4E43-A0AA-49A05981EE05}"/>
            </a:ext>
          </a:extLst>
        </xdr:cNvPr>
        <xdr:cNvSpPr txBox="1"/>
      </xdr:nvSpPr>
      <xdr:spPr>
        <a:xfrm>
          <a:off x="143897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8000</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88AB7427-8430-4F0D-91B9-0BB630A84525}"/>
            </a:ext>
          </a:extLst>
        </xdr:cNvPr>
        <xdr:cNvSpPr txBox="1"/>
      </xdr:nvSpPr>
      <xdr:spPr>
        <a:xfrm>
          <a:off x="13500744" y="635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48821</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0352272A-CF40-41E2-81E5-71CE2443A547}"/>
            </a:ext>
          </a:extLst>
        </xdr:cNvPr>
        <xdr:cNvSpPr txBox="1"/>
      </xdr:nvSpPr>
      <xdr:spPr>
        <a:xfrm>
          <a:off x="126117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18523</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C774084A-8B68-43C3-A888-8484D1EB6265}"/>
            </a:ext>
          </a:extLst>
        </xdr:cNvPr>
        <xdr:cNvSpPr txBox="1"/>
      </xdr:nvSpPr>
      <xdr:spPr>
        <a:xfrm>
          <a:off x="15266044" y="721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137721</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C28254AF-E25B-4424-8660-D9C70ABA935D}"/>
            </a:ext>
          </a:extLst>
        </xdr:cNvPr>
        <xdr:cNvSpPr txBox="1"/>
      </xdr:nvSpPr>
      <xdr:spPr>
        <a:xfrm>
          <a:off x="14389744" y="7167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62610</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F4AD4A1D-169B-4368-B5B6-812DEE7BECAC}"/>
            </a:ext>
          </a:extLst>
        </xdr:cNvPr>
        <xdr:cNvSpPr txBox="1"/>
      </xdr:nvSpPr>
      <xdr:spPr>
        <a:xfrm>
          <a:off x="13500744" y="7092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162214</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2C60B1DA-4733-429C-A709-C21C23DB08CB}"/>
            </a:ext>
          </a:extLst>
        </xdr:cNvPr>
        <xdr:cNvSpPr txBox="1"/>
      </xdr:nvSpPr>
      <xdr:spPr>
        <a:xfrm>
          <a:off x="12611744" y="7020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8D42D2A7-E454-482B-903E-56A9DF035BE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6E2E332D-A117-427D-B326-A95F541BD7C8}"/>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7FA66E02-A775-403D-A7CF-CE2F80503E6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9C117329-32F8-4D1C-8DA3-81F39C0FA65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1548F770-C5EF-4239-B0F1-6C0C55AE4C7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CC353F39-2A8F-4E82-AD1A-7E909474706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FF8F7E52-F52F-4915-8D17-049691328F4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AA1FD125-BCD2-4BBD-8558-BC0228CB820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80011CAA-3CD8-4806-BB44-58D31FBBC2B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813AB0A3-902D-4AFD-8225-417E961E343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8" name="直線コネクタ 467">
          <a:extLst>
            <a:ext uri="{FF2B5EF4-FFF2-40B4-BE49-F238E27FC236}">
              <a16:creationId xmlns:a16="http://schemas.microsoft.com/office/drawing/2014/main" id="{8F1F064D-CBEE-407D-A8A4-0DE2420B66B5}"/>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9" name="テキスト ボックス 468">
          <a:extLst>
            <a:ext uri="{FF2B5EF4-FFF2-40B4-BE49-F238E27FC236}">
              <a16:creationId xmlns:a16="http://schemas.microsoft.com/office/drawing/2014/main" id="{D1DEBD71-8EFC-401A-A9CF-ACD20859C473}"/>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0" name="直線コネクタ 469">
          <a:extLst>
            <a:ext uri="{FF2B5EF4-FFF2-40B4-BE49-F238E27FC236}">
              <a16:creationId xmlns:a16="http://schemas.microsoft.com/office/drawing/2014/main" id="{95A2829F-D281-475B-99F2-2ED42B7CFD58}"/>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1" name="テキスト ボックス 470">
          <a:extLst>
            <a:ext uri="{FF2B5EF4-FFF2-40B4-BE49-F238E27FC236}">
              <a16:creationId xmlns:a16="http://schemas.microsoft.com/office/drawing/2014/main" id="{002756F2-DCCF-4DD4-ADF0-43170990A40B}"/>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2" name="直線コネクタ 471">
          <a:extLst>
            <a:ext uri="{FF2B5EF4-FFF2-40B4-BE49-F238E27FC236}">
              <a16:creationId xmlns:a16="http://schemas.microsoft.com/office/drawing/2014/main" id="{B0980E6E-414F-43A7-AC11-A879D613E73E}"/>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3" name="テキスト ボックス 472">
          <a:extLst>
            <a:ext uri="{FF2B5EF4-FFF2-40B4-BE49-F238E27FC236}">
              <a16:creationId xmlns:a16="http://schemas.microsoft.com/office/drawing/2014/main" id="{7EC30369-C0D3-439E-B53D-CE7E021DEC1B}"/>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4" name="直線コネクタ 473">
          <a:extLst>
            <a:ext uri="{FF2B5EF4-FFF2-40B4-BE49-F238E27FC236}">
              <a16:creationId xmlns:a16="http://schemas.microsoft.com/office/drawing/2014/main" id="{AE5B5951-DBD9-4B37-898D-010FA62C92D8}"/>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5" name="テキスト ボックス 474">
          <a:extLst>
            <a:ext uri="{FF2B5EF4-FFF2-40B4-BE49-F238E27FC236}">
              <a16:creationId xmlns:a16="http://schemas.microsoft.com/office/drawing/2014/main" id="{113BF002-8881-463D-BF1F-53E1A779EB54}"/>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6" name="直線コネクタ 475">
          <a:extLst>
            <a:ext uri="{FF2B5EF4-FFF2-40B4-BE49-F238E27FC236}">
              <a16:creationId xmlns:a16="http://schemas.microsoft.com/office/drawing/2014/main" id="{AE356BF6-2894-4F3E-AD89-5AF6B6E5661A}"/>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7" name="テキスト ボックス 476">
          <a:extLst>
            <a:ext uri="{FF2B5EF4-FFF2-40B4-BE49-F238E27FC236}">
              <a16:creationId xmlns:a16="http://schemas.microsoft.com/office/drawing/2014/main" id="{8C7B4EB7-AF4F-4044-8D9E-805664BEF23B}"/>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49F8EF45-BE8B-42CB-82EA-DB5C24362AA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ADDD72F4-1AD8-4C29-B2E0-6871CDFEC337}"/>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4D71B237-F7DA-47D2-8BC2-9E1564751ED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87630</xdr:rowOff>
    </xdr:from>
    <xdr:to>
      <xdr:col>116</xdr:col>
      <xdr:colOff>62864</xdr:colOff>
      <xdr:row>41</xdr:row>
      <xdr:rowOff>146685</xdr:rowOff>
    </xdr:to>
    <xdr:cxnSp macro="">
      <xdr:nvCxnSpPr>
        <xdr:cNvPr id="481" name="直線コネクタ 480">
          <a:extLst>
            <a:ext uri="{FF2B5EF4-FFF2-40B4-BE49-F238E27FC236}">
              <a16:creationId xmlns:a16="http://schemas.microsoft.com/office/drawing/2014/main" id="{4E18E20A-A890-41A3-A1C3-674174BDFE06}"/>
            </a:ext>
          </a:extLst>
        </xdr:cNvPr>
        <xdr:cNvCxnSpPr/>
      </xdr:nvCxnSpPr>
      <xdr:spPr>
        <a:xfrm flipV="1">
          <a:off x="22160864" y="5745480"/>
          <a:ext cx="0" cy="1430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37F17143-02D1-4857-BBA2-CEB7B88F28FD}"/>
            </a:ext>
          </a:extLst>
        </xdr:cNvPr>
        <xdr:cNvSpPr txBox="1"/>
      </xdr:nvSpPr>
      <xdr:spPr>
        <a:xfrm>
          <a:off x="22199600" y="717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483" name="直線コネクタ 482">
          <a:extLst>
            <a:ext uri="{FF2B5EF4-FFF2-40B4-BE49-F238E27FC236}">
              <a16:creationId xmlns:a16="http://schemas.microsoft.com/office/drawing/2014/main" id="{FDBE927F-77AF-4F7D-A631-B20ADA1007F4}"/>
            </a:ext>
          </a:extLst>
        </xdr:cNvPr>
        <xdr:cNvCxnSpPr/>
      </xdr:nvCxnSpPr>
      <xdr:spPr>
        <a:xfrm>
          <a:off x="22072600" y="717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34307</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DE65BFDA-F9C6-4C3B-8603-C61595DA234C}"/>
            </a:ext>
          </a:extLst>
        </xdr:cNvPr>
        <xdr:cNvSpPr txBox="1"/>
      </xdr:nvSpPr>
      <xdr:spPr>
        <a:xfrm>
          <a:off x="22199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485" name="直線コネクタ 484">
          <a:extLst>
            <a:ext uri="{FF2B5EF4-FFF2-40B4-BE49-F238E27FC236}">
              <a16:creationId xmlns:a16="http://schemas.microsoft.com/office/drawing/2014/main" id="{51246751-C4A0-49D4-9428-911CEDF17F5E}"/>
            </a:ext>
          </a:extLst>
        </xdr:cNvPr>
        <xdr:cNvCxnSpPr/>
      </xdr:nvCxnSpPr>
      <xdr:spPr>
        <a:xfrm>
          <a:off x="22072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134002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60418DA4-A681-4808-BD3F-29DB66D1D33D}"/>
            </a:ext>
          </a:extLst>
        </xdr:cNvPr>
        <xdr:cNvSpPr txBox="1"/>
      </xdr:nvSpPr>
      <xdr:spPr>
        <a:xfrm>
          <a:off x="22199600" y="647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487" name="フローチャート: 判断 486">
          <a:extLst>
            <a:ext uri="{FF2B5EF4-FFF2-40B4-BE49-F238E27FC236}">
              <a16:creationId xmlns:a16="http://schemas.microsoft.com/office/drawing/2014/main" id="{7BC6BC79-D138-497A-8DA9-1E3B78E9F2FF}"/>
            </a:ext>
          </a:extLst>
        </xdr:cNvPr>
        <xdr:cNvSpPr/>
      </xdr:nvSpPr>
      <xdr:spPr>
        <a:xfrm>
          <a:off x="22110700" y="662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488" name="フローチャート: 判断 487">
          <a:extLst>
            <a:ext uri="{FF2B5EF4-FFF2-40B4-BE49-F238E27FC236}">
              <a16:creationId xmlns:a16="http://schemas.microsoft.com/office/drawing/2014/main" id="{CD3D07DA-98A7-4B2E-AEC2-F7E2AC45BFBD}"/>
            </a:ext>
          </a:extLst>
        </xdr:cNvPr>
        <xdr:cNvSpPr/>
      </xdr:nvSpPr>
      <xdr:spPr>
        <a:xfrm>
          <a:off x="21272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489" name="フローチャート: 判断 488">
          <a:extLst>
            <a:ext uri="{FF2B5EF4-FFF2-40B4-BE49-F238E27FC236}">
              <a16:creationId xmlns:a16="http://schemas.microsoft.com/office/drawing/2014/main" id="{7D0ED3DF-0B21-4138-824B-8932BFC9AA29}"/>
            </a:ext>
          </a:extLst>
        </xdr:cNvPr>
        <xdr:cNvSpPr/>
      </xdr:nvSpPr>
      <xdr:spPr>
        <a:xfrm>
          <a:off x="20383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490" name="フローチャート: 判断 489">
          <a:extLst>
            <a:ext uri="{FF2B5EF4-FFF2-40B4-BE49-F238E27FC236}">
              <a16:creationId xmlns:a16="http://schemas.microsoft.com/office/drawing/2014/main" id="{DFE11B4B-198A-4342-83FD-5EAD44514F41}"/>
            </a:ext>
          </a:extLst>
        </xdr:cNvPr>
        <xdr:cNvSpPr/>
      </xdr:nvSpPr>
      <xdr:spPr>
        <a:xfrm>
          <a:off x="194945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91" name="フローチャート: 判断 490">
          <a:extLst>
            <a:ext uri="{FF2B5EF4-FFF2-40B4-BE49-F238E27FC236}">
              <a16:creationId xmlns:a16="http://schemas.microsoft.com/office/drawing/2014/main" id="{522FE215-BECB-4599-8395-37860C8FE58E}"/>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9719D369-881A-4E68-B267-95FE6C2320C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FBC12BE6-9FC3-4178-A6B8-4AA10E64496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7B8EA66F-A960-4767-8B17-4E961C980D4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9F8918E9-C38E-497C-9535-9AD5242FF0E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B84D84E0-67CC-45F0-9064-CA860736E44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118745</xdr:rowOff>
    </xdr:from>
    <xdr:to>
      <xdr:col>116</xdr:col>
      <xdr:colOff>114300</xdr:colOff>
      <xdr:row>40</xdr:row>
      <xdr:rowOff>48895</xdr:rowOff>
    </xdr:to>
    <xdr:sp macro="" textlink="">
      <xdr:nvSpPr>
        <xdr:cNvPr id="497" name="楕円 496">
          <a:extLst>
            <a:ext uri="{FF2B5EF4-FFF2-40B4-BE49-F238E27FC236}">
              <a16:creationId xmlns:a16="http://schemas.microsoft.com/office/drawing/2014/main" id="{34F41A76-E35F-4FE3-9DEA-DFBC44745F64}"/>
            </a:ext>
          </a:extLst>
        </xdr:cNvPr>
        <xdr:cNvSpPr/>
      </xdr:nvSpPr>
      <xdr:spPr>
        <a:xfrm>
          <a:off x="22110700" y="680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97172</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A9E74DBF-7EAA-4626-8FFD-F5F7AA443E73}"/>
            </a:ext>
          </a:extLst>
        </xdr:cNvPr>
        <xdr:cNvSpPr txBox="1"/>
      </xdr:nvSpPr>
      <xdr:spPr>
        <a:xfrm>
          <a:off x="22199600" y="6783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124460</xdr:rowOff>
    </xdr:from>
    <xdr:to>
      <xdr:col>112</xdr:col>
      <xdr:colOff>38100</xdr:colOff>
      <xdr:row>40</xdr:row>
      <xdr:rowOff>54610</xdr:rowOff>
    </xdr:to>
    <xdr:sp macro="" textlink="">
      <xdr:nvSpPr>
        <xdr:cNvPr id="499" name="楕円 498">
          <a:extLst>
            <a:ext uri="{FF2B5EF4-FFF2-40B4-BE49-F238E27FC236}">
              <a16:creationId xmlns:a16="http://schemas.microsoft.com/office/drawing/2014/main" id="{0377E3DC-8C10-4940-BE25-160EDB7E85F5}"/>
            </a:ext>
          </a:extLst>
        </xdr:cNvPr>
        <xdr:cNvSpPr/>
      </xdr:nvSpPr>
      <xdr:spPr>
        <a:xfrm>
          <a:off x="21272500" y="681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169545</xdr:rowOff>
    </xdr:from>
    <xdr:to>
      <xdr:col>116</xdr:col>
      <xdr:colOff>63500</xdr:colOff>
      <xdr:row>40</xdr:row>
      <xdr:rowOff>3810</xdr:rowOff>
    </xdr:to>
    <xdr:cxnSp macro="">
      <xdr:nvCxnSpPr>
        <xdr:cNvPr id="500" name="直線コネクタ 499">
          <a:extLst>
            <a:ext uri="{FF2B5EF4-FFF2-40B4-BE49-F238E27FC236}">
              <a16:creationId xmlns:a16="http://schemas.microsoft.com/office/drawing/2014/main" id="{CB410E87-2474-499E-B0D1-DDA5A6F946E1}"/>
            </a:ext>
          </a:extLst>
        </xdr:cNvPr>
        <xdr:cNvCxnSpPr/>
      </xdr:nvCxnSpPr>
      <xdr:spPr>
        <a:xfrm flipV="1">
          <a:off x="21323300" y="685609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128270</xdr:rowOff>
    </xdr:from>
    <xdr:to>
      <xdr:col>107</xdr:col>
      <xdr:colOff>101600</xdr:colOff>
      <xdr:row>40</xdr:row>
      <xdr:rowOff>58420</xdr:rowOff>
    </xdr:to>
    <xdr:sp macro="" textlink="">
      <xdr:nvSpPr>
        <xdr:cNvPr id="501" name="楕円 500">
          <a:extLst>
            <a:ext uri="{FF2B5EF4-FFF2-40B4-BE49-F238E27FC236}">
              <a16:creationId xmlns:a16="http://schemas.microsoft.com/office/drawing/2014/main" id="{E39041CF-24BF-42A4-A834-CA98605CFDB0}"/>
            </a:ext>
          </a:extLst>
        </xdr:cNvPr>
        <xdr:cNvSpPr/>
      </xdr:nvSpPr>
      <xdr:spPr>
        <a:xfrm>
          <a:off x="20383500" y="681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3810</xdr:rowOff>
    </xdr:from>
    <xdr:to>
      <xdr:col>111</xdr:col>
      <xdr:colOff>177800</xdr:colOff>
      <xdr:row>40</xdr:row>
      <xdr:rowOff>7620</xdr:rowOff>
    </xdr:to>
    <xdr:cxnSp macro="">
      <xdr:nvCxnSpPr>
        <xdr:cNvPr id="502" name="直線コネクタ 501">
          <a:extLst>
            <a:ext uri="{FF2B5EF4-FFF2-40B4-BE49-F238E27FC236}">
              <a16:creationId xmlns:a16="http://schemas.microsoft.com/office/drawing/2014/main" id="{FACB8D03-987B-455F-9666-D505EF3007E4}"/>
            </a:ext>
          </a:extLst>
        </xdr:cNvPr>
        <xdr:cNvCxnSpPr/>
      </xdr:nvCxnSpPr>
      <xdr:spPr>
        <a:xfrm flipV="1">
          <a:off x="20434300" y="68618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135890</xdr:rowOff>
    </xdr:from>
    <xdr:to>
      <xdr:col>102</xdr:col>
      <xdr:colOff>165100</xdr:colOff>
      <xdr:row>40</xdr:row>
      <xdr:rowOff>66040</xdr:rowOff>
    </xdr:to>
    <xdr:sp macro="" textlink="">
      <xdr:nvSpPr>
        <xdr:cNvPr id="503" name="楕円 502">
          <a:extLst>
            <a:ext uri="{FF2B5EF4-FFF2-40B4-BE49-F238E27FC236}">
              <a16:creationId xmlns:a16="http://schemas.microsoft.com/office/drawing/2014/main" id="{C008CF51-14AB-4362-99FE-D2B2B645FEF6}"/>
            </a:ext>
          </a:extLst>
        </xdr:cNvPr>
        <xdr:cNvSpPr/>
      </xdr:nvSpPr>
      <xdr:spPr>
        <a:xfrm>
          <a:off x="194945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7620</xdr:rowOff>
    </xdr:from>
    <xdr:to>
      <xdr:col>107</xdr:col>
      <xdr:colOff>50800</xdr:colOff>
      <xdr:row>40</xdr:row>
      <xdr:rowOff>15240</xdr:rowOff>
    </xdr:to>
    <xdr:cxnSp macro="">
      <xdr:nvCxnSpPr>
        <xdr:cNvPr id="504" name="直線コネクタ 503">
          <a:extLst>
            <a:ext uri="{FF2B5EF4-FFF2-40B4-BE49-F238E27FC236}">
              <a16:creationId xmlns:a16="http://schemas.microsoft.com/office/drawing/2014/main" id="{93ACD4C7-3645-4B72-BB46-96BD9E30BF81}"/>
            </a:ext>
          </a:extLst>
        </xdr:cNvPr>
        <xdr:cNvCxnSpPr/>
      </xdr:nvCxnSpPr>
      <xdr:spPr>
        <a:xfrm flipV="1">
          <a:off x="19545300" y="68656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139700</xdr:rowOff>
    </xdr:from>
    <xdr:to>
      <xdr:col>98</xdr:col>
      <xdr:colOff>38100</xdr:colOff>
      <xdr:row>40</xdr:row>
      <xdr:rowOff>69850</xdr:rowOff>
    </xdr:to>
    <xdr:sp macro="" textlink="">
      <xdr:nvSpPr>
        <xdr:cNvPr id="505" name="楕円 504">
          <a:extLst>
            <a:ext uri="{FF2B5EF4-FFF2-40B4-BE49-F238E27FC236}">
              <a16:creationId xmlns:a16="http://schemas.microsoft.com/office/drawing/2014/main" id="{978BE2AB-D349-4308-95C3-91B0EF11FB5D}"/>
            </a:ext>
          </a:extLst>
        </xdr:cNvPr>
        <xdr:cNvSpPr/>
      </xdr:nvSpPr>
      <xdr:spPr>
        <a:xfrm>
          <a:off x="186055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15240</xdr:rowOff>
    </xdr:from>
    <xdr:to>
      <xdr:col>102</xdr:col>
      <xdr:colOff>114300</xdr:colOff>
      <xdr:row>40</xdr:row>
      <xdr:rowOff>19050</xdr:rowOff>
    </xdr:to>
    <xdr:cxnSp macro="">
      <xdr:nvCxnSpPr>
        <xdr:cNvPr id="506" name="直線コネクタ 505">
          <a:extLst>
            <a:ext uri="{FF2B5EF4-FFF2-40B4-BE49-F238E27FC236}">
              <a16:creationId xmlns:a16="http://schemas.microsoft.com/office/drawing/2014/main" id="{66CDAACD-873F-4424-BBEB-A129B5D71858}"/>
            </a:ext>
          </a:extLst>
        </xdr:cNvPr>
        <xdr:cNvCxnSpPr/>
      </xdr:nvCxnSpPr>
      <xdr:spPr>
        <a:xfrm flipV="1">
          <a:off x="18656300" y="68732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52087</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9EB9D74C-E674-4C4E-84EA-84B34447EAAB}"/>
            </a:ext>
          </a:extLst>
        </xdr:cNvPr>
        <xdr:cNvSpPr txBox="1"/>
      </xdr:nvSpPr>
      <xdr:spPr>
        <a:xfrm>
          <a:off x="210757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74947</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320D0BA8-84E1-4062-A5DD-85409CC97E1B}"/>
            </a:ext>
          </a:extLst>
        </xdr:cNvPr>
        <xdr:cNvSpPr txBox="1"/>
      </xdr:nvSpPr>
      <xdr:spPr>
        <a:xfrm>
          <a:off x="20199427" y="641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73042</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099CF1FD-926D-4FA0-A7DB-30FF1A2D3ACF}"/>
            </a:ext>
          </a:extLst>
        </xdr:cNvPr>
        <xdr:cNvSpPr txBox="1"/>
      </xdr:nvSpPr>
      <xdr:spPr>
        <a:xfrm>
          <a:off x="19310427" y="641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FF858C4E-6382-4414-B6EC-AC62E8B13B1C}"/>
            </a:ext>
          </a:extLst>
        </xdr:cNvPr>
        <xdr:cNvSpPr txBox="1"/>
      </xdr:nvSpPr>
      <xdr:spPr>
        <a:xfrm>
          <a:off x="18421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45737</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DC1466D6-87E5-45BE-BC41-25CAB79A35AC}"/>
            </a:ext>
          </a:extLst>
        </xdr:cNvPr>
        <xdr:cNvSpPr txBox="1"/>
      </xdr:nvSpPr>
      <xdr:spPr>
        <a:xfrm>
          <a:off x="21075727" y="690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49547</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91685B76-BEE6-4F13-9E7D-1609792F6CD2}"/>
            </a:ext>
          </a:extLst>
        </xdr:cNvPr>
        <xdr:cNvSpPr txBox="1"/>
      </xdr:nvSpPr>
      <xdr:spPr>
        <a:xfrm>
          <a:off x="20199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57167</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4D83F29C-FA8E-4E99-A1D5-D8634040873C}"/>
            </a:ext>
          </a:extLst>
        </xdr:cNvPr>
        <xdr:cNvSpPr txBox="1"/>
      </xdr:nvSpPr>
      <xdr:spPr>
        <a:xfrm>
          <a:off x="19310427" y="691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60977</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898D64ED-BB6D-407B-A808-877C62D0BF60}"/>
            </a:ext>
          </a:extLst>
        </xdr:cNvPr>
        <xdr:cNvSpPr txBox="1"/>
      </xdr:nvSpPr>
      <xdr:spPr>
        <a:xfrm>
          <a:off x="18421427"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189DE7EC-3813-466B-9EBB-A103EB123A0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D1FC4711-E487-41D1-991C-8CAC4B2366D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C4851F8E-E0A0-4E8A-81D5-DF37D45FCE5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FF1B51A5-6DB2-474F-B847-4561F2359B7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E148C412-047C-41D1-9625-AB036F2A59A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EA0CE5E0-FB66-4DBD-BA00-087CCE78D2D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8359078C-8B4D-4422-84A6-B035554F9FC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01AF4274-770B-4E99-8B42-3091BAAF458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D91963F9-EF2B-4C3D-B74A-2607530E3CB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F2E2F2F2-3F36-4B77-9E95-979378CF5CE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5D4C63C8-D907-410E-B1FC-E525680DE77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D06CE48C-BB08-41CA-9349-ED2A7D5A4804}"/>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C8BFB1EC-527E-4C70-9C14-FABA1BA5D013}"/>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2556601D-0C22-4DF2-89E0-220F8068132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AF8B2859-CBF9-4B08-8536-C0F38759DA8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6E07BF4C-7F4F-408B-B033-84675ECB6A5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8E423094-13F8-4DDB-ACFB-4D8E2A75E81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2BA49B9F-F3EB-4760-8E0C-552D3F42FE85}"/>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FD7889A6-B8A5-450B-82FF-0E420ED2B959}"/>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5D8C816D-0DFD-4BC5-A697-6D53D014EDC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DC65C05E-B937-482D-B072-1EB4F1A6A50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223308ED-08DA-4C4D-A04B-8206310BFA4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FD788FC3-2A0E-482F-83E3-8646DA43CC11}"/>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D55E69F2-5757-45BA-BC93-C88386FBE4E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539" name="直線コネクタ 538">
          <a:extLst>
            <a:ext uri="{FF2B5EF4-FFF2-40B4-BE49-F238E27FC236}">
              <a16:creationId xmlns:a16="http://schemas.microsoft.com/office/drawing/2014/main" id="{A94697B7-2597-49CA-A813-0F2C59219648}"/>
            </a:ext>
          </a:extLst>
        </xdr:cNvPr>
        <xdr:cNvCxnSpPr/>
      </xdr:nvCxnSpPr>
      <xdr:spPr>
        <a:xfrm flipV="1">
          <a:off x="16318864" y="960120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B5AEF820-8E12-4BB0-B57F-408EA31B69C0}"/>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1" name="直線コネクタ 540">
          <a:extLst>
            <a:ext uri="{FF2B5EF4-FFF2-40B4-BE49-F238E27FC236}">
              <a16:creationId xmlns:a16="http://schemas.microsoft.com/office/drawing/2014/main" id="{DD402AEA-B7A8-4073-8721-611CB4FA70A6}"/>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53356BDE-1E60-4826-A5E7-2422DD169B8E}"/>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43" name="直線コネクタ 542">
          <a:extLst>
            <a:ext uri="{FF2B5EF4-FFF2-40B4-BE49-F238E27FC236}">
              <a16:creationId xmlns:a16="http://schemas.microsoft.com/office/drawing/2014/main" id="{7EFE6EE8-1F7E-4382-B6BD-AF2C63C78D46}"/>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22877</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B96C513A-ADC6-4093-A5C9-36FC09DD3745}"/>
            </a:ext>
          </a:extLst>
        </xdr:cNvPr>
        <xdr:cNvSpPr txBox="1"/>
      </xdr:nvSpPr>
      <xdr:spPr>
        <a:xfrm>
          <a:off x="16357600" y="10309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45" name="フローチャート: 判断 544">
          <a:extLst>
            <a:ext uri="{FF2B5EF4-FFF2-40B4-BE49-F238E27FC236}">
              <a16:creationId xmlns:a16="http://schemas.microsoft.com/office/drawing/2014/main" id="{41199EAD-4C63-4241-9876-5D0AFA9D0C4A}"/>
            </a:ext>
          </a:extLst>
        </xdr:cNvPr>
        <xdr:cNvSpPr/>
      </xdr:nvSpPr>
      <xdr:spPr>
        <a:xfrm>
          <a:off x="16268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546" name="フローチャート: 判断 545">
          <a:extLst>
            <a:ext uri="{FF2B5EF4-FFF2-40B4-BE49-F238E27FC236}">
              <a16:creationId xmlns:a16="http://schemas.microsoft.com/office/drawing/2014/main" id="{EDB5B251-5C52-44A2-B1ED-B7108A4A0D58}"/>
            </a:ext>
          </a:extLst>
        </xdr:cNvPr>
        <xdr:cNvSpPr/>
      </xdr:nvSpPr>
      <xdr:spPr>
        <a:xfrm>
          <a:off x="15430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547" name="フローチャート: 判断 546">
          <a:extLst>
            <a:ext uri="{FF2B5EF4-FFF2-40B4-BE49-F238E27FC236}">
              <a16:creationId xmlns:a16="http://schemas.microsoft.com/office/drawing/2014/main" id="{6E1BE3C4-F59B-4D55-8A9C-306DFD95FE6B}"/>
            </a:ext>
          </a:extLst>
        </xdr:cNvPr>
        <xdr:cNvSpPr/>
      </xdr:nvSpPr>
      <xdr:spPr>
        <a:xfrm>
          <a:off x="14541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548" name="フローチャート: 判断 547">
          <a:extLst>
            <a:ext uri="{FF2B5EF4-FFF2-40B4-BE49-F238E27FC236}">
              <a16:creationId xmlns:a16="http://schemas.microsoft.com/office/drawing/2014/main" id="{34A74661-681A-477F-9C9B-399BB50F8EB5}"/>
            </a:ext>
          </a:extLst>
        </xdr:cNvPr>
        <xdr:cNvSpPr/>
      </xdr:nvSpPr>
      <xdr:spPr>
        <a:xfrm>
          <a:off x="13652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549" name="フローチャート: 判断 548">
          <a:extLst>
            <a:ext uri="{FF2B5EF4-FFF2-40B4-BE49-F238E27FC236}">
              <a16:creationId xmlns:a16="http://schemas.microsoft.com/office/drawing/2014/main" id="{04D1946D-64CF-4EE5-BF48-C05D33F03253}"/>
            </a:ext>
          </a:extLst>
        </xdr:cNvPr>
        <xdr:cNvSpPr/>
      </xdr:nvSpPr>
      <xdr:spPr>
        <a:xfrm>
          <a:off x="12763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3BBC244A-8CFB-401E-9312-CB0C72FC561F}"/>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EBF7EEC6-CBF6-4189-9C3C-275F6EB99CD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13A7554A-4BE4-4987-A426-F5D36F1CA95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B9714407-2F7C-4325-A77F-807F25FA07D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52F3E283-BA0F-4B48-B6A9-0554866508A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105410</xdr:rowOff>
    </xdr:from>
    <xdr:to>
      <xdr:col>85</xdr:col>
      <xdr:colOff>177800</xdr:colOff>
      <xdr:row>59</xdr:row>
      <xdr:rowOff>35560</xdr:rowOff>
    </xdr:to>
    <xdr:sp macro="" textlink="">
      <xdr:nvSpPr>
        <xdr:cNvPr id="555" name="楕円 554">
          <a:extLst>
            <a:ext uri="{FF2B5EF4-FFF2-40B4-BE49-F238E27FC236}">
              <a16:creationId xmlns:a16="http://schemas.microsoft.com/office/drawing/2014/main" id="{29A38311-3B39-4E98-87D0-7FDE3E6CDA7F}"/>
            </a:ext>
          </a:extLst>
        </xdr:cNvPr>
        <xdr:cNvSpPr/>
      </xdr:nvSpPr>
      <xdr:spPr>
        <a:xfrm>
          <a:off x="16268700" y="10049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128287</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354AB947-9200-4AB9-B5A6-C366708C70F9}"/>
            </a:ext>
          </a:extLst>
        </xdr:cNvPr>
        <xdr:cNvSpPr txBox="1"/>
      </xdr:nvSpPr>
      <xdr:spPr>
        <a:xfrm>
          <a:off x="16357600"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67310</xdr:rowOff>
    </xdr:from>
    <xdr:to>
      <xdr:col>81</xdr:col>
      <xdr:colOff>101600</xdr:colOff>
      <xdr:row>58</xdr:row>
      <xdr:rowOff>168910</xdr:rowOff>
    </xdr:to>
    <xdr:sp macro="" textlink="">
      <xdr:nvSpPr>
        <xdr:cNvPr id="557" name="楕円 556">
          <a:extLst>
            <a:ext uri="{FF2B5EF4-FFF2-40B4-BE49-F238E27FC236}">
              <a16:creationId xmlns:a16="http://schemas.microsoft.com/office/drawing/2014/main" id="{57C0C4AF-0E39-4F5D-A5B3-1A8E4FF6138A}"/>
            </a:ext>
          </a:extLst>
        </xdr:cNvPr>
        <xdr:cNvSpPr/>
      </xdr:nvSpPr>
      <xdr:spPr>
        <a:xfrm>
          <a:off x="15430500" y="1001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118110</xdr:rowOff>
    </xdr:from>
    <xdr:to>
      <xdr:col>85</xdr:col>
      <xdr:colOff>127000</xdr:colOff>
      <xdr:row>58</xdr:row>
      <xdr:rowOff>156210</xdr:rowOff>
    </xdr:to>
    <xdr:cxnSp macro="">
      <xdr:nvCxnSpPr>
        <xdr:cNvPr id="558" name="直線コネクタ 557">
          <a:extLst>
            <a:ext uri="{FF2B5EF4-FFF2-40B4-BE49-F238E27FC236}">
              <a16:creationId xmlns:a16="http://schemas.microsoft.com/office/drawing/2014/main" id="{7F295DC9-5E2E-4085-872B-C2B2C930B77A}"/>
            </a:ext>
          </a:extLst>
        </xdr:cNvPr>
        <xdr:cNvCxnSpPr/>
      </xdr:nvCxnSpPr>
      <xdr:spPr>
        <a:xfrm>
          <a:off x="15481300" y="1006221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29210</xdr:rowOff>
    </xdr:from>
    <xdr:to>
      <xdr:col>76</xdr:col>
      <xdr:colOff>165100</xdr:colOff>
      <xdr:row>58</xdr:row>
      <xdr:rowOff>130810</xdr:rowOff>
    </xdr:to>
    <xdr:sp macro="" textlink="">
      <xdr:nvSpPr>
        <xdr:cNvPr id="559" name="楕円 558">
          <a:extLst>
            <a:ext uri="{FF2B5EF4-FFF2-40B4-BE49-F238E27FC236}">
              <a16:creationId xmlns:a16="http://schemas.microsoft.com/office/drawing/2014/main" id="{489B0FC1-3055-4760-85D7-5AC46A7618DF}"/>
            </a:ext>
          </a:extLst>
        </xdr:cNvPr>
        <xdr:cNvSpPr/>
      </xdr:nvSpPr>
      <xdr:spPr>
        <a:xfrm>
          <a:off x="14541500" y="99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80010</xdr:rowOff>
    </xdr:from>
    <xdr:to>
      <xdr:col>81</xdr:col>
      <xdr:colOff>50800</xdr:colOff>
      <xdr:row>58</xdr:row>
      <xdr:rowOff>118110</xdr:rowOff>
    </xdr:to>
    <xdr:cxnSp macro="">
      <xdr:nvCxnSpPr>
        <xdr:cNvPr id="560" name="直線コネクタ 559">
          <a:extLst>
            <a:ext uri="{FF2B5EF4-FFF2-40B4-BE49-F238E27FC236}">
              <a16:creationId xmlns:a16="http://schemas.microsoft.com/office/drawing/2014/main" id="{CC0652F7-229A-4E26-8A3B-A9C7ABE87648}"/>
            </a:ext>
          </a:extLst>
        </xdr:cNvPr>
        <xdr:cNvCxnSpPr/>
      </xdr:nvCxnSpPr>
      <xdr:spPr>
        <a:xfrm>
          <a:off x="14592300" y="1002411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156845</xdr:rowOff>
    </xdr:from>
    <xdr:to>
      <xdr:col>72</xdr:col>
      <xdr:colOff>38100</xdr:colOff>
      <xdr:row>58</xdr:row>
      <xdr:rowOff>86995</xdr:rowOff>
    </xdr:to>
    <xdr:sp macro="" textlink="">
      <xdr:nvSpPr>
        <xdr:cNvPr id="561" name="楕円 560">
          <a:extLst>
            <a:ext uri="{FF2B5EF4-FFF2-40B4-BE49-F238E27FC236}">
              <a16:creationId xmlns:a16="http://schemas.microsoft.com/office/drawing/2014/main" id="{03F8F75C-C726-4526-860A-AA8460CE7743}"/>
            </a:ext>
          </a:extLst>
        </xdr:cNvPr>
        <xdr:cNvSpPr/>
      </xdr:nvSpPr>
      <xdr:spPr>
        <a:xfrm>
          <a:off x="13652500" y="992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36195</xdr:rowOff>
    </xdr:from>
    <xdr:to>
      <xdr:col>76</xdr:col>
      <xdr:colOff>114300</xdr:colOff>
      <xdr:row>58</xdr:row>
      <xdr:rowOff>80010</xdr:rowOff>
    </xdr:to>
    <xdr:cxnSp macro="">
      <xdr:nvCxnSpPr>
        <xdr:cNvPr id="562" name="直線コネクタ 561">
          <a:extLst>
            <a:ext uri="{FF2B5EF4-FFF2-40B4-BE49-F238E27FC236}">
              <a16:creationId xmlns:a16="http://schemas.microsoft.com/office/drawing/2014/main" id="{B376BD7C-AB4F-4544-B15D-B1E7B9819D62}"/>
            </a:ext>
          </a:extLst>
        </xdr:cNvPr>
        <xdr:cNvCxnSpPr/>
      </xdr:nvCxnSpPr>
      <xdr:spPr>
        <a:xfrm>
          <a:off x="13703300" y="998029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120650</xdr:rowOff>
    </xdr:from>
    <xdr:to>
      <xdr:col>67</xdr:col>
      <xdr:colOff>101600</xdr:colOff>
      <xdr:row>58</xdr:row>
      <xdr:rowOff>50800</xdr:rowOff>
    </xdr:to>
    <xdr:sp macro="" textlink="">
      <xdr:nvSpPr>
        <xdr:cNvPr id="563" name="楕円 562">
          <a:extLst>
            <a:ext uri="{FF2B5EF4-FFF2-40B4-BE49-F238E27FC236}">
              <a16:creationId xmlns:a16="http://schemas.microsoft.com/office/drawing/2014/main" id="{53DA1791-3A22-4F64-8F64-9BFE74063E72}"/>
            </a:ext>
          </a:extLst>
        </xdr:cNvPr>
        <xdr:cNvSpPr/>
      </xdr:nvSpPr>
      <xdr:spPr>
        <a:xfrm>
          <a:off x="127635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0</xdr:rowOff>
    </xdr:from>
    <xdr:to>
      <xdr:col>71</xdr:col>
      <xdr:colOff>177800</xdr:colOff>
      <xdr:row>58</xdr:row>
      <xdr:rowOff>36195</xdr:rowOff>
    </xdr:to>
    <xdr:cxnSp macro="">
      <xdr:nvCxnSpPr>
        <xdr:cNvPr id="564" name="直線コネクタ 563">
          <a:extLst>
            <a:ext uri="{FF2B5EF4-FFF2-40B4-BE49-F238E27FC236}">
              <a16:creationId xmlns:a16="http://schemas.microsoft.com/office/drawing/2014/main" id="{CDE68790-3B4A-405A-8F17-90C530EEDF79}"/>
            </a:ext>
          </a:extLst>
        </xdr:cNvPr>
        <xdr:cNvCxnSpPr/>
      </xdr:nvCxnSpPr>
      <xdr:spPr>
        <a:xfrm>
          <a:off x="12814300" y="994410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140987</xdr:rowOff>
    </xdr:from>
    <xdr:ext cx="405111" cy="259045"/>
    <xdr:sp macro="" textlink="">
      <xdr:nvSpPr>
        <xdr:cNvPr id="565" name="n_1aveValue【学校施設】&#10;有形固定資産減価償却率">
          <a:extLst>
            <a:ext uri="{FF2B5EF4-FFF2-40B4-BE49-F238E27FC236}">
              <a16:creationId xmlns:a16="http://schemas.microsoft.com/office/drawing/2014/main" id="{44EDB72F-E1A6-472D-BCA6-6CCAD64D9836}"/>
            </a:ext>
          </a:extLst>
        </xdr:cNvPr>
        <xdr:cNvSpPr txBox="1"/>
      </xdr:nvSpPr>
      <xdr:spPr>
        <a:xfrm>
          <a:off x="152660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112412</xdr:rowOff>
    </xdr:from>
    <xdr:ext cx="405111" cy="259045"/>
    <xdr:sp macro="" textlink="">
      <xdr:nvSpPr>
        <xdr:cNvPr id="566" name="n_2aveValue【学校施設】&#10;有形固定資産減価償却率">
          <a:extLst>
            <a:ext uri="{FF2B5EF4-FFF2-40B4-BE49-F238E27FC236}">
              <a16:creationId xmlns:a16="http://schemas.microsoft.com/office/drawing/2014/main" id="{19E65F95-9C38-4287-8188-FFB4FC3F4C61}"/>
            </a:ext>
          </a:extLst>
        </xdr:cNvPr>
        <xdr:cNvSpPr txBox="1"/>
      </xdr:nvSpPr>
      <xdr:spPr>
        <a:xfrm>
          <a:off x="1438974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89552</xdr:rowOff>
    </xdr:from>
    <xdr:ext cx="405111" cy="259045"/>
    <xdr:sp macro="" textlink="">
      <xdr:nvSpPr>
        <xdr:cNvPr id="567" name="n_3aveValue【学校施設】&#10;有形固定資産減価償却率">
          <a:extLst>
            <a:ext uri="{FF2B5EF4-FFF2-40B4-BE49-F238E27FC236}">
              <a16:creationId xmlns:a16="http://schemas.microsoft.com/office/drawing/2014/main" id="{F00D69A9-4706-446D-9044-FEC312A47A75}"/>
            </a:ext>
          </a:extLst>
        </xdr:cNvPr>
        <xdr:cNvSpPr txBox="1"/>
      </xdr:nvSpPr>
      <xdr:spPr>
        <a:xfrm>
          <a:off x="13500744" y="1037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64787</xdr:rowOff>
    </xdr:from>
    <xdr:ext cx="405111" cy="259045"/>
    <xdr:sp macro="" textlink="">
      <xdr:nvSpPr>
        <xdr:cNvPr id="568" name="n_4aveValue【学校施設】&#10;有形固定資産減価償却率">
          <a:extLst>
            <a:ext uri="{FF2B5EF4-FFF2-40B4-BE49-F238E27FC236}">
              <a16:creationId xmlns:a16="http://schemas.microsoft.com/office/drawing/2014/main" id="{066AB44E-4A0A-4B71-81EA-841960EA2F0D}"/>
            </a:ext>
          </a:extLst>
        </xdr:cNvPr>
        <xdr:cNvSpPr txBox="1"/>
      </xdr:nvSpPr>
      <xdr:spPr>
        <a:xfrm>
          <a:off x="126117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13987</xdr:rowOff>
    </xdr:from>
    <xdr:ext cx="405111" cy="259045"/>
    <xdr:sp macro="" textlink="">
      <xdr:nvSpPr>
        <xdr:cNvPr id="569" name="n_1mainValue【学校施設】&#10;有形固定資産減価償却率">
          <a:extLst>
            <a:ext uri="{FF2B5EF4-FFF2-40B4-BE49-F238E27FC236}">
              <a16:creationId xmlns:a16="http://schemas.microsoft.com/office/drawing/2014/main" id="{D2AA9D4D-0948-4572-A75C-A0F46FC7B4C9}"/>
            </a:ext>
          </a:extLst>
        </xdr:cNvPr>
        <xdr:cNvSpPr txBox="1"/>
      </xdr:nvSpPr>
      <xdr:spPr>
        <a:xfrm>
          <a:off x="15266044" y="978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147337</xdr:rowOff>
    </xdr:from>
    <xdr:ext cx="405111" cy="259045"/>
    <xdr:sp macro="" textlink="">
      <xdr:nvSpPr>
        <xdr:cNvPr id="570" name="n_2mainValue【学校施設】&#10;有形固定資産減価償却率">
          <a:extLst>
            <a:ext uri="{FF2B5EF4-FFF2-40B4-BE49-F238E27FC236}">
              <a16:creationId xmlns:a16="http://schemas.microsoft.com/office/drawing/2014/main" id="{8183B788-CB51-4927-90D8-6A9AE38A1E18}"/>
            </a:ext>
          </a:extLst>
        </xdr:cNvPr>
        <xdr:cNvSpPr txBox="1"/>
      </xdr:nvSpPr>
      <xdr:spPr>
        <a:xfrm>
          <a:off x="14389744" y="974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103522</xdr:rowOff>
    </xdr:from>
    <xdr:ext cx="405111" cy="259045"/>
    <xdr:sp macro="" textlink="">
      <xdr:nvSpPr>
        <xdr:cNvPr id="571" name="n_3mainValue【学校施設】&#10;有形固定資産減価償却率">
          <a:extLst>
            <a:ext uri="{FF2B5EF4-FFF2-40B4-BE49-F238E27FC236}">
              <a16:creationId xmlns:a16="http://schemas.microsoft.com/office/drawing/2014/main" id="{506D9FCF-2890-41FE-ACC2-12C9168D859F}"/>
            </a:ext>
          </a:extLst>
        </xdr:cNvPr>
        <xdr:cNvSpPr txBox="1"/>
      </xdr:nvSpPr>
      <xdr:spPr>
        <a:xfrm>
          <a:off x="13500744" y="970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67327</xdr:rowOff>
    </xdr:from>
    <xdr:ext cx="405111" cy="259045"/>
    <xdr:sp macro="" textlink="">
      <xdr:nvSpPr>
        <xdr:cNvPr id="572" name="n_4mainValue【学校施設】&#10;有形固定資産減価償却率">
          <a:extLst>
            <a:ext uri="{FF2B5EF4-FFF2-40B4-BE49-F238E27FC236}">
              <a16:creationId xmlns:a16="http://schemas.microsoft.com/office/drawing/2014/main" id="{015BBE3B-30F6-425E-8074-3A926F2F3613}"/>
            </a:ext>
          </a:extLst>
        </xdr:cNvPr>
        <xdr:cNvSpPr txBox="1"/>
      </xdr:nvSpPr>
      <xdr:spPr>
        <a:xfrm>
          <a:off x="12611744" y="966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B88E6859-2793-46D6-8B38-5D943A3DB8AB}"/>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7A73BFC1-D1EE-499D-ADE6-374DECC1D1F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02323BEE-EAB1-411C-8D88-C5B97FBA56D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2135C2DB-90FD-4FCF-AD86-55A8C418E70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8CD81015-7A16-4E00-B55A-566021B0C7AD}"/>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77A4804A-DAFE-4A03-9527-1730675287B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C7D328F9-70AE-442C-8571-F71EAF2CCD5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B9A1C359-A790-4FE3-959B-14CA37C376F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8764B35C-2B9A-4EE9-B716-F473B88B5F9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8ABB9B58-06B7-40B7-B426-C3E41010033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3" name="テキスト ボックス 582">
          <a:extLst>
            <a:ext uri="{FF2B5EF4-FFF2-40B4-BE49-F238E27FC236}">
              <a16:creationId xmlns:a16="http://schemas.microsoft.com/office/drawing/2014/main" id="{9B54DDF3-1214-4153-B486-ECC3135706A8}"/>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4" name="直線コネクタ 583">
          <a:extLst>
            <a:ext uri="{FF2B5EF4-FFF2-40B4-BE49-F238E27FC236}">
              <a16:creationId xmlns:a16="http://schemas.microsoft.com/office/drawing/2014/main" id="{26FD18B8-0F5D-4398-B380-A506CEAD3BCF}"/>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5" name="テキスト ボックス 584">
          <a:extLst>
            <a:ext uri="{FF2B5EF4-FFF2-40B4-BE49-F238E27FC236}">
              <a16:creationId xmlns:a16="http://schemas.microsoft.com/office/drawing/2014/main" id="{4BA1361D-1620-4DA6-BD2D-8BD5F116F01C}"/>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6" name="直線コネクタ 585">
          <a:extLst>
            <a:ext uri="{FF2B5EF4-FFF2-40B4-BE49-F238E27FC236}">
              <a16:creationId xmlns:a16="http://schemas.microsoft.com/office/drawing/2014/main" id="{AFBBCE48-B5AD-4FEC-813B-43472BB5F8D3}"/>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7" name="テキスト ボックス 586">
          <a:extLst>
            <a:ext uri="{FF2B5EF4-FFF2-40B4-BE49-F238E27FC236}">
              <a16:creationId xmlns:a16="http://schemas.microsoft.com/office/drawing/2014/main" id="{2F0842E8-0B1F-4555-A6B2-ABDA5E1EA60F}"/>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8" name="直線コネクタ 587">
          <a:extLst>
            <a:ext uri="{FF2B5EF4-FFF2-40B4-BE49-F238E27FC236}">
              <a16:creationId xmlns:a16="http://schemas.microsoft.com/office/drawing/2014/main" id="{139B62F2-A45B-405C-A2FB-0CDD9E0D2F82}"/>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9" name="テキスト ボックス 588">
          <a:extLst>
            <a:ext uri="{FF2B5EF4-FFF2-40B4-BE49-F238E27FC236}">
              <a16:creationId xmlns:a16="http://schemas.microsoft.com/office/drawing/2014/main" id="{8D238B03-22E3-465C-A573-BB088360AFDC}"/>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90" name="直線コネクタ 589">
          <a:extLst>
            <a:ext uri="{FF2B5EF4-FFF2-40B4-BE49-F238E27FC236}">
              <a16:creationId xmlns:a16="http://schemas.microsoft.com/office/drawing/2014/main" id="{D70F4ED2-4522-4903-A110-97C754546C3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1" name="テキスト ボックス 590">
          <a:extLst>
            <a:ext uri="{FF2B5EF4-FFF2-40B4-BE49-F238E27FC236}">
              <a16:creationId xmlns:a16="http://schemas.microsoft.com/office/drawing/2014/main" id="{636B6D23-C71B-4163-BE9F-BA463A72B31A}"/>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2969275E-DAA3-440D-B517-1409FA5D080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a:extLst>
            <a:ext uri="{FF2B5EF4-FFF2-40B4-BE49-F238E27FC236}">
              <a16:creationId xmlns:a16="http://schemas.microsoft.com/office/drawing/2014/main" id="{1CC529FF-0099-4AFA-8BC4-CD900D2B548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学校施設】&#10;一人当たり面積グラフ枠">
          <a:extLst>
            <a:ext uri="{FF2B5EF4-FFF2-40B4-BE49-F238E27FC236}">
              <a16:creationId xmlns:a16="http://schemas.microsoft.com/office/drawing/2014/main" id="{E4249CE8-69FB-4F38-A528-9EB7E495A71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105156</xdr:rowOff>
    </xdr:from>
    <xdr:to>
      <xdr:col>116</xdr:col>
      <xdr:colOff>62864</xdr:colOff>
      <xdr:row>63</xdr:row>
      <xdr:rowOff>54864</xdr:rowOff>
    </xdr:to>
    <xdr:cxnSp macro="">
      <xdr:nvCxnSpPr>
        <xdr:cNvPr id="595" name="直線コネクタ 594">
          <a:extLst>
            <a:ext uri="{FF2B5EF4-FFF2-40B4-BE49-F238E27FC236}">
              <a16:creationId xmlns:a16="http://schemas.microsoft.com/office/drawing/2014/main" id="{7164E76C-6E00-4205-8502-C260348813D5}"/>
            </a:ext>
          </a:extLst>
        </xdr:cNvPr>
        <xdr:cNvCxnSpPr/>
      </xdr:nvCxnSpPr>
      <xdr:spPr>
        <a:xfrm flipV="1">
          <a:off x="22160864" y="9534906"/>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58691</xdr:rowOff>
    </xdr:from>
    <xdr:ext cx="469744" cy="259045"/>
    <xdr:sp macro="" textlink="">
      <xdr:nvSpPr>
        <xdr:cNvPr id="596" name="【学校施設】&#10;一人当たり面積最小値テキスト">
          <a:extLst>
            <a:ext uri="{FF2B5EF4-FFF2-40B4-BE49-F238E27FC236}">
              <a16:creationId xmlns:a16="http://schemas.microsoft.com/office/drawing/2014/main" id="{C0F9F26E-FA55-4086-A961-720F996C6671}"/>
            </a:ext>
          </a:extLst>
        </xdr:cNvPr>
        <xdr:cNvSpPr txBox="1"/>
      </xdr:nvSpPr>
      <xdr:spPr>
        <a:xfrm>
          <a:off x="22199600" y="1086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54864</xdr:rowOff>
    </xdr:from>
    <xdr:to>
      <xdr:col>116</xdr:col>
      <xdr:colOff>152400</xdr:colOff>
      <xdr:row>63</xdr:row>
      <xdr:rowOff>54864</xdr:rowOff>
    </xdr:to>
    <xdr:cxnSp macro="">
      <xdr:nvCxnSpPr>
        <xdr:cNvPr id="597" name="直線コネクタ 596">
          <a:extLst>
            <a:ext uri="{FF2B5EF4-FFF2-40B4-BE49-F238E27FC236}">
              <a16:creationId xmlns:a16="http://schemas.microsoft.com/office/drawing/2014/main" id="{24B30852-4B37-4807-BEAA-2FC6ED013047}"/>
            </a:ext>
          </a:extLst>
        </xdr:cNvPr>
        <xdr:cNvCxnSpPr/>
      </xdr:nvCxnSpPr>
      <xdr:spPr>
        <a:xfrm>
          <a:off x="22072600" y="10856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51833</xdr:rowOff>
    </xdr:from>
    <xdr:ext cx="469744" cy="259045"/>
    <xdr:sp macro="" textlink="">
      <xdr:nvSpPr>
        <xdr:cNvPr id="598" name="【学校施設】&#10;一人当たり面積最大値テキスト">
          <a:extLst>
            <a:ext uri="{FF2B5EF4-FFF2-40B4-BE49-F238E27FC236}">
              <a16:creationId xmlns:a16="http://schemas.microsoft.com/office/drawing/2014/main" id="{4F45355C-D268-4999-9C19-C4F91AAEF0F6}"/>
            </a:ext>
          </a:extLst>
        </xdr:cNvPr>
        <xdr:cNvSpPr txBox="1"/>
      </xdr:nvSpPr>
      <xdr:spPr>
        <a:xfrm>
          <a:off x="22199600" y="931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105156</xdr:rowOff>
    </xdr:from>
    <xdr:to>
      <xdr:col>116</xdr:col>
      <xdr:colOff>152400</xdr:colOff>
      <xdr:row>55</xdr:row>
      <xdr:rowOff>105156</xdr:rowOff>
    </xdr:to>
    <xdr:cxnSp macro="">
      <xdr:nvCxnSpPr>
        <xdr:cNvPr id="599" name="直線コネクタ 598">
          <a:extLst>
            <a:ext uri="{FF2B5EF4-FFF2-40B4-BE49-F238E27FC236}">
              <a16:creationId xmlns:a16="http://schemas.microsoft.com/office/drawing/2014/main" id="{0E3963B1-3CF0-47AC-A538-90CB50A6D0BF}"/>
            </a:ext>
          </a:extLst>
        </xdr:cNvPr>
        <xdr:cNvCxnSpPr/>
      </xdr:nvCxnSpPr>
      <xdr:spPr>
        <a:xfrm>
          <a:off x="22072600" y="953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28312</xdr:rowOff>
    </xdr:from>
    <xdr:ext cx="469744" cy="259045"/>
    <xdr:sp macro="" textlink="">
      <xdr:nvSpPr>
        <xdr:cNvPr id="600" name="【学校施設】&#10;一人当たり面積平均値テキスト">
          <a:extLst>
            <a:ext uri="{FF2B5EF4-FFF2-40B4-BE49-F238E27FC236}">
              <a16:creationId xmlns:a16="http://schemas.microsoft.com/office/drawing/2014/main" id="{5AFDD3AC-9CC7-4822-85DA-C053B2AE7D8C}"/>
            </a:ext>
          </a:extLst>
        </xdr:cNvPr>
        <xdr:cNvSpPr txBox="1"/>
      </xdr:nvSpPr>
      <xdr:spPr>
        <a:xfrm>
          <a:off x="22199600" y="101438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5435</xdr:rowOff>
    </xdr:from>
    <xdr:to>
      <xdr:col>116</xdr:col>
      <xdr:colOff>114300</xdr:colOff>
      <xdr:row>60</xdr:row>
      <xdr:rowOff>107035</xdr:rowOff>
    </xdr:to>
    <xdr:sp macro="" textlink="">
      <xdr:nvSpPr>
        <xdr:cNvPr id="601" name="フローチャート: 判断 600">
          <a:extLst>
            <a:ext uri="{FF2B5EF4-FFF2-40B4-BE49-F238E27FC236}">
              <a16:creationId xmlns:a16="http://schemas.microsoft.com/office/drawing/2014/main" id="{78816443-E9C4-410C-BEA6-836326F4FF63}"/>
            </a:ext>
          </a:extLst>
        </xdr:cNvPr>
        <xdr:cNvSpPr/>
      </xdr:nvSpPr>
      <xdr:spPr>
        <a:xfrm>
          <a:off x="22110700" y="1029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2692</xdr:rowOff>
    </xdr:from>
    <xdr:to>
      <xdr:col>112</xdr:col>
      <xdr:colOff>38100</xdr:colOff>
      <xdr:row>60</xdr:row>
      <xdr:rowOff>104292</xdr:rowOff>
    </xdr:to>
    <xdr:sp macro="" textlink="">
      <xdr:nvSpPr>
        <xdr:cNvPr id="602" name="フローチャート: 判断 601">
          <a:extLst>
            <a:ext uri="{FF2B5EF4-FFF2-40B4-BE49-F238E27FC236}">
              <a16:creationId xmlns:a16="http://schemas.microsoft.com/office/drawing/2014/main" id="{DC0F5909-56D7-43F9-BDE6-EBDC34963E4A}"/>
            </a:ext>
          </a:extLst>
        </xdr:cNvPr>
        <xdr:cNvSpPr/>
      </xdr:nvSpPr>
      <xdr:spPr>
        <a:xfrm>
          <a:off x="21272500" y="1028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34696</xdr:rowOff>
    </xdr:from>
    <xdr:to>
      <xdr:col>107</xdr:col>
      <xdr:colOff>101600</xdr:colOff>
      <xdr:row>60</xdr:row>
      <xdr:rowOff>136296</xdr:rowOff>
    </xdr:to>
    <xdr:sp macro="" textlink="">
      <xdr:nvSpPr>
        <xdr:cNvPr id="603" name="フローチャート: 判断 602">
          <a:extLst>
            <a:ext uri="{FF2B5EF4-FFF2-40B4-BE49-F238E27FC236}">
              <a16:creationId xmlns:a16="http://schemas.microsoft.com/office/drawing/2014/main" id="{65A22DA5-46EA-4047-BC6C-114A92B1B750}"/>
            </a:ext>
          </a:extLst>
        </xdr:cNvPr>
        <xdr:cNvSpPr/>
      </xdr:nvSpPr>
      <xdr:spPr>
        <a:xfrm>
          <a:off x="20383500" y="1032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3149</xdr:rowOff>
    </xdr:from>
    <xdr:to>
      <xdr:col>102</xdr:col>
      <xdr:colOff>165100</xdr:colOff>
      <xdr:row>60</xdr:row>
      <xdr:rowOff>104749</xdr:rowOff>
    </xdr:to>
    <xdr:sp macro="" textlink="">
      <xdr:nvSpPr>
        <xdr:cNvPr id="604" name="フローチャート: 判断 603">
          <a:extLst>
            <a:ext uri="{FF2B5EF4-FFF2-40B4-BE49-F238E27FC236}">
              <a16:creationId xmlns:a16="http://schemas.microsoft.com/office/drawing/2014/main" id="{A99871AB-4EB9-40C6-9DEC-9AFAABAB9912}"/>
            </a:ext>
          </a:extLst>
        </xdr:cNvPr>
        <xdr:cNvSpPr/>
      </xdr:nvSpPr>
      <xdr:spPr>
        <a:xfrm>
          <a:off x="19494500" y="1029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114706</xdr:rowOff>
    </xdr:from>
    <xdr:to>
      <xdr:col>98</xdr:col>
      <xdr:colOff>38100</xdr:colOff>
      <xdr:row>61</xdr:row>
      <xdr:rowOff>44856</xdr:rowOff>
    </xdr:to>
    <xdr:sp macro="" textlink="">
      <xdr:nvSpPr>
        <xdr:cNvPr id="605" name="フローチャート: 判断 604">
          <a:extLst>
            <a:ext uri="{FF2B5EF4-FFF2-40B4-BE49-F238E27FC236}">
              <a16:creationId xmlns:a16="http://schemas.microsoft.com/office/drawing/2014/main" id="{2C967E98-3555-4EB6-8F10-497856AA3364}"/>
            </a:ext>
          </a:extLst>
        </xdr:cNvPr>
        <xdr:cNvSpPr/>
      </xdr:nvSpPr>
      <xdr:spPr>
        <a:xfrm>
          <a:off x="18605500" y="10401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61B73C80-6E0F-4D86-9C6E-67C5EBB5FC9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8426542-5841-426C-86E1-59F8DA7B3C2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BBF91AE5-28D8-4FA7-B0AB-232961CD1AB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4F360057-0CD5-4AB5-8CF8-D50B9A516E9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C84B16CD-4BC8-484A-9782-4B111FFA030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167284</xdr:rowOff>
    </xdr:from>
    <xdr:to>
      <xdr:col>116</xdr:col>
      <xdr:colOff>114300</xdr:colOff>
      <xdr:row>61</xdr:row>
      <xdr:rowOff>97434</xdr:rowOff>
    </xdr:to>
    <xdr:sp macro="" textlink="">
      <xdr:nvSpPr>
        <xdr:cNvPr id="611" name="楕円 610">
          <a:extLst>
            <a:ext uri="{FF2B5EF4-FFF2-40B4-BE49-F238E27FC236}">
              <a16:creationId xmlns:a16="http://schemas.microsoft.com/office/drawing/2014/main" id="{88EA29FF-4D7D-4139-8944-32FAED85FDD3}"/>
            </a:ext>
          </a:extLst>
        </xdr:cNvPr>
        <xdr:cNvSpPr/>
      </xdr:nvSpPr>
      <xdr:spPr>
        <a:xfrm>
          <a:off x="22110700" y="10454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145711</xdr:rowOff>
    </xdr:from>
    <xdr:ext cx="469744" cy="259045"/>
    <xdr:sp macro="" textlink="">
      <xdr:nvSpPr>
        <xdr:cNvPr id="612" name="【学校施設】&#10;一人当たり面積該当値テキスト">
          <a:extLst>
            <a:ext uri="{FF2B5EF4-FFF2-40B4-BE49-F238E27FC236}">
              <a16:creationId xmlns:a16="http://schemas.microsoft.com/office/drawing/2014/main" id="{18666013-4149-4B66-8CF9-B064584C9771}"/>
            </a:ext>
          </a:extLst>
        </xdr:cNvPr>
        <xdr:cNvSpPr txBox="1"/>
      </xdr:nvSpPr>
      <xdr:spPr>
        <a:xfrm>
          <a:off x="22199600" y="10432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7721</xdr:rowOff>
    </xdr:from>
    <xdr:to>
      <xdr:col>112</xdr:col>
      <xdr:colOff>38100</xdr:colOff>
      <xdr:row>61</xdr:row>
      <xdr:rowOff>109321</xdr:rowOff>
    </xdr:to>
    <xdr:sp macro="" textlink="">
      <xdr:nvSpPr>
        <xdr:cNvPr id="613" name="楕円 612">
          <a:extLst>
            <a:ext uri="{FF2B5EF4-FFF2-40B4-BE49-F238E27FC236}">
              <a16:creationId xmlns:a16="http://schemas.microsoft.com/office/drawing/2014/main" id="{C19FC1F3-1945-4765-83BF-9C69B32E2EE4}"/>
            </a:ext>
          </a:extLst>
        </xdr:cNvPr>
        <xdr:cNvSpPr/>
      </xdr:nvSpPr>
      <xdr:spPr>
        <a:xfrm>
          <a:off x="21272500" y="10466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46634</xdr:rowOff>
    </xdr:from>
    <xdr:to>
      <xdr:col>116</xdr:col>
      <xdr:colOff>63500</xdr:colOff>
      <xdr:row>61</xdr:row>
      <xdr:rowOff>58521</xdr:rowOff>
    </xdr:to>
    <xdr:cxnSp macro="">
      <xdr:nvCxnSpPr>
        <xdr:cNvPr id="614" name="直線コネクタ 613">
          <a:extLst>
            <a:ext uri="{FF2B5EF4-FFF2-40B4-BE49-F238E27FC236}">
              <a16:creationId xmlns:a16="http://schemas.microsoft.com/office/drawing/2014/main" id="{A3F09DFB-A74A-4142-9503-A3350CE35577}"/>
            </a:ext>
          </a:extLst>
        </xdr:cNvPr>
        <xdr:cNvCxnSpPr/>
      </xdr:nvCxnSpPr>
      <xdr:spPr>
        <a:xfrm flipV="1">
          <a:off x="21323300" y="10505084"/>
          <a:ext cx="8382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18694</xdr:rowOff>
    </xdr:from>
    <xdr:to>
      <xdr:col>107</xdr:col>
      <xdr:colOff>101600</xdr:colOff>
      <xdr:row>61</xdr:row>
      <xdr:rowOff>120294</xdr:rowOff>
    </xdr:to>
    <xdr:sp macro="" textlink="">
      <xdr:nvSpPr>
        <xdr:cNvPr id="615" name="楕円 614">
          <a:extLst>
            <a:ext uri="{FF2B5EF4-FFF2-40B4-BE49-F238E27FC236}">
              <a16:creationId xmlns:a16="http://schemas.microsoft.com/office/drawing/2014/main" id="{EA220F80-38E3-4A5B-B4F9-0E9959B1B95A}"/>
            </a:ext>
          </a:extLst>
        </xdr:cNvPr>
        <xdr:cNvSpPr/>
      </xdr:nvSpPr>
      <xdr:spPr>
        <a:xfrm>
          <a:off x="20383500" y="10477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58521</xdr:rowOff>
    </xdr:from>
    <xdr:to>
      <xdr:col>111</xdr:col>
      <xdr:colOff>177800</xdr:colOff>
      <xdr:row>61</xdr:row>
      <xdr:rowOff>69494</xdr:rowOff>
    </xdr:to>
    <xdr:cxnSp macro="">
      <xdr:nvCxnSpPr>
        <xdr:cNvPr id="616" name="直線コネクタ 615">
          <a:extLst>
            <a:ext uri="{FF2B5EF4-FFF2-40B4-BE49-F238E27FC236}">
              <a16:creationId xmlns:a16="http://schemas.microsoft.com/office/drawing/2014/main" id="{81B2B341-8AE2-4F92-8ADC-936F715B5B74}"/>
            </a:ext>
          </a:extLst>
        </xdr:cNvPr>
        <xdr:cNvCxnSpPr/>
      </xdr:nvCxnSpPr>
      <xdr:spPr>
        <a:xfrm flipV="1">
          <a:off x="20434300" y="10516971"/>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33325</xdr:rowOff>
    </xdr:from>
    <xdr:to>
      <xdr:col>102</xdr:col>
      <xdr:colOff>165100</xdr:colOff>
      <xdr:row>61</xdr:row>
      <xdr:rowOff>134925</xdr:rowOff>
    </xdr:to>
    <xdr:sp macro="" textlink="">
      <xdr:nvSpPr>
        <xdr:cNvPr id="617" name="楕円 616">
          <a:extLst>
            <a:ext uri="{FF2B5EF4-FFF2-40B4-BE49-F238E27FC236}">
              <a16:creationId xmlns:a16="http://schemas.microsoft.com/office/drawing/2014/main" id="{99DF7477-386B-47CC-BD13-0F9CA64E3E42}"/>
            </a:ext>
          </a:extLst>
        </xdr:cNvPr>
        <xdr:cNvSpPr/>
      </xdr:nvSpPr>
      <xdr:spPr>
        <a:xfrm>
          <a:off x="19494500" y="1049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69494</xdr:rowOff>
    </xdr:from>
    <xdr:to>
      <xdr:col>107</xdr:col>
      <xdr:colOff>50800</xdr:colOff>
      <xdr:row>61</xdr:row>
      <xdr:rowOff>84125</xdr:rowOff>
    </xdr:to>
    <xdr:cxnSp macro="">
      <xdr:nvCxnSpPr>
        <xdr:cNvPr id="618" name="直線コネクタ 617">
          <a:extLst>
            <a:ext uri="{FF2B5EF4-FFF2-40B4-BE49-F238E27FC236}">
              <a16:creationId xmlns:a16="http://schemas.microsoft.com/office/drawing/2014/main" id="{CAC2C12D-A7A1-402F-8436-FE2D95B9E3F5}"/>
            </a:ext>
          </a:extLst>
        </xdr:cNvPr>
        <xdr:cNvCxnSpPr/>
      </xdr:nvCxnSpPr>
      <xdr:spPr>
        <a:xfrm flipV="1">
          <a:off x="19545300" y="10527944"/>
          <a:ext cx="889000" cy="1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42926</xdr:rowOff>
    </xdr:from>
    <xdr:to>
      <xdr:col>98</xdr:col>
      <xdr:colOff>38100</xdr:colOff>
      <xdr:row>61</xdr:row>
      <xdr:rowOff>144526</xdr:rowOff>
    </xdr:to>
    <xdr:sp macro="" textlink="">
      <xdr:nvSpPr>
        <xdr:cNvPr id="619" name="楕円 618">
          <a:extLst>
            <a:ext uri="{FF2B5EF4-FFF2-40B4-BE49-F238E27FC236}">
              <a16:creationId xmlns:a16="http://schemas.microsoft.com/office/drawing/2014/main" id="{6E2763A8-530E-4B91-B2C2-30F78337686C}"/>
            </a:ext>
          </a:extLst>
        </xdr:cNvPr>
        <xdr:cNvSpPr/>
      </xdr:nvSpPr>
      <xdr:spPr>
        <a:xfrm>
          <a:off x="18605500" y="1050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84125</xdr:rowOff>
    </xdr:from>
    <xdr:to>
      <xdr:col>102</xdr:col>
      <xdr:colOff>114300</xdr:colOff>
      <xdr:row>61</xdr:row>
      <xdr:rowOff>93726</xdr:rowOff>
    </xdr:to>
    <xdr:cxnSp macro="">
      <xdr:nvCxnSpPr>
        <xdr:cNvPr id="620" name="直線コネクタ 619">
          <a:extLst>
            <a:ext uri="{FF2B5EF4-FFF2-40B4-BE49-F238E27FC236}">
              <a16:creationId xmlns:a16="http://schemas.microsoft.com/office/drawing/2014/main" id="{7279AD3D-1D36-4B4B-8E93-81018D021F80}"/>
            </a:ext>
          </a:extLst>
        </xdr:cNvPr>
        <xdr:cNvCxnSpPr/>
      </xdr:nvCxnSpPr>
      <xdr:spPr>
        <a:xfrm flipV="1">
          <a:off x="18656300" y="10542575"/>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120819</xdr:rowOff>
    </xdr:from>
    <xdr:ext cx="469744" cy="259045"/>
    <xdr:sp macro="" textlink="">
      <xdr:nvSpPr>
        <xdr:cNvPr id="621" name="n_1aveValue【学校施設】&#10;一人当たり面積">
          <a:extLst>
            <a:ext uri="{FF2B5EF4-FFF2-40B4-BE49-F238E27FC236}">
              <a16:creationId xmlns:a16="http://schemas.microsoft.com/office/drawing/2014/main" id="{26B554DA-2C2B-46AF-BC8C-6B953380C23A}"/>
            </a:ext>
          </a:extLst>
        </xdr:cNvPr>
        <xdr:cNvSpPr txBox="1"/>
      </xdr:nvSpPr>
      <xdr:spPr>
        <a:xfrm>
          <a:off x="21075727" y="1006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152823</xdr:rowOff>
    </xdr:from>
    <xdr:ext cx="469744" cy="259045"/>
    <xdr:sp macro="" textlink="">
      <xdr:nvSpPr>
        <xdr:cNvPr id="622" name="n_2aveValue【学校施設】&#10;一人当たり面積">
          <a:extLst>
            <a:ext uri="{FF2B5EF4-FFF2-40B4-BE49-F238E27FC236}">
              <a16:creationId xmlns:a16="http://schemas.microsoft.com/office/drawing/2014/main" id="{C839EBE0-B356-4876-8E6D-943CBC2E09FF}"/>
            </a:ext>
          </a:extLst>
        </xdr:cNvPr>
        <xdr:cNvSpPr txBox="1"/>
      </xdr:nvSpPr>
      <xdr:spPr>
        <a:xfrm>
          <a:off x="20199427" y="10096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121276</xdr:rowOff>
    </xdr:from>
    <xdr:ext cx="469744" cy="259045"/>
    <xdr:sp macro="" textlink="">
      <xdr:nvSpPr>
        <xdr:cNvPr id="623" name="n_3aveValue【学校施設】&#10;一人当たり面積">
          <a:extLst>
            <a:ext uri="{FF2B5EF4-FFF2-40B4-BE49-F238E27FC236}">
              <a16:creationId xmlns:a16="http://schemas.microsoft.com/office/drawing/2014/main" id="{32C36292-240F-4DA9-BCEC-3C6CDE0CB618}"/>
            </a:ext>
          </a:extLst>
        </xdr:cNvPr>
        <xdr:cNvSpPr txBox="1"/>
      </xdr:nvSpPr>
      <xdr:spPr>
        <a:xfrm>
          <a:off x="19310427" y="10065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61383</xdr:rowOff>
    </xdr:from>
    <xdr:ext cx="469744" cy="259045"/>
    <xdr:sp macro="" textlink="">
      <xdr:nvSpPr>
        <xdr:cNvPr id="624" name="n_4aveValue【学校施設】&#10;一人当たり面積">
          <a:extLst>
            <a:ext uri="{FF2B5EF4-FFF2-40B4-BE49-F238E27FC236}">
              <a16:creationId xmlns:a16="http://schemas.microsoft.com/office/drawing/2014/main" id="{08A4F4E9-CC26-4A09-B025-37D9B4352F20}"/>
            </a:ext>
          </a:extLst>
        </xdr:cNvPr>
        <xdr:cNvSpPr txBox="1"/>
      </xdr:nvSpPr>
      <xdr:spPr>
        <a:xfrm>
          <a:off x="18421427" y="10176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100448</xdr:rowOff>
    </xdr:from>
    <xdr:ext cx="469744" cy="259045"/>
    <xdr:sp macro="" textlink="">
      <xdr:nvSpPr>
        <xdr:cNvPr id="625" name="n_1mainValue【学校施設】&#10;一人当たり面積">
          <a:extLst>
            <a:ext uri="{FF2B5EF4-FFF2-40B4-BE49-F238E27FC236}">
              <a16:creationId xmlns:a16="http://schemas.microsoft.com/office/drawing/2014/main" id="{0EC42F22-8E5C-4003-A75E-30FB96FAD130}"/>
            </a:ext>
          </a:extLst>
        </xdr:cNvPr>
        <xdr:cNvSpPr txBox="1"/>
      </xdr:nvSpPr>
      <xdr:spPr>
        <a:xfrm>
          <a:off x="21075727" y="10558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111421</xdr:rowOff>
    </xdr:from>
    <xdr:ext cx="469744" cy="259045"/>
    <xdr:sp macro="" textlink="">
      <xdr:nvSpPr>
        <xdr:cNvPr id="626" name="n_2mainValue【学校施設】&#10;一人当たり面積">
          <a:extLst>
            <a:ext uri="{FF2B5EF4-FFF2-40B4-BE49-F238E27FC236}">
              <a16:creationId xmlns:a16="http://schemas.microsoft.com/office/drawing/2014/main" id="{842F806D-E81C-4163-982F-226F9D9301ED}"/>
            </a:ext>
          </a:extLst>
        </xdr:cNvPr>
        <xdr:cNvSpPr txBox="1"/>
      </xdr:nvSpPr>
      <xdr:spPr>
        <a:xfrm>
          <a:off x="20199427" y="1056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126052</xdr:rowOff>
    </xdr:from>
    <xdr:ext cx="469744" cy="259045"/>
    <xdr:sp macro="" textlink="">
      <xdr:nvSpPr>
        <xdr:cNvPr id="627" name="n_3mainValue【学校施設】&#10;一人当たり面積">
          <a:extLst>
            <a:ext uri="{FF2B5EF4-FFF2-40B4-BE49-F238E27FC236}">
              <a16:creationId xmlns:a16="http://schemas.microsoft.com/office/drawing/2014/main" id="{DC0831B2-6B0B-466B-AC3C-7784A53614D8}"/>
            </a:ext>
          </a:extLst>
        </xdr:cNvPr>
        <xdr:cNvSpPr txBox="1"/>
      </xdr:nvSpPr>
      <xdr:spPr>
        <a:xfrm>
          <a:off x="19310427" y="10584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135653</xdr:rowOff>
    </xdr:from>
    <xdr:ext cx="469744" cy="259045"/>
    <xdr:sp macro="" textlink="">
      <xdr:nvSpPr>
        <xdr:cNvPr id="628" name="n_4mainValue【学校施設】&#10;一人当たり面積">
          <a:extLst>
            <a:ext uri="{FF2B5EF4-FFF2-40B4-BE49-F238E27FC236}">
              <a16:creationId xmlns:a16="http://schemas.microsoft.com/office/drawing/2014/main" id="{0EEFAC4E-BC3E-43BE-8B9D-D31898832820}"/>
            </a:ext>
          </a:extLst>
        </xdr:cNvPr>
        <xdr:cNvSpPr txBox="1"/>
      </xdr:nvSpPr>
      <xdr:spPr>
        <a:xfrm>
          <a:off x="18421427" y="1059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387A0B3F-F918-44DE-953F-7BC83389579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C314DE57-A590-4574-9931-4647FBFCCD4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F50D856A-7900-43F7-A531-BA39D4657F8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259862F1-3BD9-4D66-80F0-B7A325F644F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6866F0EC-2E45-4511-A156-60C043CCFE8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9E0BB25A-E287-4875-8AD8-6F68E339914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B07D2962-C631-453D-9FC7-D0BDE71E03A8}"/>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1880A313-B383-4A8F-A0A8-F049E76A4747}"/>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7" name="正方形/長方形 636">
          <a:extLst>
            <a:ext uri="{FF2B5EF4-FFF2-40B4-BE49-F238E27FC236}">
              <a16:creationId xmlns:a16="http://schemas.microsoft.com/office/drawing/2014/main" id="{4679F132-96E9-46BC-B3E5-2A956F909CC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8" name="正方形/長方形 637">
          <a:extLst>
            <a:ext uri="{FF2B5EF4-FFF2-40B4-BE49-F238E27FC236}">
              <a16:creationId xmlns:a16="http://schemas.microsoft.com/office/drawing/2014/main" id="{5D881243-EC74-4E98-B3C2-0E697AD8FAD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9" name="正方形/長方形 638">
          <a:extLst>
            <a:ext uri="{FF2B5EF4-FFF2-40B4-BE49-F238E27FC236}">
              <a16:creationId xmlns:a16="http://schemas.microsoft.com/office/drawing/2014/main" id="{F8A45F8A-727C-493C-9851-B31B6C099BE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0" name="正方形/長方形 639">
          <a:extLst>
            <a:ext uri="{FF2B5EF4-FFF2-40B4-BE49-F238E27FC236}">
              <a16:creationId xmlns:a16="http://schemas.microsoft.com/office/drawing/2014/main" id="{D47D85A5-AEE6-40B8-9588-E0728F36D6B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1" name="正方形/長方形 640">
          <a:extLst>
            <a:ext uri="{FF2B5EF4-FFF2-40B4-BE49-F238E27FC236}">
              <a16:creationId xmlns:a16="http://schemas.microsoft.com/office/drawing/2014/main" id="{2F1FDB00-0B5F-4819-B882-15D5C018435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2" name="正方形/長方形 641">
          <a:extLst>
            <a:ext uri="{FF2B5EF4-FFF2-40B4-BE49-F238E27FC236}">
              <a16:creationId xmlns:a16="http://schemas.microsoft.com/office/drawing/2014/main" id="{2DD21DF9-73C8-4C47-8AF1-C82F2050C7B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3" name="正方形/長方形 642">
          <a:extLst>
            <a:ext uri="{FF2B5EF4-FFF2-40B4-BE49-F238E27FC236}">
              <a16:creationId xmlns:a16="http://schemas.microsoft.com/office/drawing/2014/main" id="{84B6944B-C74A-475F-AD05-61DBBCCF27A8}"/>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4" name="正方形/長方形 643">
          <a:extLst>
            <a:ext uri="{FF2B5EF4-FFF2-40B4-BE49-F238E27FC236}">
              <a16:creationId xmlns:a16="http://schemas.microsoft.com/office/drawing/2014/main" id="{A2322B60-87C6-471B-B08C-77AD44F320B3}"/>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5" name="正方形/長方形 644">
          <a:extLst>
            <a:ext uri="{FF2B5EF4-FFF2-40B4-BE49-F238E27FC236}">
              <a16:creationId xmlns:a16="http://schemas.microsoft.com/office/drawing/2014/main" id="{E9FFA01D-45C4-4596-BE2F-A80809F7CD8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6" name="正方形/長方形 645">
          <a:extLst>
            <a:ext uri="{FF2B5EF4-FFF2-40B4-BE49-F238E27FC236}">
              <a16:creationId xmlns:a16="http://schemas.microsoft.com/office/drawing/2014/main" id="{EFD23821-221B-4803-A192-345AFDD25E1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7" name="正方形/長方形 646">
          <a:extLst>
            <a:ext uri="{FF2B5EF4-FFF2-40B4-BE49-F238E27FC236}">
              <a16:creationId xmlns:a16="http://schemas.microsoft.com/office/drawing/2014/main" id="{38AF53C9-67C8-4FE0-88BA-EB54352096E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8" name="正方形/長方形 647">
          <a:extLst>
            <a:ext uri="{FF2B5EF4-FFF2-40B4-BE49-F238E27FC236}">
              <a16:creationId xmlns:a16="http://schemas.microsoft.com/office/drawing/2014/main" id="{DE8D54C1-7A77-462A-8EF1-F958CE861BD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9" name="正方形/長方形 648">
          <a:extLst>
            <a:ext uri="{FF2B5EF4-FFF2-40B4-BE49-F238E27FC236}">
              <a16:creationId xmlns:a16="http://schemas.microsoft.com/office/drawing/2014/main" id="{0D2DF49E-4A6D-4591-A183-7EA2BE07730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0" name="正方形/長方形 649">
          <a:extLst>
            <a:ext uri="{FF2B5EF4-FFF2-40B4-BE49-F238E27FC236}">
              <a16:creationId xmlns:a16="http://schemas.microsoft.com/office/drawing/2014/main" id="{9DE14771-090D-4CC2-8EAA-B366A5AF365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1" name="正方形/長方形 650">
          <a:extLst>
            <a:ext uri="{FF2B5EF4-FFF2-40B4-BE49-F238E27FC236}">
              <a16:creationId xmlns:a16="http://schemas.microsoft.com/office/drawing/2014/main" id="{5564DF17-93CE-498E-9F8A-AE60084AC63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2" name="正方形/長方形 651">
          <a:extLst>
            <a:ext uri="{FF2B5EF4-FFF2-40B4-BE49-F238E27FC236}">
              <a16:creationId xmlns:a16="http://schemas.microsoft.com/office/drawing/2014/main" id="{F487EEC6-96CC-4F2E-976D-445E9E2A946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3" name="テキスト ボックス 652">
          <a:extLst>
            <a:ext uri="{FF2B5EF4-FFF2-40B4-BE49-F238E27FC236}">
              <a16:creationId xmlns:a16="http://schemas.microsoft.com/office/drawing/2014/main" id="{AAE00C21-BAF8-419F-AA4A-2C085C05392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4" name="直線コネクタ 653">
          <a:extLst>
            <a:ext uri="{FF2B5EF4-FFF2-40B4-BE49-F238E27FC236}">
              <a16:creationId xmlns:a16="http://schemas.microsoft.com/office/drawing/2014/main" id="{3818F55E-F195-467B-8F8C-DA6389B846B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5" name="テキスト ボックス 654">
          <a:extLst>
            <a:ext uri="{FF2B5EF4-FFF2-40B4-BE49-F238E27FC236}">
              <a16:creationId xmlns:a16="http://schemas.microsoft.com/office/drawing/2014/main" id="{F218E186-231C-4C54-ADD3-91F368F6038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6" name="直線コネクタ 655">
          <a:extLst>
            <a:ext uri="{FF2B5EF4-FFF2-40B4-BE49-F238E27FC236}">
              <a16:creationId xmlns:a16="http://schemas.microsoft.com/office/drawing/2014/main" id="{1E66B007-C0CC-4C6C-AFD8-105509A0B5C1}"/>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7" name="テキスト ボックス 656">
          <a:extLst>
            <a:ext uri="{FF2B5EF4-FFF2-40B4-BE49-F238E27FC236}">
              <a16:creationId xmlns:a16="http://schemas.microsoft.com/office/drawing/2014/main" id="{D53830A3-AAD8-4D98-84FE-1AF7649D6917}"/>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8" name="直線コネクタ 657">
          <a:extLst>
            <a:ext uri="{FF2B5EF4-FFF2-40B4-BE49-F238E27FC236}">
              <a16:creationId xmlns:a16="http://schemas.microsoft.com/office/drawing/2014/main" id="{51CA7FFD-25BC-4CC3-9D63-84DE0CB03B88}"/>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9" name="テキスト ボックス 658">
          <a:extLst>
            <a:ext uri="{FF2B5EF4-FFF2-40B4-BE49-F238E27FC236}">
              <a16:creationId xmlns:a16="http://schemas.microsoft.com/office/drawing/2014/main" id="{63393DDA-7875-4AC7-9DC3-F13A9C5E663D}"/>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60" name="直線コネクタ 659">
          <a:extLst>
            <a:ext uri="{FF2B5EF4-FFF2-40B4-BE49-F238E27FC236}">
              <a16:creationId xmlns:a16="http://schemas.microsoft.com/office/drawing/2014/main" id="{76713E8A-2A22-4533-AA69-5A2141527C25}"/>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61" name="テキスト ボックス 660">
          <a:extLst>
            <a:ext uri="{FF2B5EF4-FFF2-40B4-BE49-F238E27FC236}">
              <a16:creationId xmlns:a16="http://schemas.microsoft.com/office/drawing/2014/main" id="{6DEFD321-5A5A-4FFE-9C0D-3EFB9B4AF0A5}"/>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62" name="直線コネクタ 661">
          <a:extLst>
            <a:ext uri="{FF2B5EF4-FFF2-40B4-BE49-F238E27FC236}">
              <a16:creationId xmlns:a16="http://schemas.microsoft.com/office/drawing/2014/main" id="{E1A2D204-61F3-43D7-B521-C142243FB6C7}"/>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3" name="テキスト ボックス 662">
          <a:extLst>
            <a:ext uri="{FF2B5EF4-FFF2-40B4-BE49-F238E27FC236}">
              <a16:creationId xmlns:a16="http://schemas.microsoft.com/office/drawing/2014/main" id="{B8DA4A8F-C8BF-433D-9EC4-C173EA03F41C}"/>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4" name="直線コネクタ 663">
          <a:extLst>
            <a:ext uri="{FF2B5EF4-FFF2-40B4-BE49-F238E27FC236}">
              <a16:creationId xmlns:a16="http://schemas.microsoft.com/office/drawing/2014/main" id="{FB062D93-50E3-416D-B00D-00B6126E878E}"/>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5" name="テキスト ボックス 664">
          <a:extLst>
            <a:ext uri="{FF2B5EF4-FFF2-40B4-BE49-F238E27FC236}">
              <a16:creationId xmlns:a16="http://schemas.microsoft.com/office/drawing/2014/main" id="{523A5947-C7C7-4734-BA7E-4CC4B4D31F14}"/>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6" name="直線コネクタ 665">
          <a:extLst>
            <a:ext uri="{FF2B5EF4-FFF2-40B4-BE49-F238E27FC236}">
              <a16:creationId xmlns:a16="http://schemas.microsoft.com/office/drawing/2014/main" id="{C19E52BC-2BA9-402D-AE35-CB2C17CA7359}"/>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7" name="テキスト ボックス 666">
          <a:extLst>
            <a:ext uri="{FF2B5EF4-FFF2-40B4-BE49-F238E27FC236}">
              <a16:creationId xmlns:a16="http://schemas.microsoft.com/office/drawing/2014/main" id="{CB937093-8AD5-4E96-91AC-C5C3600270F6}"/>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8" name="【公民館】&#10;有形固定資産減価償却率グラフ枠">
          <a:extLst>
            <a:ext uri="{FF2B5EF4-FFF2-40B4-BE49-F238E27FC236}">
              <a16:creationId xmlns:a16="http://schemas.microsoft.com/office/drawing/2014/main" id="{68649797-EB96-4003-854E-11593E9BC3B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142875</xdr:rowOff>
    </xdr:from>
    <xdr:to>
      <xdr:col>85</xdr:col>
      <xdr:colOff>126364</xdr:colOff>
      <xdr:row>108</xdr:row>
      <xdr:rowOff>152400</xdr:rowOff>
    </xdr:to>
    <xdr:cxnSp macro="">
      <xdr:nvCxnSpPr>
        <xdr:cNvPr id="669" name="直線コネクタ 668">
          <a:extLst>
            <a:ext uri="{FF2B5EF4-FFF2-40B4-BE49-F238E27FC236}">
              <a16:creationId xmlns:a16="http://schemas.microsoft.com/office/drawing/2014/main" id="{9846F5B0-BBC1-457A-A276-BD99E7C9D8D1}"/>
            </a:ext>
          </a:extLst>
        </xdr:cNvPr>
        <xdr:cNvCxnSpPr/>
      </xdr:nvCxnSpPr>
      <xdr:spPr>
        <a:xfrm flipV="1">
          <a:off x="16318864" y="1711642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70" name="【公民館】&#10;有形固定資産減価償却率最小値テキスト">
          <a:extLst>
            <a:ext uri="{FF2B5EF4-FFF2-40B4-BE49-F238E27FC236}">
              <a16:creationId xmlns:a16="http://schemas.microsoft.com/office/drawing/2014/main" id="{40B09B28-9D06-4C92-8964-FA68467207A7}"/>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71" name="直線コネクタ 670">
          <a:extLst>
            <a:ext uri="{FF2B5EF4-FFF2-40B4-BE49-F238E27FC236}">
              <a16:creationId xmlns:a16="http://schemas.microsoft.com/office/drawing/2014/main" id="{340B8E66-AD3E-4E03-AABC-B0BE55B757BC}"/>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89552</xdr:rowOff>
    </xdr:from>
    <xdr:ext cx="405111" cy="259045"/>
    <xdr:sp macro="" textlink="">
      <xdr:nvSpPr>
        <xdr:cNvPr id="672" name="【公民館】&#10;有形固定資産減価償却率最大値テキスト">
          <a:extLst>
            <a:ext uri="{FF2B5EF4-FFF2-40B4-BE49-F238E27FC236}">
              <a16:creationId xmlns:a16="http://schemas.microsoft.com/office/drawing/2014/main" id="{5330E153-F006-4C82-8F34-1E0A1742EF49}"/>
            </a:ext>
          </a:extLst>
        </xdr:cNvPr>
        <xdr:cNvSpPr txBox="1"/>
      </xdr:nvSpPr>
      <xdr:spPr>
        <a:xfrm>
          <a:off x="16357600" y="16891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142875</xdr:rowOff>
    </xdr:from>
    <xdr:to>
      <xdr:col>86</xdr:col>
      <xdr:colOff>25400</xdr:colOff>
      <xdr:row>99</xdr:row>
      <xdr:rowOff>142875</xdr:rowOff>
    </xdr:to>
    <xdr:cxnSp macro="">
      <xdr:nvCxnSpPr>
        <xdr:cNvPr id="673" name="直線コネクタ 672">
          <a:extLst>
            <a:ext uri="{FF2B5EF4-FFF2-40B4-BE49-F238E27FC236}">
              <a16:creationId xmlns:a16="http://schemas.microsoft.com/office/drawing/2014/main" id="{10BED14D-41B4-450B-9650-8B69EBBD7B0F}"/>
            </a:ext>
          </a:extLst>
        </xdr:cNvPr>
        <xdr:cNvCxnSpPr/>
      </xdr:nvCxnSpPr>
      <xdr:spPr>
        <a:xfrm>
          <a:off x="16230600" y="1711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143527</xdr:rowOff>
    </xdr:from>
    <xdr:ext cx="405111" cy="259045"/>
    <xdr:sp macro="" textlink="">
      <xdr:nvSpPr>
        <xdr:cNvPr id="674" name="【公民館】&#10;有形固定資産減価償却率平均値テキスト">
          <a:extLst>
            <a:ext uri="{FF2B5EF4-FFF2-40B4-BE49-F238E27FC236}">
              <a16:creationId xmlns:a16="http://schemas.microsoft.com/office/drawing/2014/main" id="{12E9D3AB-2CB6-4714-8548-18833FB2212B}"/>
            </a:ext>
          </a:extLst>
        </xdr:cNvPr>
        <xdr:cNvSpPr txBox="1"/>
      </xdr:nvSpPr>
      <xdr:spPr>
        <a:xfrm>
          <a:off x="16357600" y="17974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120650</xdr:rowOff>
    </xdr:from>
    <xdr:to>
      <xdr:col>85</xdr:col>
      <xdr:colOff>177800</xdr:colOff>
      <xdr:row>106</xdr:row>
      <xdr:rowOff>50800</xdr:rowOff>
    </xdr:to>
    <xdr:sp macro="" textlink="">
      <xdr:nvSpPr>
        <xdr:cNvPr id="675" name="フローチャート: 判断 674">
          <a:extLst>
            <a:ext uri="{FF2B5EF4-FFF2-40B4-BE49-F238E27FC236}">
              <a16:creationId xmlns:a16="http://schemas.microsoft.com/office/drawing/2014/main" id="{E2766184-9A5E-492F-B8EC-9FF9E096459E}"/>
            </a:ext>
          </a:extLst>
        </xdr:cNvPr>
        <xdr:cNvSpPr/>
      </xdr:nvSpPr>
      <xdr:spPr>
        <a:xfrm>
          <a:off x="162687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99695</xdr:rowOff>
    </xdr:from>
    <xdr:to>
      <xdr:col>81</xdr:col>
      <xdr:colOff>101600</xdr:colOff>
      <xdr:row>106</xdr:row>
      <xdr:rowOff>29845</xdr:rowOff>
    </xdr:to>
    <xdr:sp macro="" textlink="">
      <xdr:nvSpPr>
        <xdr:cNvPr id="676" name="フローチャート: 判断 675">
          <a:extLst>
            <a:ext uri="{FF2B5EF4-FFF2-40B4-BE49-F238E27FC236}">
              <a16:creationId xmlns:a16="http://schemas.microsoft.com/office/drawing/2014/main" id="{3FEAEDD0-437C-4868-9405-D5B0F37F71C7}"/>
            </a:ext>
          </a:extLst>
        </xdr:cNvPr>
        <xdr:cNvSpPr/>
      </xdr:nvSpPr>
      <xdr:spPr>
        <a:xfrm>
          <a:off x="15430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677" name="フローチャート: 判断 676">
          <a:extLst>
            <a:ext uri="{FF2B5EF4-FFF2-40B4-BE49-F238E27FC236}">
              <a16:creationId xmlns:a16="http://schemas.microsoft.com/office/drawing/2014/main" id="{4C364F1B-F9F3-4818-95DE-196F393BC34E}"/>
            </a:ext>
          </a:extLst>
        </xdr:cNvPr>
        <xdr:cNvSpPr/>
      </xdr:nvSpPr>
      <xdr:spPr>
        <a:xfrm>
          <a:off x="14541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34925</xdr:rowOff>
    </xdr:from>
    <xdr:to>
      <xdr:col>72</xdr:col>
      <xdr:colOff>38100</xdr:colOff>
      <xdr:row>105</xdr:row>
      <xdr:rowOff>136525</xdr:rowOff>
    </xdr:to>
    <xdr:sp macro="" textlink="">
      <xdr:nvSpPr>
        <xdr:cNvPr id="678" name="フローチャート: 判断 677">
          <a:extLst>
            <a:ext uri="{FF2B5EF4-FFF2-40B4-BE49-F238E27FC236}">
              <a16:creationId xmlns:a16="http://schemas.microsoft.com/office/drawing/2014/main" id="{D81C70F8-4C1D-494A-97FB-8181BE450EEB}"/>
            </a:ext>
          </a:extLst>
        </xdr:cNvPr>
        <xdr:cNvSpPr/>
      </xdr:nvSpPr>
      <xdr:spPr>
        <a:xfrm>
          <a:off x="136525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139700</xdr:rowOff>
    </xdr:from>
    <xdr:to>
      <xdr:col>67</xdr:col>
      <xdr:colOff>101600</xdr:colOff>
      <xdr:row>105</xdr:row>
      <xdr:rowOff>69850</xdr:rowOff>
    </xdr:to>
    <xdr:sp macro="" textlink="">
      <xdr:nvSpPr>
        <xdr:cNvPr id="679" name="フローチャート: 判断 678">
          <a:extLst>
            <a:ext uri="{FF2B5EF4-FFF2-40B4-BE49-F238E27FC236}">
              <a16:creationId xmlns:a16="http://schemas.microsoft.com/office/drawing/2014/main" id="{2D3E84FC-0C13-4973-9F40-53DB1F722B77}"/>
            </a:ext>
          </a:extLst>
        </xdr:cNvPr>
        <xdr:cNvSpPr/>
      </xdr:nvSpPr>
      <xdr:spPr>
        <a:xfrm>
          <a:off x="12763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9788A956-E2C5-44D6-B451-C87F9F325A9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63408B88-AC1E-4CBE-91DE-C0A2BACC37B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D0AA2BE6-67E3-4972-B18D-27C950B5291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C8770CF4-4DD3-4972-B0FB-BA6C4DCF5BF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6A81B0C5-59C8-4D5B-B728-E2CBAE920FEB}"/>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88264</xdr:rowOff>
    </xdr:from>
    <xdr:to>
      <xdr:col>85</xdr:col>
      <xdr:colOff>177800</xdr:colOff>
      <xdr:row>109</xdr:row>
      <xdr:rowOff>18414</xdr:rowOff>
    </xdr:to>
    <xdr:sp macro="" textlink="">
      <xdr:nvSpPr>
        <xdr:cNvPr id="685" name="楕円 684">
          <a:extLst>
            <a:ext uri="{FF2B5EF4-FFF2-40B4-BE49-F238E27FC236}">
              <a16:creationId xmlns:a16="http://schemas.microsoft.com/office/drawing/2014/main" id="{F2B1DCA6-7817-455E-9D27-EECF637AD60B}"/>
            </a:ext>
          </a:extLst>
        </xdr:cNvPr>
        <xdr:cNvSpPr/>
      </xdr:nvSpPr>
      <xdr:spPr>
        <a:xfrm>
          <a:off x="16268700" y="18604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3191</xdr:rowOff>
    </xdr:from>
    <xdr:ext cx="405111" cy="259045"/>
    <xdr:sp macro="" textlink="">
      <xdr:nvSpPr>
        <xdr:cNvPr id="686" name="【公民館】&#10;有形固定資産減価償却率該当値テキスト">
          <a:extLst>
            <a:ext uri="{FF2B5EF4-FFF2-40B4-BE49-F238E27FC236}">
              <a16:creationId xmlns:a16="http://schemas.microsoft.com/office/drawing/2014/main" id="{54282171-5ED3-4FBF-A237-E80CB1906166}"/>
            </a:ext>
          </a:extLst>
        </xdr:cNvPr>
        <xdr:cNvSpPr txBox="1"/>
      </xdr:nvSpPr>
      <xdr:spPr>
        <a:xfrm>
          <a:off x="16357600" y="18519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101600</xdr:rowOff>
    </xdr:from>
    <xdr:to>
      <xdr:col>81</xdr:col>
      <xdr:colOff>101600</xdr:colOff>
      <xdr:row>109</xdr:row>
      <xdr:rowOff>31750</xdr:rowOff>
    </xdr:to>
    <xdr:sp macro="" textlink="">
      <xdr:nvSpPr>
        <xdr:cNvPr id="687" name="楕円 686">
          <a:extLst>
            <a:ext uri="{FF2B5EF4-FFF2-40B4-BE49-F238E27FC236}">
              <a16:creationId xmlns:a16="http://schemas.microsoft.com/office/drawing/2014/main" id="{F7CF0B68-77CA-422F-9FAE-A2BB99737CBD}"/>
            </a:ext>
          </a:extLst>
        </xdr:cNvPr>
        <xdr:cNvSpPr/>
      </xdr:nvSpPr>
      <xdr:spPr>
        <a:xfrm>
          <a:off x="154305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139064</xdr:rowOff>
    </xdr:from>
    <xdr:to>
      <xdr:col>85</xdr:col>
      <xdr:colOff>127000</xdr:colOff>
      <xdr:row>108</xdr:row>
      <xdr:rowOff>152400</xdr:rowOff>
    </xdr:to>
    <xdr:cxnSp macro="">
      <xdr:nvCxnSpPr>
        <xdr:cNvPr id="688" name="直線コネクタ 687">
          <a:extLst>
            <a:ext uri="{FF2B5EF4-FFF2-40B4-BE49-F238E27FC236}">
              <a16:creationId xmlns:a16="http://schemas.microsoft.com/office/drawing/2014/main" id="{1A176188-1478-4B95-8BBD-7B6E29F4589E}"/>
            </a:ext>
          </a:extLst>
        </xdr:cNvPr>
        <xdr:cNvCxnSpPr/>
      </xdr:nvCxnSpPr>
      <xdr:spPr>
        <a:xfrm flipV="1">
          <a:off x="15481300" y="18655664"/>
          <a:ext cx="8382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67311</xdr:rowOff>
    </xdr:from>
    <xdr:to>
      <xdr:col>76</xdr:col>
      <xdr:colOff>165100</xdr:colOff>
      <xdr:row>108</xdr:row>
      <xdr:rowOff>168911</xdr:rowOff>
    </xdr:to>
    <xdr:sp macro="" textlink="">
      <xdr:nvSpPr>
        <xdr:cNvPr id="689" name="楕円 688">
          <a:extLst>
            <a:ext uri="{FF2B5EF4-FFF2-40B4-BE49-F238E27FC236}">
              <a16:creationId xmlns:a16="http://schemas.microsoft.com/office/drawing/2014/main" id="{54A7990E-DE2E-41FE-8263-6ED1F6630ED8}"/>
            </a:ext>
          </a:extLst>
        </xdr:cNvPr>
        <xdr:cNvSpPr/>
      </xdr:nvSpPr>
      <xdr:spPr>
        <a:xfrm>
          <a:off x="14541500" y="1858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118111</xdr:rowOff>
    </xdr:from>
    <xdr:to>
      <xdr:col>81</xdr:col>
      <xdr:colOff>50800</xdr:colOff>
      <xdr:row>108</xdr:row>
      <xdr:rowOff>152400</xdr:rowOff>
    </xdr:to>
    <xdr:cxnSp macro="">
      <xdr:nvCxnSpPr>
        <xdr:cNvPr id="690" name="直線コネクタ 689">
          <a:extLst>
            <a:ext uri="{FF2B5EF4-FFF2-40B4-BE49-F238E27FC236}">
              <a16:creationId xmlns:a16="http://schemas.microsoft.com/office/drawing/2014/main" id="{B42A8210-AD3D-4087-BD37-251B84CFD605}"/>
            </a:ext>
          </a:extLst>
        </xdr:cNvPr>
        <xdr:cNvCxnSpPr/>
      </xdr:nvCxnSpPr>
      <xdr:spPr>
        <a:xfrm>
          <a:off x="14592300" y="1863471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31114</xdr:rowOff>
    </xdr:from>
    <xdr:to>
      <xdr:col>72</xdr:col>
      <xdr:colOff>38100</xdr:colOff>
      <xdr:row>108</xdr:row>
      <xdr:rowOff>132714</xdr:rowOff>
    </xdr:to>
    <xdr:sp macro="" textlink="">
      <xdr:nvSpPr>
        <xdr:cNvPr id="691" name="楕円 690">
          <a:extLst>
            <a:ext uri="{FF2B5EF4-FFF2-40B4-BE49-F238E27FC236}">
              <a16:creationId xmlns:a16="http://schemas.microsoft.com/office/drawing/2014/main" id="{9A5AB10F-4107-44F3-A7EA-3F61F3E730D3}"/>
            </a:ext>
          </a:extLst>
        </xdr:cNvPr>
        <xdr:cNvSpPr/>
      </xdr:nvSpPr>
      <xdr:spPr>
        <a:xfrm>
          <a:off x="13652500" y="1854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81914</xdr:rowOff>
    </xdr:from>
    <xdr:to>
      <xdr:col>76</xdr:col>
      <xdr:colOff>114300</xdr:colOff>
      <xdr:row>108</xdr:row>
      <xdr:rowOff>118111</xdr:rowOff>
    </xdr:to>
    <xdr:cxnSp macro="">
      <xdr:nvCxnSpPr>
        <xdr:cNvPr id="692" name="直線コネクタ 691">
          <a:extLst>
            <a:ext uri="{FF2B5EF4-FFF2-40B4-BE49-F238E27FC236}">
              <a16:creationId xmlns:a16="http://schemas.microsoft.com/office/drawing/2014/main" id="{91473B73-80CB-4727-9CD5-68582BD53372}"/>
            </a:ext>
          </a:extLst>
        </xdr:cNvPr>
        <xdr:cNvCxnSpPr/>
      </xdr:nvCxnSpPr>
      <xdr:spPr>
        <a:xfrm>
          <a:off x="13703300" y="1859851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147320</xdr:rowOff>
    </xdr:from>
    <xdr:to>
      <xdr:col>67</xdr:col>
      <xdr:colOff>101600</xdr:colOff>
      <xdr:row>108</xdr:row>
      <xdr:rowOff>77470</xdr:rowOff>
    </xdr:to>
    <xdr:sp macro="" textlink="">
      <xdr:nvSpPr>
        <xdr:cNvPr id="693" name="楕円 692">
          <a:extLst>
            <a:ext uri="{FF2B5EF4-FFF2-40B4-BE49-F238E27FC236}">
              <a16:creationId xmlns:a16="http://schemas.microsoft.com/office/drawing/2014/main" id="{EB066374-975C-4E68-8798-FBB88879F48D}"/>
            </a:ext>
          </a:extLst>
        </xdr:cNvPr>
        <xdr:cNvSpPr/>
      </xdr:nvSpPr>
      <xdr:spPr>
        <a:xfrm>
          <a:off x="12763500" y="1849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26670</xdr:rowOff>
    </xdr:from>
    <xdr:to>
      <xdr:col>71</xdr:col>
      <xdr:colOff>177800</xdr:colOff>
      <xdr:row>108</xdr:row>
      <xdr:rowOff>81914</xdr:rowOff>
    </xdr:to>
    <xdr:cxnSp macro="">
      <xdr:nvCxnSpPr>
        <xdr:cNvPr id="694" name="直線コネクタ 693">
          <a:extLst>
            <a:ext uri="{FF2B5EF4-FFF2-40B4-BE49-F238E27FC236}">
              <a16:creationId xmlns:a16="http://schemas.microsoft.com/office/drawing/2014/main" id="{0E3B4536-8A71-4A68-94E1-C0D01174D675}"/>
            </a:ext>
          </a:extLst>
        </xdr:cNvPr>
        <xdr:cNvCxnSpPr/>
      </xdr:nvCxnSpPr>
      <xdr:spPr>
        <a:xfrm>
          <a:off x="12814300" y="18543270"/>
          <a:ext cx="8890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46372</xdr:rowOff>
    </xdr:from>
    <xdr:ext cx="405111" cy="259045"/>
    <xdr:sp macro="" textlink="">
      <xdr:nvSpPr>
        <xdr:cNvPr id="695" name="n_1aveValue【公民館】&#10;有形固定資産減価償却率">
          <a:extLst>
            <a:ext uri="{FF2B5EF4-FFF2-40B4-BE49-F238E27FC236}">
              <a16:creationId xmlns:a16="http://schemas.microsoft.com/office/drawing/2014/main" id="{19FAB5B6-2CB8-4259-A71C-FF1C80C7AB99}"/>
            </a:ext>
          </a:extLst>
        </xdr:cNvPr>
        <xdr:cNvSpPr txBox="1"/>
      </xdr:nvSpPr>
      <xdr:spPr>
        <a:xfrm>
          <a:off x="15266044" y="1787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67327</xdr:rowOff>
    </xdr:from>
    <xdr:ext cx="405111" cy="259045"/>
    <xdr:sp macro="" textlink="">
      <xdr:nvSpPr>
        <xdr:cNvPr id="696" name="n_2aveValue【公民館】&#10;有形固定資産減価償却率">
          <a:extLst>
            <a:ext uri="{FF2B5EF4-FFF2-40B4-BE49-F238E27FC236}">
              <a16:creationId xmlns:a16="http://schemas.microsoft.com/office/drawing/2014/main" id="{A97E3431-0A3B-4601-ABE2-F682E80B7BC9}"/>
            </a:ext>
          </a:extLst>
        </xdr:cNvPr>
        <xdr:cNvSpPr txBox="1"/>
      </xdr:nvSpPr>
      <xdr:spPr>
        <a:xfrm>
          <a:off x="14389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153052</xdr:rowOff>
    </xdr:from>
    <xdr:ext cx="405111" cy="259045"/>
    <xdr:sp macro="" textlink="">
      <xdr:nvSpPr>
        <xdr:cNvPr id="697" name="n_3aveValue【公民館】&#10;有形固定資産減価償却率">
          <a:extLst>
            <a:ext uri="{FF2B5EF4-FFF2-40B4-BE49-F238E27FC236}">
              <a16:creationId xmlns:a16="http://schemas.microsoft.com/office/drawing/2014/main" id="{0D9902B4-9DB7-410D-BC6D-866434133F3A}"/>
            </a:ext>
          </a:extLst>
        </xdr:cNvPr>
        <xdr:cNvSpPr txBox="1"/>
      </xdr:nvSpPr>
      <xdr:spPr>
        <a:xfrm>
          <a:off x="13500744" y="1781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86377</xdr:rowOff>
    </xdr:from>
    <xdr:ext cx="405111" cy="259045"/>
    <xdr:sp macro="" textlink="">
      <xdr:nvSpPr>
        <xdr:cNvPr id="698" name="n_4aveValue【公民館】&#10;有形固定資産減価償却率">
          <a:extLst>
            <a:ext uri="{FF2B5EF4-FFF2-40B4-BE49-F238E27FC236}">
              <a16:creationId xmlns:a16="http://schemas.microsoft.com/office/drawing/2014/main" id="{477937FB-0D77-442F-990B-100D8B81CEB2}"/>
            </a:ext>
          </a:extLst>
        </xdr:cNvPr>
        <xdr:cNvSpPr txBox="1"/>
      </xdr:nvSpPr>
      <xdr:spPr>
        <a:xfrm>
          <a:off x="12611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109</xdr:row>
      <xdr:rowOff>22877</xdr:rowOff>
    </xdr:from>
    <xdr:ext cx="469744" cy="259045"/>
    <xdr:sp macro="" textlink="">
      <xdr:nvSpPr>
        <xdr:cNvPr id="699" name="n_1mainValue【公民館】&#10;有形固定資産減価償却率">
          <a:extLst>
            <a:ext uri="{FF2B5EF4-FFF2-40B4-BE49-F238E27FC236}">
              <a16:creationId xmlns:a16="http://schemas.microsoft.com/office/drawing/2014/main" id="{4F0EEBA6-B971-4955-9EEA-AE4D87D9506B}"/>
            </a:ext>
          </a:extLst>
        </xdr:cNvPr>
        <xdr:cNvSpPr txBox="1"/>
      </xdr:nvSpPr>
      <xdr:spPr>
        <a:xfrm>
          <a:off x="15233727"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160038</xdr:rowOff>
    </xdr:from>
    <xdr:ext cx="405111" cy="259045"/>
    <xdr:sp macro="" textlink="">
      <xdr:nvSpPr>
        <xdr:cNvPr id="700" name="n_2mainValue【公民館】&#10;有形固定資産減価償却率">
          <a:extLst>
            <a:ext uri="{FF2B5EF4-FFF2-40B4-BE49-F238E27FC236}">
              <a16:creationId xmlns:a16="http://schemas.microsoft.com/office/drawing/2014/main" id="{D8755417-2A79-476C-A010-9052FF2CE8A4}"/>
            </a:ext>
          </a:extLst>
        </xdr:cNvPr>
        <xdr:cNvSpPr txBox="1"/>
      </xdr:nvSpPr>
      <xdr:spPr>
        <a:xfrm>
          <a:off x="14389744" y="1867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123841</xdr:rowOff>
    </xdr:from>
    <xdr:ext cx="405111" cy="259045"/>
    <xdr:sp macro="" textlink="">
      <xdr:nvSpPr>
        <xdr:cNvPr id="701" name="n_3mainValue【公民館】&#10;有形固定資産減価償却率">
          <a:extLst>
            <a:ext uri="{FF2B5EF4-FFF2-40B4-BE49-F238E27FC236}">
              <a16:creationId xmlns:a16="http://schemas.microsoft.com/office/drawing/2014/main" id="{7765E2FA-8885-450A-AF3D-43127C19F015}"/>
            </a:ext>
          </a:extLst>
        </xdr:cNvPr>
        <xdr:cNvSpPr txBox="1"/>
      </xdr:nvSpPr>
      <xdr:spPr>
        <a:xfrm>
          <a:off x="13500744" y="1864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68597</xdr:rowOff>
    </xdr:from>
    <xdr:ext cx="405111" cy="259045"/>
    <xdr:sp macro="" textlink="">
      <xdr:nvSpPr>
        <xdr:cNvPr id="702" name="n_4mainValue【公民館】&#10;有形固定資産減価償却率">
          <a:extLst>
            <a:ext uri="{FF2B5EF4-FFF2-40B4-BE49-F238E27FC236}">
              <a16:creationId xmlns:a16="http://schemas.microsoft.com/office/drawing/2014/main" id="{6F17A8CB-C587-40BB-BCE7-9E0052FD5623}"/>
            </a:ext>
          </a:extLst>
        </xdr:cNvPr>
        <xdr:cNvSpPr txBox="1"/>
      </xdr:nvSpPr>
      <xdr:spPr>
        <a:xfrm>
          <a:off x="12611744" y="185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3" name="正方形/長方形 702">
          <a:extLst>
            <a:ext uri="{FF2B5EF4-FFF2-40B4-BE49-F238E27FC236}">
              <a16:creationId xmlns:a16="http://schemas.microsoft.com/office/drawing/2014/main" id="{A87CDDD4-C18C-41B2-BD65-A6E989F250D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4" name="正方形/長方形 703">
          <a:extLst>
            <a:ext uri="{FF2B5EF4-FFF2-40B4-BE49-F238E27FC236}">
              <a16:creationId xmlns:a16="http://schemas.microsoft.com/office/drawing/2014/main" id="{24599420-BB0E-48B7-A850-3137BED52B5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5" name="正方形/長方形 704">
          <a:extLst>
            <a:ext uri="{FF2B5EF4-FFF2-40B4-BE49-F238E27FC236}">
              <a16:creationId xmlns:a16="http://schemas.microsoft.com/office/drawing/2014/main" id="{D364FB79-B240-4B30-82F4-8D732241BC1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6" name="正方形/長方形 705">
          <a:extLst>
            <a:ext uri="{FF2B5EF4-FFF2-40B4-BE49-F238E27FC236}">
              <a16:creationId xmlns:a16="http://schemas.microsoft.com/office/drawing/2014/main" id="{C56253D6-1C76-4D8F-B70F-DB57CCB0B93B}"/>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7" name="正方形/長方形 706">
          <a:extLst>
            <a:ext uri="{FF2B5EF4-FFF2-40B4-BE49-F238E27FC236}">
              <a16:creationId xmlns:a16="http://schemas.microsoft.com/office/drawing/2014/main" id="{F4D1300B-6149-4D20-A6A5-F1614EC2438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8" name="正方形/長方形 707">
          <a:extLst>
            <a:ext uri="{FF2B5EF4-FFF2-40B4-BE49-F238E27FC236}">
              <a16:creationId xmlns:a16="http://schemas.microsoft.com/office/drawing/2014/main" id="{A6F0F22E-8DD1-473D-B5C5-F61361ECA15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9" name="正方形/長方形 708">
          <a:extLst>
            <a:ext uri="{FF2B5EF4-FFF2-40B4-BE49-F238E27FC236}">
              <a16:creationId xmlns:a16="http://schemas.microsoft.com/office/drawing/2014/main" id="{02DC7D82-104B-482C-B5D5-94921B2F3A4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0" name="正方形/長方形 709">
          <a:extLst>
            <a:ext uri="{FF2B5EF4-FFF2-40B4-BE49-F238E27FC236}">
              <a16:creationId xmlns:a16="http://schemas.microsoft.com/office/drawing/2014/main" id="{EE499A14-66B5-41BA-9556-0F122D94FBA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1" name="テキスト ボックス 710">
          <a:extLst>
            <a:ext uri="{FF2B5EF4-FFF2-40B4-BE49-F238E27FC236}">
              <a16:creationId xmlns:a16="http://schemas.microsoft.com/office/drawing/2014/main" id="{82294580-8A49-402D-9C16-658AA0194EA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2" name="直線コネクタ 711">
          <a:extLst>
            <a:ext uri="{FF2B5EF4-FFF2-40B4-BE49-F238E27FC236}">
              <a16:creationId xmlns:a16="http://schemas.microsoft.com/office/drawing/2014/main" id="{4ADF2E7D-E6CD-4FA6-82BB-79A791627EE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13" name="直線コネクタ 712">
          <a:extLst>
            <a:ext uri="{FF2B5EF4-FFF2-40B4-BE49-F238E27FC236}">
              <a16:creationId xmlns:a16="http://schemas.microsoft.com/office/drawing/2014/main" id="{543B33B7-65CA-48AF-B7ED-A52DF9A538C6}"/>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4" name="テキスト ボックス 713">
          <a:extLst>
            <a:ext uri="{FF2B5EF4-FFF2-40B4-BE49-F238E27FC236}">
              <a16:creationId xmlns:a16="http://schemas.microsoft.com/office/drawing/2014/main" id="{FC7E5E69-F892-48E3-A1B8-7D203681F4EB}"/>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5" name="直線コネクタ 714">
          <a:extLst>
            <a:ext uri="{FF2B5EF4-FFF2-40B4-BE49-F238E27FC236}">
              <a16:creationId xmlns:a16="http://schemas.microsoft.com/office/drawing/2014/main" id="{BBC7AD44-77F3-4739-870B-D8AF2438A8E7}"/>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6" name="テキスト ボックス 715">
          <a:extLst>
            <a:ext uri="{FF2B5EF4-FFF2-40B4-BE49-F238E27FC236}">
              <a16:creationId xmlns:a16="http://schemas.microsoft.com/office/drawing/2014/main" id="{32B49C93-57A6-4D21-BE97-56397F2CA3F8}"/>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7" name="直線コネクタ 716">
          <a:extLst>
            <a:ext uri="{FF2B5EF4-FFF2-40B4-BE49-F238E27FC236}">
              <a16:creationId xmlns:a16="http://schemas.microsoft.com/office/drawing/2014/main" id="{B76C8F32-EC64-412E-B2A5-A88E8967043B}"/>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8" name="テキスト ボックス 717">
          <a:extLst>
            <a:ext uri="{FF2B5EF4-FFF2-40B4-BE49-F238E27FC236}">
              <a16:creationId xmlns:a16="http://schemas.microsoft.com/office/drawing/2014/main" id="{3814151E-16B0-4DED-9A42-E8DE678B46F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9" name="直線コネクタ 718">
          <a:extLst>
            <a:ext uri="{FF2B5EF4-FFF2-40B4-BE49-F238E27FC236}">
              <a16:creationId xmlns:a16="http://schemas.microsoft.com/office/drawing/2014/main" id="{8D428566-47A6-48C9-BE62-AF7E4C82A43E}"/>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20" name="テキスト ボックス 719">
          <a:extLst>
            <a:ext uri="{FF2B5EF4-FFF2-40B4-BE49-F238E27FC236}">
              <a16:creationId xmlns:a16="http://schemas.microsoft.com/office/drawing/2014/main" id="{DF066089-7471-4CCB-96AA-63B305EFA254}"/>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A2520BD5-41C1-4A7A-9610-B48CEE3017C7}"/>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7C9601FF-894E-4AC9-92CD-4EFCC755855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公民館】&#10;一人当たり面積グラフ枠">
          <a:extLst>
            <a:ext uri="{FF2B5EF4-FFF2-40B4-BE49-F238E27FC236}">
              <a16:creationId xmlns:a16="http://schemas.microsoft.com/office/drawing/2014/main" id="{2F4276B5-4FC8-4263-A847-602D6314E2C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57913</xdr:rowOff>
    </xdr:from>
    <xdr:to>
      <xdr:col>116</xdr:col>
      <xdr:colOff>62864</xdr:colOff>
      <xdr:row>108</xdr:row>
      <xdr:rowOff>67056</xdr:rowOff>
    </xdr:to>
    <xdr:cxnSp macro="">
      <xdr:nvCxnSpPr>
        <xdr:cNvPr id="724" name="直線コネクタ 723">
          <a:extLst>
            <a:ext uri="{FF2B5EF4-FFF2-40B4-BE49-F238E27FC236}">
              <a16:creationId xmlns:a16="http://schemas.microsoft.com/office/drawing/2014/main" id="{CBA4233C-B6A9-4252-B61A-E23762307FF6}"/>
            </a:ext>
          </a:extLst>
        </xdr:cNvPr>
        <xdr:cNvCxnSpPr/>
      </xdr:nvCxnSpPr>
      <xdr:spPr>
        <a:xfrm flipV="1">
          <a:off x="22160864" y="17202913"/>
          <a:ext cx="0" cy="1380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725" name="【公民館】&#10;一人当たり面積最小値テキスト">
          <a:extLst>
            <a:ext uri="{FF2B5EF4-FFF2-40B4-BE49-F238E27FC236}">
              <a16:creationId xmlns:a16="http://schemas.microsoft.com/office/drawing/2014/main" id="{80DF298B-50A9-4838-82CD-249232CB12BA}"/>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726" name="直線コネクタ 725">
          <a:extLst>
            <a:ext uri="{FF2B5EF4-FFF2-40B4-BE49-F238E27FC236}">
              <a16:creationId xmlns:a16="http://schemas.microsoft.com/office/drawing/2014/main" id="{159CACA1-198B-416D-B03B-4C726971750E}"/>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4590</xdr:rowOff>
    </xdr:from>
    <xdr:ext cx="469744" cy="259045"/>
    <xdr:sp macro="" textlink="">
      <xdr:nvSpPr>
        <xdr:cNvPr id="727" name="【公民館】&#10;一人当たり面積最大値テキスト">
          <a:extLst>
            <a:ext uri="{FF2B5EF4-FFF2-40B4-BE49-F238E27FC236}">
              <a16:creationId xmlns:a16="http://schemas.microsoft.com/office/drawing/2014/main" id="{D641932F-998D-432A-80AB-4443889C34D9}"/>
            </a:ext>
          </a:extLst>
        </xdr:cNvPr>
        <xdr:cNvSpPr txBox="1"/>
      </xdr:nvSpPr>
      <xdr:spPr>
        <a:xfrm>
          <a:off x="22199600" y="1697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57913</xdr:rowOff>
    </xdr:from>
    <xdr:to>
      <xdr:col>116</xdr:col>
      <xdr:colOff>152400</xdr:colOff>
      <xdr:row>100</xdr:row>
      <xdr:rowOff>57913</xdr:rowOff>
    </xdr:to>
    <xdr:cxnSp macro="">
      <xdr:nvCxnSpPr>
        <xdr:cNvPr id="728" name="直線コネクタ 727">
          <a:extLst>
            <a:ext uri="{FF2B5EF4-FFF2-40B4-BE49-F238E27FC236}">
              <a16:creationId xmlns:a16="http://schemas.microsoft.com/office/drawing/2014/main" id="{F4E6FDAD-02F5-4A6C-AE62-69EE47700EA4}"/>
            </a:ext>
          </a:extLst>
        </xdr:cNvPr>
        <xdr:cNvCxnSpPr/>
      </xdr:nvCxnSpPr>
      <xdr:spPr>
        <a:xfrm>
          <a:off x="22072600" y="17202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85768</xdr:rowOff>
    </xdr:from>
    <xdr:ext cx="469744" cy="259045"/>
    <xdr:sp macro="" textlink="">
      <xdr:nvSpPr>
        <xdr:cNvPr id="729" name="【公民館】&#10;一人当たり面積平均値テキスト">
          <a:extLst>
            <a:ext uri="{FF2B5EF4-FFF2-40B4-BE49-F238E27FC236}">
              <a16:creationId xmlns:a16="http://schemas.microsoft.com/office/drawing/2014/main" id="{6426EF74-74CF-4813-9390-94EAF8C36F50}"/>
            </a:ext>
          </a:extLst>
        </xdr:cNvPr>
        <xdr:cNvSpPr txBox="1"/>
      </xdr:nvSpPr>
      <xdr:spPr>
        <a:xfrm>
          <a:off x="22199600" y="180880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62891</xdr:rowOff>
    </xdr:from>
    <xdr:to>
      <xdr:col>116</xdr:col>
      <xdr:colOff>114300</xdr:colOff>
      <xdr:row>106</xdr:row>
      <xdr:rowOff>164491</xdr:rowOff>
    </xdr:to>
    <xdr:sp macro="" textlink="">
      <xdr:nvSpPr>
        <xdr:cNvPr id="730" name="フローチャート: 判断 729">
          <a:extLst>
            <a:ext uri="{FF2B5EF4-FFF2-40B4-BE49-F238E27FC236}">
              <a16:creationId xmlns:a16="http://schemas.microsoft.com/office/drawing/2014/main" id="{9D96F661-B50F-4E19-A66C-F56377E96B42}"/>
            </a:ext>
          </a:extLst>
        </xdr:cNvPr>
        <xdr:cNvSpPr/>
      </xdr:nvSpPr>
      <xdr:spPr>
        <a:xfrm>
          <a:off x="22110700" y="1823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68377</xdr:rowOff>
    </xdr:from>
    <xdr:to>
      <xdr:col>112</xdr:col>
      <xdr:colOff>38100</xdr:colOff>
      <xdr:row>106</xdr:row>
      <xdr:rowOff>169977</xdr:rowOff>
    </xdr:to>
    <xdr:sp macro="" textlink="">
      <xdr:nvSpPr>
        <xdr:cNvPr id="731" name="フローチャート: 判断 730">
          <a:extLst>
            <a:ext uri="{FF2B5EF4-FFF2-40B4-BE49-F238E27FC236}">
              <a16:creationId xmlns:a16="http://schemas.microsoft.com/office/drawing/2014/main" id="{CE316A53-4E1C-4FAB-B03D-4CC9B7AAEAFE}"/>
            </a:ext>
          </a:extLst>
        </xdr:cNvPr>
        <xdr:cNvSpPr/>
      </xdr:nvSpPr>
      <xdr:spPr>
        <a:xfrm>
          <a:off x="21272500" y="1824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77521</xdr:rowOff>
    </xdr:from>
    <xdr:to>
      <xdr:col>107</xdr:col>
      <xdr:colOff>101600</xdr:colOff>
      <xdr:row>107</xdr:row>
      <xdr:rowOff>7671</xdr:rowOff>
    </xdr:to>
    <xdr:sp macro="" textlink="">
      <xdr:nvSpPr>
        <xdr:cNvPr id="732" name="フローチャート: 判断 731">
          <a:extLst>
            <a:ext uri="{FF2B5EF4-FFF2-40B4-BE49-F238E27FC236}">
              <a16:creationId xmlns:a16="http://schemas.microsoft.com/office/drawing/2014/main" id="{00D2D217-84E1-46F3-8264-D26419EF9063}"/>
            </a:ext>
          </a:extLst>
        </xdr:cNvPr>
        <xdr:cNvSpPr/>
      </xdr:nvSpPr>
      <xdr:spPr>
        <a:xfrm>
          <a:off x="20383500" y="18251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94895</xdr:rowOff>
    </xdr:from>
    <xdr:to>
      <xdr:col>102</xdr:col>
      <xdr:colOff>165100</xdr:colOff>
      <xdr:row>107</xdr:row>
      <xdr:rowOff>25045</xdr:rowOff>
    </xdr:to>
    <xdr:sp macro="" textlink="">
      <xdr:nvSpPr>
        <xdr:cNvPr id="733" name="フローチャート: 判断 732">
          <a:extLst>
            <a:ext uri="{FF2B5EF4-FFF2-40B4-BE49-F238E27FC236}">
              <a16:creationId xmlns:a16="http://schemas.microsoft.com/office/drawing/2014/main" id="{C3C09A2F-4E1F-49F3-ADC3-D7B7B6BACE30}"/>
            </a:ext>
          </a:extLst>
        </xdr:cNvPr>
        <xdr:cNvSpPr/>
      </xdr:nvSpPr>
      <xdr:spPr>
        <a:xfrm>
          <a:off x="19494500" y="1826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113182</xdr:rowOff>
    </xdr:from>
    <xdr:to>
      <xdr:col>98</xdr:col>
      <xdr:colOff>38100</xdr:colOff>
      <xdr:row>107</xdr:row>
      <xdr:rowOff>43332</xdr:rowOff>
    </xdr:to>
    <xdr:sp macro="" textlink="">
      <xdr:nvSpPr>
        <xdr:cNvPr id="734" name="フローチャート: 判断 733">
          <a:extLst>
            <a:ext uri="{FF2B5EF4-FFF2-40B4-BE49-F238E27FC236}">
              <a16:creationId xmlns:a16="http://schemas.microsoft.com/office/drawing/2014/main" id="{9E9C5FC2-1AB6-42C8-9CE4-0E647952CCE1}"/>
            </a:ext>
          </a:extLst>
        </xdr:cNvPr>
        <xdr:cNvSpPr/>
      </xdr:nvSpPr>
      <xdr:spPr>
        <a:xfrm>
          <a:off x="18605500" y="18286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9DC7C9AB-D1C1-43C0-A7ED-8277ABC4160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8CD87FD0-4A16-489F-B684-9F0B493F271C}"/>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EBA9B0E5-7CCC-4617-B4B1-C2F295E6368E}"/>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002444B3-9E40-41AD-AA5E-DC7746BA3DD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EF54A26B-6682-4130-BEA9-C883E9DC1DB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87579</xdr:rowOff>
    </xdr:from>
    <xdr:to>
      <xdr:col>116</xdr:col>
      <xdr:colOff>114300</xdr:colOff>
      <xdr:row>107</xdr:row>
      <xdr:rowOff>17729</xdr:rowOff>
    </xdr:to>
    <xdr:sp macro="" textlink="">
      <xdr:nvSpPr>
        <xdr:cNvPr id="740" name="楕円 739">
          <a:extLst>
            <a:ext uri="{FF2B5EF4-FFF2-40B4-BE49-F238E27FC236}">
              <a16:creationId xmlns:a16="http://schemas.microsoft.com/office/drawing/2014/main" id="{4CA1962C-9461-4616-8C87-B85BED8ED636}"/>
            </a:ext>
          </a:extLst>
        </xdr:cNvPr>
        <xdr:cNvSpPr/>
      </xdr:nvSpPr>
      <xdr:spPr>
        <a:xfrm>
          <a:off x="22110700" y="18261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66006</xdr:rowOff>
    </xdr:from>
    <xdr:ext cx="469744" cy="259045"/>
    <xdr:sp macro="" textlink="">
      <xdr:nvSpPr>
        <xdr:cNvPr id="741" name="【公民館】&#10;一人当たり面積該当値テキスト">
          <a:extLst>
            <a:ext uri="{FF2B5EF4-FFF2-40B4-BE49-F238E27FC236}">
              <a16:creationId xmlns:a16="http://schemas.microsoft.com/office/drawing/2014/main" id="{488AAA17-89FC-4D52-88B6-28F0338013D8}"/>
            </a:ext>
          </a:extLst>
        </xdr:cNvPr>
        <xdr:cNvSpPr txBox="1"/>
      </xdr:nvSpPr>
      <xdr:spPr>
        <a:xfrm>
          <a:off x="22199600" y="1823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91236</xdr:rowOff>
    </xdr:from>
    <xdr:to>
      <xdr:col>112</xdr:col>
      <xdr:colOff>38100</xdr:colOff>
      <xdr:row>107</xdr:row>
      <xdr:rowOff>21386</xdr:rowOff>
    </xdr:to>
    <xdr:sp macro="" textlink="">
      <xdr:nvSpPr>
        <xdr:cNvPr id="742" name="楕円 741">
          <a:extLst>
            <a:ext uri="{FF2B5EF4-FFF2-40B4-BE49-F238E27FC236}">
              <a16:creationId xmlns:a16="http://schemas.microsoft.com/office/drawing/2014/main" id="{12D02FAD-64D9-411B-BD5F-E454EA29F705}"/>
            </a:ext>
          </a:extLst>
        </xdr:cNvPr>
        <xdr:cNvSpPr/>
      </xdr:nvSpPr>
      <xdr:spPr>
        <a:xfrm>
          <a:off x="21272500" y="18264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138379</xdr:rowOff>
    </xdr:from>
    <xdr:to>
      <xdr:col>116</xdr:col>
      <xdr:colOff>63500</xdr:colOff>
      <xdr:row>106</xdr:row>
      <xdr:rowOff>142036</xdr:rowOff>
    </xdr:to>
    <xdr:cxnSp macro="">
      <xdr:nvCxnSpPr>
        <xdr:cNvPr id="743" name="直線コネクタ 742">
          <a:extLst>
            <a:ext uri="{FF2B5EF4-FFF2-40B4-BE49-F238E27FC236}">
              <a16:creationId xmlns:a16="http://schemas.microsoft.com/office/drawing/2014/main" id="{10CC82F3-B086-4F6D-B629-B3784924C40F}"/>
            </a:ext>
          </a:extLst>
        </xdr:cNvPr>
        <xdr:cNvCxnSpPr/>
      </xdr:nvCxnSpPr>
      <xdr:spPr>
        <a:xfrm flipV="1">
          <a:off x="21323300" y="18312079"/>
          <a:ext cx="8382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94895</xdr:rowOff>
    </xdr:from>
    <xdr:to>
      <xdr:col>107</xdr:col>
      <xdr:colOff>101600</xdr:colOff>
      <xdr:row>107</xdr:row>
      <xdr:rowOff>25045</xdr:rowOff>
    </xdr:to>
    <xdr:sp macro="" textlink="">
      <xdr:nvSpPr>
        <xdr:cNvPr id="744" name="楕円 743">
          <a:extLst>
            <a:ext uri="{FF2B5EF4-FFF2-40B4-BE49-F238E27FC236}">
              <a16:creationId xmlns:a16="http://schemas.microsoft.com/office/drawing/2014/main" id="{00A7F6A8-14BB-4125-883D-9916C73EFA3D}"/>
            </a:ext>
          </a:extLst>
        </xdr:cNvPr>
        <xdr:cNvSpPr/>
      </xdr:nvSpPr>
      <xdr:spPr>
        <a:xfrm>
          <a:off x="20383500" y="1826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142036</xdr:rowOff>
    </xdr:from>
    <xdr:to>
      <xdr:col>111</xdr:col>
      <xdr:colOff>177800</xdr:colOff>
      <xdr:row>106</xdr:row>
      <xdr:rowOff>145695</xdr:rowOff>
    </xdr:to>
    <xdr:cxnSp macro="">
      <xdr:nvCxnSpPr>
        <xdr:cNvPr id="745" name="直線コネクタ 744">
          <a:extLst>
            <a:ext uri="{FF2B5EF4-FFF2-40B4-BE49-F238E27FC236}">
              <a16:creationId xmlns:a16="http://schemas.microsoft.com/office/drawing/2014/main" id="{328822EB-8A33-4DC4-9EB1-3065B7D41F2B}"/>
            </a:ext>
          </a:extLst>
        </xdr:cNvPr>
        <xdr:cNvCxnSpPr/>
      </xdr:nvCxnSpPr>
      <xdr:spPr>
        <a:xfrm flipV="1">
          <a:off x="20434300" y="18315736"/>
          <a:ext cx="889000" cy="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99467</xdr:rowOff>
    </xdr:from>
    <xdr:to>
      <xdr:col>102</xdr:col>
      <xdr:colOff>165100</xdr:colOff>
      <xdr:row>107</xdr:row>
      <xdr:rowOff>29617</xdr:rowOff>
    </xdr:to>
    <xdr:sp macro="" textlink="">
      <xdr:nvSpPr>
        <xdr:cNvPr id="746" name="楕円 745">
          <a:extLst>
            <a:ext uri="{FF2B5EF4-FFF2-40B4-BE49-F238E27FC236}">
              <a16:creationId xmlns:a16="http://schemas.microsoft.com/office/drawing/2014/main" id="{9ADC42F7-3AD2-4913-8546-83A028BD7FEC}"/>
            </a:ext>
          </a:extLst>
        </xdr:cNvPr>
        <xdr:cNvSpPr/>
      </xdr:nvSpPr>
      <xdr:spPr>
        <a:xfrm>
          <a:off x="19494500" y="1827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145695</xdr:rowOff>
    </xdr:from>
    <xdr:to>
      <xdr:col>107</xdr:col>
      <xdr:colOff>50800</xdr:colOff>
      <xdr:row>106</xdr:row>
      <xdr:rowOff>150267</xdr:rowOff>
    </xdr:to>
    <xdr:cxnSp macro="">
      <xdr:nvCxnSpPr>
        <xdr:cNvPr id="747" name="直線コネクタ 746">
          <a:extLst>
            <a:ext uri="{FF2B5EF4-FFF2-40B4-BE49-F238E27FC236}">
              <a16:creationId xmlns:a16="http://schemas.microsoft.com/office/drawing/2014/main" id="{B218C78A-735B-4A9E-B635-B36FD928CD0C}"/>
            </a:ext>
          </a:extLst>
        </xdr:cNvPr>
        <xdr:cNvCxnSpPr/>
      </xdr:nvCxnSpPr>
      <xdr:spPr>
        <a:xfrm flipV="1">
          <a:off x="19545300" y="1831939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102209</xdr:rowOff>
    </xdr:from>
    <xdr:to>
      <xdr:col>98</xdr:col>
      <xdr:colOff>38100</xdr:colOff>
      <xdr:row>107</xdr:row>
      <xdr:rowOff>32359</xdr:rowOff>
    </xdr:to>
    <xdr:sp macro="" textlink="">
      <xdr:nvSpPr>
        <xdr:cNvPr id="748" name="楕円 747">
          <a:extLst>
            <a:ext uri="{FF2B5EF4-FFF2-40B4-BE49-F238E27FC236}">
              <a16:creationId xmlns:a16="http://schemas.microsoft.com/office/drawing/2014/main" id="{2EA4B2F7-43F4-4768-95DB-9DE2F82F9055}"/>
            </a:ext>
          </a:extLst>
        </xdr:cNvPr>
        <xdr:cNvSpPr/>
      </xdr:nvSpPr>
      <xdr:spPr>
        <a:xfrm>
          <a:off x="18605500" y="1827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150267</xdr:rowOff>
    </xdr:from>
    <xdr:to>
      <xdr:col>102</xdr:col>
      <xdr:colOff>114300</xdr:colOff>
      <xdr:row>106</xdr:row>
      <xdr:rowOff>153009</xdr:rowOff>
    </xdr:to>
    <xdr:cxnSp macro="">
      <xdr:nvCxnSpPr>
        <xdr:cNvPr id="749" name="直線コネクタ 748">
          <a:extLst>
            <a:ext uri="{FF2B5EF4-FFF2-40B4-BE49-F238E27FC236}">
              <a16:creationId xmlns:a16="http://schemas.microsoft.com/office/drawing/2014/main" id="{57F3BF65-DD3A-454E-B61E-B701842A9B17}"/>
            </a:ext>
          </a:extLst>
        </xdr:cNvPr>
        <xdr:cNvCxnSpPr/>
      </xdr:nvCxnSpPr>
      <xdr:spPr>
        <a:xfrm flipV="1">
          <a:off x="18656300" y="18323967"/>
          <a:ext cx="88900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15054</xdr:rowOff>
    </xdr:from>
    <xdr:ext cx="469744" cy="259045"/>
    <xdr:sp macro="" textlink="">
      <xdr:nvSpPr>
        <xdr:cNvPr id="750" name="n_1aveValue【公民館】&#10;一人当たり面積">
          <a:extLst>
            <a:ext uri="{FF2B5EF4-FFF2-40B4-BE49-F238E27FC236}">
              <a16:creationId xmlns:a16="http://schemas.microsoft.com/office/drawing/2014/main" id="{1786238D-8FB1-4B1F-A443-AA95ECD893C5}"/>
            </a:ext>
          </a:extLst>
        </xdr:cNvPr>
        <xdr:cNvSpPr txBox="1"/>
      </xdr:nvSpPr>
      <xdr:spPr>
        <a:xfrm>
          <a:off x="21075727" y="18017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24198</xdr:rowOff>
    </xdr:from>
    <xdr:ext cx="469744" cy="259045"/>
    <xdr:sp macro="" textlink="">
      <xdr:nvSpPr>
        <xdr:cNvPr id="751" name="n_2aveValue【公民館】&#10;一人当たり面積">
          <a:extLst>
            <a:ext uri="{FF2B5EF4-FFF2-40B4-BE49-F238E27FC236}">
              <a16:creationId xmlns:a16="http://schemas.microsoft.com/office/drawing/2014/main" id="{750C562E-9E99-4059-A569-815882349F6A}"/>
            </a:ext>
          </a:extLst>
        </xdr:cNvPr>
        <xdr:cNvSpPr txBox="1"/>
      </xdr:nvSpPr>
      <xdr:spPr>
        <a:xfrm>
          <a:off x="20199427" y="18026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41572</xdr:rowOff>
    </xdr:from>
    <xdr:ext cx="469744" cy="259045"/>
    <xdr:sp macro="" textlink="">
      <xdr:nvSpPr>
        <xdr:cNvPr id="752" name="n_3aveValue【公民館】&#10;一人当たり面積">
          <a:extLst>
            <a:ext uri="{FF2B5EF4-FFF2-40B4-BE49-F238E27FC236}">
              <a16:creationId xmlns:a16="http://schemas.microsoft.com/office/drawing/2014/main" id="{C08D22F7-E299-4E62-848B-D78D85A9E729}"/>
            </a:ext>
          </a:extLst>
        </xdr:cNvPr>
        <xdr:cNvSpPr txBox="1"/>
      </xdr:nvSpPr>
      <xdr:spPr>
        <a:xfrm>
          <a:off x="19310427" y="1804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34459</xdr:rowOff>
    </xdr:from>
    <xdr:ext cx="469744" cy="259045"/>
    <xdr:sp macro="" textlink="">
      <xdr:nvSpPr>
        <xdr:cNvPr id="753" name="n_4aveValue【公民館】&#10;一人当たり面積">
          <a:extLst>
            <a:ext uri="{FF2B5EF4-FFF2-40B4-BE49-F238E27FC236}">
              <a16:creationId xmlns:a16="http://schemas.microsoft.com/office/drawing/2014/main" id="{7F3F5F7F-900B-4327-A330-AB67ABAE0BD1}"/>
            </a:ext>
          </a:extLst>
        </xdr:cNvPr>
        <xdr:cNvSpPr txBox="1"/>
      </xdr:nvSpPr>
      <xdr:spPr>
        <a:xfrm>
          <a:off x="18421427" y="18379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12513</xdr:rowOff>
    </xdr:from>
    <xdr:ext cx="469744" cy="259045"/>
    <xdr:sp macro="" textlink="">
      <xdr:nvSpPr>
        <xdr:cNvPr id="754" name="n_1mainValue【公民館】&#10;一人当たり面積">
          <a:extLst>
            <a:ext uri="{FF2B5EF4-FFF2-40B4-BE49-F238E27FC236}">
              <a16:creationId xmlns:a16="http://schemas.microsoft.com/office/drawing/2014/main" id="{2A7FB4FA-B7C2-415C-8410-EEE09AA8100A}"/>
            </a:ext>
          </a:extLst>
        </xdr:cNvPr>
        <xdr:cNvSpPr txBox="1"/>
      </xdr:nvSpPr>
      <xdr:spPr>
        <a:xfrm>
          <a:off x="21075727" y="1835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16172</xdr:rowOff>
    </xdr:from>
    <xdr:ext cx="469744" cy="259045"/>
    <xdr:sp macro="" textlink="">
      <xdr:nvSpPr>
        <xdr:cNvPr id="755" name="n_2mainValue【公民館】&#10;一人当たり面積">
          <a:extLst>
            <a:ext uri="{FF2B5EF4-FFF2-40B4-BE49-F238E27FC236}">
              <a16:creationId xmlns:a16="http://schemas.microsoft.com/office/drawing/2014/main" id="{EC7B9A16-5B99-4D94-863B-563FBC0AAF24}"/>
            </a:ext>
          </a:extLst>
        </xdr:cNvPr>
        <xdr:cNvSpPr txBox="1"/>
      </xdr:nvSpPr>
      <xdr:spPr>
        <a:xfrm>
          <a:off x="20199427" y="18361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20744</xdr:rowOff>
    </xdr:from>
    <xdr:ext cx="469744" cy="259045"/>
    <xdr:sp macro="" textlink="">
      <xdr:nvSpPr>
        <xdr:cNvPr id="756" name="n_3mainValue【公民館】&#10;一人当たり面積">
          <a:extLst>
            <a:ext uri="{FF2B5EF4-FFF2-40B4-BE49-F238E27FC236}">
              <a16:creationId xmlns:a16="http://schemas.microsoft.com/office/drawing/2014/main" id="{EDC56601-105E-4185-891E-1AFDB57DDC14}"/>
            </a:ext>
          </a:extLst>
        </xdr:cNvPr>
        <xdr:cNvSpPr txBox="1"/>
      </xdr:nvSpPr>
      <xdr:spPr>
        <a:xfrm>
          <a:off x="19310427" y="1836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48886</xdr:rowOff>
    </xdr:from>
    <xdr:ext cx="469744" cy="259045"/>
    <xdr:sp macro="" textlink="">
      <xdr:nvSpPr>
        <xdr:cNvPr id="757" name="n_4mainValue【公民館】&#10;一人当たり面積">
          <a:extLst>
            <a:ext uri="{FF2B5EF4-FFF2-40B4-BE49-F238E27FC236}">
              <a16:creationId xmlns:a16="http://schemas.microsoft.com/office/drawing/2014/main" id="{B9C7A90A-9BFF-43C2-9AE6-890E41F1A66E}"/>
            </a:ext>
          </a:extLst>
        </xdr:cNvPr>
        <xdr:cNvSpPr txBox="1"/>
      </xdr:nvSpPr>
      <xdr:spPr>
        <a:xfrm>
          <a:off x="18421427" y="18051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71B0101C-9EB2-4515-9C28-ADCB9360A54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F2F142F7-9961-442B-B139-693D43EEBD4B}"/>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818AD8FC-691B-4604-B443-4C109027B98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類似団体と比較して、道路の一人当たり延長や橋りょう・トンネルの一人当たり有形固定資産額が低くなっているのは、当町は類似団体の中でも面積が小さく道路延長が短いためと考えられる。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また、公営住宅の一人当たり面積も類似団体と比較して低くなっているが、町営住宅の２倍以上の住戸を有する県営住宅もあるため、需要は満たしていると認識している。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学校施設の有形固定資産減価償却率は累計団体と比較して低い数値を示しているが、これは中学校を平成２７年度に改築したためであり、残りの小学校２校は建設から４０年以上を経過し、老朽化への対応が課題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類似団体と比較して、保育所及び公民館の有形固定資産減価償却率が高くなっている。なかやま保育所は建設から１５年以上、中央公民館は４０年以上経過しているため、長寿命化改修や更新等を計画的に行っていく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B14AB3F-8658-49A1-A9F4-EDE803210EF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3CA486D-A545-455A-AC47-E6200E432FD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93CC438-12BF-4C2D-9F5A-C7CA3BC7696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469F0B0-7C0D-49FD-BD1C-0BF8F9D66B5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山形県中山町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61E0663-B91D-4499-8997-F5342AFF9D6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53B52D4-123C-4CA7-A7F2-60076C97C107}"/>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CCBB311-953F-41ED-845D-FD21D3CF038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620438E-D0D1-49DE-81AA-D543755DDD4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4AF0D4B-5100-40D2-B91A-727876455E8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929FA64-8489-4918-B075-18E114ACD58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10,455
10,353
31.15
5,953,737
5,646,971
259,133
3,404,548
4,419,143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0893586-247A-4E82-B47A-3334E3050A2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FBCB1F1-C78F-4D58-B5B7-C32B8734313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6C477F3-6DB6-4001-9093-DEBD04AF7F5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16.5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BF500D5-FAFA-41D9-8A74-25B6F999B76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6C3E9A4-18BF-4712-B626-508453F85C6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D25CFA5-E736-4437-A592-335EFF63B92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FB2A51B-F505-463C-845F-6F9E1F53766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E8AC920-AEA8-4B17-B25C-2DC5F4B2366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0BF2B64-17BB-475F-B19D-1391D323FF2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B0720AB-8F29-4B58-947B-BC8E4D3A476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8751B0F-49F4-4F5D-ADD6-8B2B851BD96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DAB24E0-01C3-44B6-B0F7-2A768DC60AD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E5AC689-2E1F-49D8-8361-A809897F9428}"/>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51F0CA6-38D6-43EF-9256-9EC3D8D5FD8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E0AC07B-A8D3-4D44-82A4-D9E91EDBC1F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C1960D2-AD11-4BA0-B47F-8CB51D94518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B547EC7-DD25-4A10-8CD3-55934636333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84B0F9F-B2DB-4660-902B-8D1039BE971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1516176-45D8-4C8D-B9BB-FA37C141458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A845682-0E03-4E6C-87F5-DD130474102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3818F6E-2E18-48A4-8231-752163A31F6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17B03D00-3E38-4BD6-920D-BEE58BDD361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753E9A8-0B13-4643-A96C-74F6C3932A2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885DCF9-0D8A-4BE7-90AB-E08C9220E5C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8FFD957-D72B-4832-9F00-0562E1E5E80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80E77C4-1B7A-4748-8188-C787B1AA712C}"/>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9ADBA44-76BE-4275-847B-6A94ACD0C16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7A4A217-5518-4F3D-84F9-9C794F031E0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4F6E1B0-F8CD-4419-8DCB-F14F0945FE3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A4A27F9-1EC1-4D75-86D3-8160B91E738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EA13D9B-BECF-420D-84E1-0B9053404B4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671BA0C-6EAE-455D-A621-2D848A3B4AF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387A1A3A-52BC-4BE7-A941-C53B0CC27DD2}"/>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D3EADD54-319B-4985-9891-0B0377116E48}"/>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BD92AB4-41E3-418F-A98E-C75827576A2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2560743-8D04-429F-A78C-ECCFD83B972D}"/>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937B6D1-4E8E-4CFB-9C3A-33831F324CF8}"/>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3FD0CD7F-49F3-4B16-B92A-586BFF4C6D9E}"/>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CEF9CC3-A1E4-4614-82B1-19E00EBEFD25}"/>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0E07BE8-C456-4DA9-A07F-44C3F50592D8}"/>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C7EF923C-4CC7-435F-811D-3E5D572A595C}"/>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AD9868C0-F2C5-4FE0-A53D-9EED5098E22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8223FBF-9B4B-4767-B652-2AE5C9276911}"/>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10B4FE3E-2941-4D2D-94CC-C4245EDFB4BE}"/>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18204C5-2C85-48D0-AA14-0DB650D8E34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750A4FD9-D03C-4F39-9B8F-1021C248455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71301</xdr:rowOff>
    </xdr:to>
    <xdr:cxnSp macro="">
      <xdr:nvCxnSpPr>
        <xdr:cNvPr id="58" name="直線コネクタ 57">
          <a:extLst>
            <a:ext uri="{FF2B5EF4-FFF2-40B4-BE49-F238E27FC236}">
              <a16:creationId xmlns:a16="http://schemas.microsoft.com/office/drawing/2014/main" id="{5F029DA4-1C2C-4295-8679-B97DEE9E041F}"/>
            </a:ext>
          </a:extLst>
        </xdr:cNvPr>
        <xdr:cNvCxnSpPr/>
      </xdr:nvCxnSpPr>
      <xdr:spPr>
        <a:xfrm flipV="1">
          <a:off x="4634865" y="5796099"/>
          <a:ext cx="0" cy="1476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75128</xdr:rowOff>
    </xdr:from>
    <xdr:ext cx="405111" cy="259045"/>
    <xdr:sp macro="" textlink="">
      <xdr:nvSpPr>
        <xdr:cNvPr id="59" name="【図書館】&#10;有形固定資産減価償却率最小値テキスト">
          <a:extLst>
            <a:ext uri="{FF2B5EF4-FFF2-40B4-BE49-F238E27FC236}">
              <a16:creationId xmlns:a16="http://schemas.microsoft.com/office/drawing/2014/main" id="{C18090CC-20C5-4391-9E28-4096899FEA65}"/>
            </a:ext>
          </a:extLst>
        </xdr:cNvPr>
        <xdr:cNvSpPr txBox="1"/>
      </xdr:nvSpPr>
      <xdr:spPr>
        <a:xfrm>
          <a:off x="4673600" y="7276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71301</xdr:rowOff>
    </xdr:from>
    <xdr:to>
      <xdr:col>24</xdr:col>
      <xdr:colOff>152400</xdr:colOff>
      <xdr:row>42</xdr:row>
      <xdr:rowOff>71301</xdr:rowOff>
    </xdr:to>
    <xdr:cxnSp macro="">
      <xdr:nvCxnSpPr>
        <xdr:cNvPr id="60" name="直線コネクタ 59">
          <a:extLst>
            <a:ext uri="{FF2B5EF4-FFF2-40B4-BE49-F238E27FC236}">
              <a16:creationId xmlns:a16="http://schemas.microsoft.com/office/drawing/2014/main" id="{62CBE578-593B-4A69-BA20-50AE522830CD}"/>
            </a:ext>
          </a:extLst>
        </xdr:cNvPr>
        <xdr:cNvCxnSpPr/>
      </xdr:nvCxnSpPr>
      <xdr:spPr>
        <a:xfrm>
          <a:off x="4546600" y="7272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E431F63F-482B-442A-BD62-6470C1A5DC88}"/>
            </a:ext>
          </a:extLst>
        </xdr:cNvPr>
        <xdr:cNvSpPr txBox="1"/>
      </xdr:nvSpPr>
      <xdr:spPr>
        <a:xfrm>
          <a:off x="4673600" y="557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26424933-6B52-4BBF-9346-391982919D40}"/>
            </a:ext>
          </a:extLst>
        </xdr:cNvPr>
        <xdr:cNvCxnSpPr/>
      </xdr:nvCxnSpPr>
      <xdr:spPr>
        <a:xfrm>
          <a:off x="4546600" y="579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92001</xdr:rowOff>
    </xdr:from>
    <xdr:ext cx="405111" cy="259045"/>
    <xdr:sp macro="" textlink="">
      <xdr:nvSpPr>
        <xdr:cNvPr id="63" name="【図書館】&#10;有形固定資産減価償却率平均値テキスト">
          <a:extLst>
            <a:ext uri="{FF2B5EF4-FFF2-40B4-BE49-F238E27FC236}">
              <a16:creationId xmlns:a16="http://schemas.microsoft.com/office/drawing/2014/main" id="{77081C30-2C64-4268-9DF2-7413F5496A24}"/>
            </a:ext>
          </a:extLst>
        </xdr:cNvPr>
        <xdr:cNvSpPr txBox="1"/>
      </xdr:nvSpPr>
      <xdr:spPr>
        <a:xfrm>
          <a:off x="4673600" y="64356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113574</xdr:rowOff>
    </xdr:from>
    <xdr:to>
      <xdr:col>24</xdr:col>
      <xdr:colOff>114300</xdr:colOff>
      <xdr:row>38</xdr:row>
      <xdr:rowOff>43724</xdr:rowOff>
    </xdr:to>
    <xdr:sp macro="" textlink="">
      <xdr:nvSpPr>
        <xdr:cNvPr id="64" name="フローチャート: 判断 63">
          <a:extLst>
            <a:ext uri="{FF2B5EF4-FFF2-40B4-BE49-F238E27FC236}">
              <a16:creationId xmlns:a16="http://schemas.microsoft.com/office/drawing/2014/main" id="{FA8378AD-C37F-47B2-9D00-4B370B42D490}"/>
            </a:ext>
          </a:extLst>
        </xdr:cNvPr>
        <xdr:cNvSpPr/>
      </xdr:nvSpPr>
      <xdr:spPr>
        <a:xfrm>
          <a:off x="45847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26A47106-E821-4287-9C6B-65718A16DC8F}"/>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164193</xdr:rowOff>
    </xdr:from>
    <xdr:to>
      <xdr:col>15</xdr:col>
      <xdr:colOff>101600</xdr:colOff>
      <xdr:row>37</xdr:row>
      <xdr:rowOff>94343</xdr:rowOff>
    </xdr:to>
    <xdr:sp macro="" textlink="">
      <xdr:nvSpPr>
        <xdr:cNvPr id="66" name="フローチャート: 判断 65">
          <a:extLst>
            <a:ext uri="{FF2B5EF4-FFF2-40B4-BE49-F238E27FC236}">
              <a16:creationId xmlns:a16="http://schemas.microsoft.com/office/drawing/2014/main" id="{6C8263C1-17B3-4884-BF1C-23390BA799A4}"/>
            </a:ext>
          </a:extLst>
        </xdr:cNvPr>
        <xdr:cNvSpPr/>
      </xdr:nvSpPr>
      <xdr:spPr>
        <a:xfrm>
          <a:off x="2857500" y="633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110308</xdr:rowOff>
    </xdr:from>
    <xdr:to>
      <xdr:col>10</xdr:col>
      <xdr:colOff>165100</xdr:colOff>
      <xdr:row>37</xdr:row>
      <xdr:rowOff>40458</xdr:rowOff>
    </xdr:to>
    <xdr:sp macro="" textlink="">
      <xdr:nvSpPr>
        <xdr:cNvPr id="67" name="フローチャート: 判断 66">
          <a:extLst>
            <a:ext uri="{FF2B5EF4-FFF2-40B4-BE49-F238E27FC236}">
              <a16:creationId xmlns:a16="http://schemas.microsoft.com/office/drawing/2014/main" id="{D525F838-4598-4577-A611-6188F9DB1511}"/>
            </a:ext>
          </a:extLst>
        </xdr:cNvPr>
        <xdr:cNvSpPr/>
      </xdr:nvSpPr>
      <xdr:spPr>
        <a:xfrm>
          <a:off x="1968500" y="628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79284</xdr:rowOff>
    </xdr:from>
    <xdr:to>
      <xdr:col>6</xdr:col>
      <xdr:colOff>38100</xdr:colOff>
      <xdr:row>37</xdr:row>
      <xdr:rowOff>9434</xdr:rowOff>
    </xdr:to>
    <xdr:sp macro="" textlink="">
      <xdr:nvSpPr>
        <xdr:cNvPr id="68" name="フローチャート: 判断 67">
          <a:extLst>
            <a:ext uri="{FF2B5EF4-FFF2-40B4-BE49-F238E27FC236}">
              <a16:creationId xmlns:a16="http://schemas.microsoft.com/office/drawing/2014/main" id="{85A12666-EDC3-4A9B-9A68-416446BA624E}"/>
            </a:ext>
          </a:extLst>
        </xdr:cNvPr>
        <xdr:cNvSpPr/>
      </xdr:nvSpPr>
      <xdr:spPr>
        <a:xfrm>
          <a:off x="1079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2A00AB7-908E-4361-AAEB-6626B2CB9F2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6724005-E49E-43F8-97F3-79CC254FBFB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9C59852-E34F-429B-930A-1C7D2B74DF1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0C14B84-A961-4170-8EE2-50E4B188C43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3640BBC-7850-4AED-8B1B-58CDC379C42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27033</xdr:rowOff>
    </xdr:from>
    <xdr:to>
      <xdr:col>24</xdr:col>
      <xdr:colOff>114300</xdr:colOff>
      <xdr:row>35</xdr:row>
      <xdr:rowOff>128633</xdr:rowOff>
    </xdr:to>
    <xdr:sp macro="" textlink="">
      <xdr:nvSpPr>
        <xdr:cNvPr id="74" name="楕円 73">
          <a:extLst>
            <a:ext uri="{FF2B5EF4-FFF2-40B4-BE49-F238E27FC236}">
              <a16:creationId xmlns:a16="http://schemas.microsoft.com/office/drawing/2014/main" id="{3134EDC4-A26D-48B3-9296-3409991725AA}"/>
            </a:ext>
          </a:extLst>
        </xdr:cNvPr>
        <xdr:cNvSpPr/>
      </xdr:nvSpPr>
      <xdr:spPr>
        <a:xfrm>
          <a:off x="4584700" y="602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49910</xdr:rowOff>
    </xdr:from>
    <xdr:ext cx="405111" cy="259045"/>
    <xdr:sp macro="" textlink="">
      <xdr:nvSpPr>
        <xdr:cNvPr id="75" name="【図書館】&#10;有形固定資産減価償却率該当値テキスト">
          <a:extLst>
            <a:ext uri="{FF2B5EF4-FFF2-40B4-BE49-F238E27FC236}">
              <a16:creationId xmlns:a16="http://schemas.microsoft.com/office/drawing/2014/main" id="{29E65329-CF13-46D8-A0A7-B43F3ABA50F5}"/>
            </a:ext>
          </a:extLst>
        </xdr:cNvPr>
        <xdr:cNvSpPr txBox="1"/>
      </xdr:nvSpPr>
      <xdr:spPr>
        <a:xfrm>
          <a:off x="4673600" y="5879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165826</xdr:rowOff>
    </xdr:from>
    <xdr:to>
      <xdr:col>20</xdr:col>
      <xdr:colOff>38100</xdr:colOff>
      <xdr:row>35</xdr:row>
      <xdr:rowOff>95976</xdr:rowOff>
    </xdr:to>
    <xdr:sp macro="" textlink="">
      <xdr:nvSpPr>
        <xdr:cNvPr id="76" name="楕円 75">
          <a:extLst>
            <a:ext uri="{FF2B5EF4-FFF2-40B4-BE49-F238E27FC236}">
              <a16:creationId xmlns:a16="http://schemas.microsoft.com/office/drawing/2014/main" id="{FE13B069-02FF-43BB-A2EC-141F321613BE}"/>
            </a:ext>
          </a:extLst>
        </xdr:cNvPr>
        <xdr:cNvSpPr/>
      </xdr:nvSpPr>
      <xdr:spPr>
        <a:xfrm>
          <a:off x="3746500" y="5995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45176</xdr:rowOff>
    </xdr:from>
    <xdr:to>
      <xdr:col>24</xdr:col>
      <xdr:colOff>63500</xdr:colOff>
      <xdr:row>35</xdr:row>
      <xdr:rowOff>77833</xdr:rowOff>
    </xdr:to>
    <xdr:cxnSp macro="">
      <xdr:nvCxnSpPr>
        <xdr:cNvPr id="77" name="直線コネクタ 76">
          <a:extLst>
            <a:ext uri="{FF2B5EF4-FFF2-40B4-BE49-F238E27FC236}">
              <a16:creationId xmlns:a16="http://schemas.microsoft.com/office/drawing/2014/main" id="{F4820445-832C-42AB-9EBF-328552833EFD}"/>
            </a:ext>
          </a:extLst>
        </xdr:cNvPr>
        <xdr:cNvCxnSpPr/>
      </xdr:nvCxnSpPr>
      <xdr:spPr>
        <a:xfrm>
          <a:off x="3797300" y="604592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133169</xdr:rowOff>
    </xdr:from>
    <xdr:to>
      <xdr:col>15</xdr:col>
      <xdr:colOff>101600</xdr:colOff>
      <xdr:row>35</xdr:row>
      <xdr:rowOff>63319</xdr:rowOff>
    </xdr:to>
    <xdr:sp macro="" textlink="">
      <xdr:nvSpPr>
        <xdr:cNvPr id="78" name="楕円 77">
          <a:extLst>
            <a:ext uri="{FF2B5EF4-FFF2-40B4-BE49-F238E27FC236}">
              <a16:creationId xmlns:a16="http://schemas.microsoft.com/office/drawing/2014/main" id="{43858524-D9DF-4FE8-B063-A9A68129DF64}"/>
            </a:ext>
          </a:extLst>
        </xdr:cNvPr>
        <xdr:cNvSpPr/>
      </xdr:nvSpPr>
      <xdr:spPr>
        <a:xfrm>
          <a:off x="2857500" y="5962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12519</xdr:rowOff>
    </xdr:from>
    <xdr:to>
      <xdr:col>19</xdr:col>
      <xdr:colOff>177800</xdr:colOff>
      <xdr:row>35</xdr:row>
      <xdr:rowOff>45176</xdr:rowOff>
    </xdr:to>
    <xdr:cxnSp macro="">
      <xdr:nvCxnSpPr>
        <xdr:cNvPr id="79" name="直線コネクタ 78">
          <a:extLst>
            <a:ext uri="{FF2B5EF4-FFF2-40B4-BE49-F238E27FC236}">
              <a16:creationId xmlns:a16="http://schemas.microsoft.com/office/drawing/2014/main" id="{C62AE52A-3299-4E6E-93D4-B168486B4CFC}"/>
            </a:ext>
          </a:extLst>
        </xdr:cNvPr>
        <xdr:cNvCxnSpPr/>
      </xdr:nvCxnSpPr>
      <xdr:spPr>
        <a:xfrm>
          <a:off x="2908300" y="601326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100511</xdr:rowOff>
    </xdr:from>
    <xdr:to>
      <xdr:col>10</xdr:col>
      <xdr:colOff>165100</xdr:colOff>
      <xdr:row>35</xdr:row>
      <xdr:rowOff>30661</xdr:rowOff>
    </xdr:to>
    <xdr:sp macro="" textlink="">
      <xdr:nvSpPr>
        <xdr:cNvPr id="80" name="楕円 79">
          <a:extLst>
            <a:ext uri="{FF2B5EF4-FFF2-40B4-BE49-F238E27FC236}">
              <a16:creationId xmlns:a16="http://schemas.microsoft.com/office/drawing/2014/main" id="{58F00767-1C09-48C9-951D-2DC3E57B7D9F}"/>
            </a:ext>
          </a:extLst>
        </xdr:cNvPr>
        <xdr:cNvSpPr/>
      </xdr:nvSpPr>
      <xdr:spPr>
        <a:xfrm>
          <a:off x="1968500" y="5929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151311</xdr:rowOff>
    </xdr:from>
    <xdr:to>
      <xdr:col>15</xdr:col>
      <xdr:colOff>50800</xdr:colOff>
      <xdr:row>35</xdr:row>
      <xdr:rowOff>12519</xdr:rowOff>
    </xdr:to>
    <xdr:cxnSp macro="">
      <xdr:nvCxnSpPr>
        <xdr:cNvPr id="81" name="直線コネクタ 80">
          <a:extLst>
            <a:ext uri="{FF2B5EF4-FFF2-40B4-BE49-F238E27FC236}">
              <a16:creationId xmlns:a16="http://schemas.microsoft.com/office/drawing/2014/main" id="{67CA37BD-4F47-44E6-BAED-719FE5ACDAC1}"/>
            </a:ext>
          </a:extLst>
        </xdr:cNvPr>
        <xdr:cNvCxnSpPr/>
      </xdr:nvCxnSpPr>
      <xdr:spPr>
        <a:xfrm>
          <a:off x="2019300" y="598061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74386</xdr:rowOff>
    </xdr:from>
    <xdr:to>
      <xdr:col>6</xdr:col>
      <xdr:colOff>38100</xdr:colOff>
      <xdr:row>35</xdr:row>
      <xdr:rowOff>4536</xdr:rowOff>
    </xdr:to>
    <xdr:sp macro="" textlink="">
      <xdr:nvSpPr>
        <xdr:cNvPr id="82" name="楕円 81">
          <a:extLst>
            <a:ext uri="{FF2B5EF4-FFF2-40B4-BE49-F238E27FC236}">
              <a16:creationId xmlns:a16="http://schemas.microsoft.com/office/drawing/2014/main" id="{913E90A1-FCAB-4AA3-AE45-8A5FF1BD5747}"/>
            </a:ext>
          </a:extLst>
        </xdr:cNvPr>
        <xdr:cNvSpPr/>
      </xdr:nvSpPr>
      <xdr:spPr>
        <a:xfrm>
          <a:off x="1079500" y="5903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125186</xdr:rowOff>
    </xdr:from>
    <xdr:to>
      <xdr:col>10</xdr:col>
      <xdr:colOff>114300</xdr:colOff>
      <xdr:row>34</xdr:row>
      <xdr:rowOff>151311</xdr:rowOff>
    </xdr:to>
    <xdr:cxnSp macro="">
      <xdr:nvCxnSpPr>
        <xdr:cNvPr id="83" name="直線コネクタ 82">
          <a:extLst>
            <a:ext uri="{FF2B5EF4-FFF2-40B4-BE49-F238E27FC236}">
              <a16:creationId xmlns:a16="http://schemas.microsoft.com/office/drawing/2014/main" id="{7353D133-2C17-4930-B471-656AAEF8E846}"/>
            </a:ext>
          </a:extLst>
        </xdr:cNvPr>
        <xdr:cNvCxnSpPr/>
      </xdr:nvCxnSpPr>
      <xdr:spPr>
        <a:xfrm>
          <a:off x="1130300" y="5954486"/>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158949</xdr:rowOff>
    </xdr:from>
    <xdr:ext cx="405111" cy="259045"/>
    <xdr:sp macro="" textlink="">
      <xdr:nvSpPr>
        <xdr:cNvPr id="84" name="n_1aveValue【図書館】&#10;有形固定資産減価償却率">
          <a:extLst>
            <a:ext uri="{FF2B5EF4-FFF2-40B4-BE49-F238E27FC236}">
              <a16:creationId xmlns:a16="http://schemas.microsoft.com/office/drawing/2014/main" id="{A3F78E51-5EFF-4560-8CB8-EA012D7E6169}"/>
            </a:ext>
          </a:extLst>
        </xdr:cNvPr>
        <xdr:cNvSpPr txBox="1"/>
      </xdr:nvSpPr>
      <xdr:spPr>
        <a:xfrm>
          <a:off x="35820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85470</xdr:rowOff>
    </xdr:from>
    <xdr:ext cx="405111" cy="259045"/>
    <xdr:sp macro="" textlink="">
      <xdr:nvSpPr>
        <xdr:cNvPr id="85" name="n_2aveValue【図書館】&#10;有形固定資産減価償却率">
          <a:extLst>
            <a:ext uri="{FF2B5EF4-FFF2-40B4-BE49-F238E27FC236}">
              <a16:creationId xmlns:a16="http://schemas.microsoft.com/office/drawing/2014/main" id="{BBDF2A48-293E-43AA-A2F4-00D871011FCC}"/>
            </a:ext>
          </a:extLst>
        </xdr:cNvPr>
        <xdr:cNvSpPr txBox="1"/>
      </xdr:nvSpPr>
      <xdr:spPr>
        <a:xfrm>
          <a:off x="2705744" y="6429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31585</xdr:rowOff>
    </xdr:from>
    <xdr:ext cx="405111" cy="259045"/>
    <xdr:sp macro="" textlink="">
      <xdr:nvSpPr>
        <xdr:cNvPr id="86" name="n_3aveValue【図書館】&#10;有形固定資産減価償却率">
          <a:extLst>
            <a:ext uri="{FF2B5EF4-FFF2-40B4-BE49-F238E27FC236}">
              <a16:creationId xmlns:a16="http://schemas.microsoft.com/office/drawing/2014/main" id="{35327A65-3A15-4B31-B602-06799A4FD882}"/>
            </a:ext>
          </a:extLst>
        </xdr:cNvPr>
        <xdr:cNvSpPr txBox="1"/>
      </xdr:nvSpPr>
      <xdr:spPr>
        <a:xfrm>
          <a:off x="1816744" y="6375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561</xdr:rowOff>
    </xdr:from>
    <xdr:ext cx="405111" cy="259045"/>
    <xdr:sp macro="" textlink="">
      <xdr:nvSpPr>
        <xdr:cNvPr id="87" name="n_4aveValue【図書館】&#10;有形固定資産減価償却率">
          <a:extLst>
            <a:ext uri="{FF2B5EF4-FFF2-40B4-BE49-F238E27FC236}">
              <a16:creationId xmlns:a16="http://schemas.microsoft.com/office/drawing/2014/main" id="{95488930-BCDB-4F2B-B3D1-0AA18E4581DE}"/>
            </a:ext>
          </a:extLst>
        </xdr:cNvPr>
        <xdr:cNvSpPr txBox="1"/>
      </xdr:nvSpPr>
      <xdr:spPr>
        <a:xfrm>
          <a:off x="927744" y="6344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112503</xdr:rowOff>
    </xdr:from>
    <xdr:ext cx="405111" cy="259045"/>
    <xdr:sp macro="" textlink="">
      <xdr:nvSpPr>
        <xdr:cNvPr id="88" name="n_1mainValue【図書館】&#10;有形固定資産減価償却率">
          <a:extLst>
            <a:ext uri="{FF2B5EF4-FFF2-40B4-BE49-F238E27FC236}">
              <a16:creationId xmlns:a16="http://schemas.microsoft.com/office/drawing/2014/main" id="{D5DBA951-FEF1-4FB6-8132-F11194C2CD2F}"/>
            </a:ext>
          </a:extLst>
        </xdr:cNvPr>
        <xdr:cNvSpPr txBox="1"/>
      </xdr:nvSpPr>
      <xdr:spPr>
        <a:xfrm>
          <a:off x="3582044" y="5770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79846</xdr:rowOff>
    </xdr:from>
    <xdr:ext cx="405111" cy="259045"/>
    <xdr:sp macro="" textlink="">
      <xdr:nvSpPr>
        <xdr:cNvPr id="89" name="n_2mainValue【図書館】&#10;有形固定資産減価償却率">
          <a:extLst>
            <a:ext uri="{FF2B5EF4-FFF2-40B4-BE49-F238E27FC236}">
              <a16:creationId xmlns:a16="http://schemas.microsoft.com/office/drawing/2014/main" id="{61C4F7DA-6587-4EA3-8949-3BAE2B067744}"/>
            </a:ext>
          </a:extLst>
        </xdr:cNvPr>
        <xdr:cNvSpPr txBox="1"/>
      </xdr:nvSpPr>
      <xdr:spPr>
        <a:xfrm>
          <a:off x="2705744" y="573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47188</xdr:rowOff>
    </xdr:from>
    <xdr:ext cx="405111" cy="259045"/>
    <xdr:sp macro="" textlink="">
      <xdr:nvSpPr>
        <xdr:cNvPr id="90" name="n_3mainValue【図書館】&#10;有形固定資産減価償却率">
          <a:extLst>
            <a:ext uri="{FF2B5EF4-FFF2-40B4-BE49-F238E27FC236}">
              <a16:creationId xmlns:a16="http://schemas.microsoft.com/office/drawing/2014/main" id="{8579029C-35B4-41F6-B6F7-B1B21B95BF90}"/>
            </a:ext>
          </a:extLst>
        </xdr:cNvPr>
        <xdr:cNvSpPr txBox="1"/>
      </xdr:nvSpPr>
      <xdr:spPr>
        <a:xfrm>
          <a:off x="1816744" y="5705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21063</xdr:rowOff>
    </xdr:from>
    <xdr:ext cx="405111" cy="259045"/>
    <xdr:sp macro="" textlink="">
      <xdr:nvSpPr>
        <xdr:cNvPr id="91" name="n_4mainValue【図書館】&#10;有形固定資産減価償却率">
          <a:extLst>
            <a:ext uri="{FF2B5EF4-FFF2-40B4-BE49-F238E27FC236}">
              <a16:creationId xmlns:a16="http://schemas.microsoft.com/office/drawing/2014/main" id="{552F02D3-2FEC-4933-999C-9E456B9A7C9A}"/>
            </a:ext>
          </a:extLst>
        </xdr:cNvPr>
        <xdr:cNvSpPr txBox="1"/>
      </xdr:nvSpPr>
      <xdr:spPr>
        <a:xfrm>
          <a:off x="927744" y="5678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5D9E48F9-384A-4A71-8F72-0FAAD5AE03D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EF0EC84-F16B-4968-A2D1-6E506B76BA6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E62A304D-4B13-408E-B606-0D26BF46EBCE}"/>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2CD28B7D-1B38-4E0B-9979-0D730D496D6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C0C31F4-6B1F-4632-81E5-EE92DDBE847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5374145F-D278-4691-B281-581882F9B4E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4AA086C-BA25-443D-B088-60BB61528C7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81358D5D-5576-4267-A389-CB6CFBCF676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12B0D56E-9869-47CC-AC0B-CB533BCA257A}"/>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CBBE1A3-3585-48B2-BF10-255E8AD7D1B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4E0E1CBB-53AB-4B31-9CC3-3B5F6F802587}"/>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79D33F1A-304F-42B2-A9A0-D7FC38DD93EC}"/>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BC917B91-C6B3-4799-B228-5F6026085D0C}"/>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D408ABEC-DCC5-45BA-969C-FAC76FB84812}"/>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93E58EEA-0573-404E-BD0F-515100A791D4}"/>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ACD68300-9802-4BD3-8B9C-4548938734AA}"/>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127463C6-2F79-4BB8-AC3D-854C984921AF}"/>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AC04B303-7786-43DB-9582-7C0300F9294D}"/>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552482FE-EEE4-4683-94A0-BF261D4CA66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78DA30D3-99AA-42F1-B355-E7E491128911}"/>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8DB33F09-7F6D-4BB1-AF13-C13CA7E2A9C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30480</xdr:rowOff>
    </xdr:from>
    <xdr:to>
      <xdr:col>54</xdr:col>
      <xdr:colOff>189865</xdr:colOff>
      <xdr:row>41</xdr:row>
      <xdr:rowOff>87630</xdr:rowOff>
    </xdr:to>
    <xdr:cxnSp macro="">
      <xdr:nvCxnSpPr>
        <xdr:cNvPr id="113" name="直線コネクタ 112">
          <a:extLst>
            <a:ext uri="{FF2B5EF4-FFF2-40B4-BE49-F238E27FC236}">
              <a16:creationId xmlns:a16="http://schemas.microsoft.com/office/drawing/2014/main" id="{B14C2CA9-B883-4105-870F-F0A9D1902BB2}"/>
            </a:ext>
          </a:extLst>
        </xdr:cNvPr>
        <xdr:cNvCxnSpPr/>
      </xdr:nvCxnSpPr>
      <xdr:spPr>
        <a:xfrm flipV="1">
          <a:off x="10476865" y="585978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a:extLst>
            <a:ext uri="{FF2B5EF4-FFF2-40B4-BE49-F238E27FC236}">
              <a16:creationId xmlns:a16="http://schemas.microsoft.com/office/drawing/2014/main" id="{FCF002F0-C392-4417-A9DB-7E13C4641DCC}"/>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a:extLst>
            <a:ext uri="{FF2B5EF4-FFF2-40B4-BE49-F238E27FC236}">
              <a16:creationId xmlns:a16="http://schemas.microsoft.com/office/drawing/2014/main" id="{B464990A-2BB7-4A68-8FA4-350720536691}"/>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148607</xdr:rowOff>
    </xdr:from>
    <xdr:ext cx="469744" cy="259045"/>
    <xdr:sp macro="" textlink="">
      <xdr:nvSpPr>
        <xdr:cNvPr id="116" name="【図書館】&#10;一人当たり面積最大値テキスト">
          <a:extLst>
            <a:ext uri="{FF2B5EF4-FFF2-40B4-BE49-F238E27FC236}">
              <a16:creationId xmlns:a16="http://schemas.microsoft.com/office/drawing/2014/main" id="{FFE62195-E05A-4819-AA1D-0CD5DE9E5A48}"/>
            </a:ext>
          </a:extLst>
        </xdr:cNvPr>
        <xdr:cNvSpPr txBox="1"/>
      </xdr:nvSpPr>
      <xdr:spPr>
        <a:xfrm>
          <a:off x="10515600" y="563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30480</xdr:rowOff>
    </xdr:from>
    <xdr:to>
      <xdr:col>55</xdr:col>
      <xdr:colOff>88900</xdr:colOff>
      <xdr:row>34</xdr:row>
      <xdr:rowOff>30480</xdr:rowOff>
    </xdr:to>
    <xdr:cxnSp macro="">
      <xdr:nvCxnSpPr>
        <xdr:cNvPr id="117" name="直線コネクタ 116">
          <a:extLst>
            <a:ext uri="{FF2B5EF4-FFF2-40B4-BE49-F238E27FC236}">
              <a16:creationId xmlns:a16="http://schemas.microsoft.com/office/drawing/2014/main" id="{BFFD12D7-A509-4F8D-AA58-A2D3CC87BB24}"/>
            </a:ext>
          </a:extLst>
        </xdr:cNvPr>
        <xdr:cNvCxnSpPr/>
      </xdr:nvCxnSpPr>
      <xdr:spPr>
        <a:xfrm>
          <a:off x="10388600" y="585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58691</xdr:rowOff>
    </xdr:from>
    <xdr:ext cx="469744" cy="259045"/>
    <xdr:sp macro="" textlink="">
      <xdr:nvSpPr>
        <xdr:cNvPr id="118" name="【図書館】&#10;一人当たり面積平均値テキスト">
          <a:extLst>
            <a:ext uri="{FF2B5EF4-FFF2-40B4-BE49-F238E27FC236}">
              <a16:creationId xmlns:a16="http://schemas.microsoft.com/office/drawing/2014/main" id="{24A25A05-FC97-429C-8766-818F35FB1AB1}"/>
            </a:ext>
          </a:extLst>
        </xdr:cNvPr>
        <xdr:cNvSpPr txBox="1"/>
      </xdr:nvSpPr>
      <xdr:spPr>
        <a:xfrm>
          <a:off x="10515600" y="6573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80264</xdr:rowOff>
    </xdr:from>
    <xdr:to>
      <xdr:col>55</xdr:col>
      <xdr:colOff>50800</xdr:colOff>
      <xdr:row>39</xdr:row>
      <xdr:rowOff>10414</xdr:rowOff>
    </xdr:to>
    <xdr:sp macro="" textlink="">
      <xdr:nvSpPr>
        <xdr:cNvPr id="119" name="フローチャート: 判断 118">
          <a:extLst>
            <a:ext uri="{FF2B5EF4-FFF2-40B4-BE49-F238E27FC236}">
              <a16:creationId xmlns:a16="http://schemas.microsoft.com/office/drawing/2014/main" id="{DA3F10DA-F9CE-4357-B845-2E0A6D24D43B}"/>
            </a:ext>
          </a:extLst>
        </xdr:cNvPr>
        <xdr:cNvSpPr/>
      </xdr:nvSpPr>
      <xdr:spPr>
        <a:xfrm>
          <a:off x="104267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116840</xdr:rowOff>
    </xdr:from>
    <xdr:to>
      <xdr:col>50</xdr:col>
      <xdr:colOff>165100</xdr:colOff>
      <xdr:row>39</xdr:row>
      <xdr:rowOff>46990</xdr:rowOff>
    </xdr:to>
    <xdr:sp macro="" textlink="">
      <xdr:nvSpPr>
        <xdr:cNvPr id="120" name="フローチャート: 判断 119">
          <a:extLst>
            <a:ext uri="{FF2B5EF4-FFF2-40B4-BE49-F238E27FC236}">
              <a16:creationId xmlns:a16="http://schemas.microsoft.com/office/drawing/2014/main" id="{9DD19BC5-DF53-4387-B793-6D2A9882DC64}"/>
            </a:ext>
          </a:extLst>
        </xdr:cNvPr>
        <xdr:cNvSpPr/>
      </xdr:nvSpPr>
      <xdr:spPr>
        <a:xfrm>
          <a:off x="9588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103124</xdr:rowOff>
    </xdr:from>
    <xdr:to>
      <xdr:col>46</xdr:col>
      <xdr:colOff>38100</xdr:colOff>
      <xdr:row>39</xdr:row>
      <xdr:rowOff>33274</xdr:rowOff>
    </xdr:to>
    <xdr:sp macro="" textlink="">
      <xdr:nvSpPr>
        <xdr:cNvPr id="121" name="フローチャート: 判断 120">
          <a:extLst>
            <a:ext uri="{FF2B5EF4-FFF2-40B4-BE49-F238E27FC236}">
              <a16:creationId xmlns:a16="http://schemas.microsoft.com/office/drawing/2014/main" id="{481E53AB-E903-4E26-BBE5-E1DEED89A325}"/>
            </a:ext>
          </a:extLst>
        </xdr:cNvPr>
        <xdr:cNvSpPr/>
      </xdr:nvSpPr>
      <xdr:spPr>
        <a:xfrm>
          <a:off x="8699500" y="661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121412</xdr:rowOff>
    </xdr:from>
    <xdr:to>
      <xdr:col>41</xdr:col>
      <xdr:colOff>101600</xdr:colOff>
      <xdr:row>39</xdr:row>
      <xdr:rowOff>51562</xdr:rowOff>
    </xdr:to>
    <xdr:sp macro="" textlink="">
      <xdr:nvSpPr>
        <xdr:cNvPr id="122" name="フローチャート: 判断 121">
          <a:extLst>
            <a:ext uri="{FF2B5EF4-FFF2-40B4-BE49-F238E27FC236}">
              <a16:creationId xmlns:a16="http://schemas.microsoft.com/office/drawing/2014/main" id="{B27FA40D-F7EA-4ED9-89DC-9577A72E3D39}"/>
            </a:ext>
          </a:extLst>
        </xdr:cNvPr>
        <xdr:cNvSpPr/>
      </xdr:nvSpPr>
      <xdr:spPr>
        <a:xfrm>
          <a:off x="7810500" y="663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135128</xdr:rowOff>
    </xdr:from>
    <xdr:to>
      <xdr:col>36</xdr:col>
      <xdr:colOff>165100</xdr:colOff>
      <xdr:row>39</xdr:row>
      <xdr:rowOff>65278</xdr:rowOff>
    </xdr:to>
    <xdr:sp macro="" textlink="">
      <xdr:nvSpPr>
        <xdr:cNvPr id="123" name="フローチャート: 判断 122">
          <a:extLst>
            <a:ext uri="{FF2B5EF4-FFF2-40B4-BE49-F238E27FC236}">
              <a16:creationId xmlns:a16="http://schemas.microsoft.com/office/drawing/2014/main" id="{001C8415-4086-438B-B268-E3C78F729023}"/>
            </a:ext>
          </a:extLst>
        </xdr:cNvPr>
        <xdr:cNvSpPr/>
      </xdr:nvSpPr>
      <xdr:spPr>
        <a:xfrm>
          <a:off x="6921500" y="665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A5FA4E36-0F05-42B4-8C57-DBE80328F41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BAF81F1-6BF8-4A39-8391-4E4194DB708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6F58AF3-4492-4C6F-8297-6C3F4CB5468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210213C-7DC0-42B4-AF64-F79236D1236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396B16F-5C04-4989-BECE-6125E419E1C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153416</xdr:rowOff>
    </xdr:from>
    <xdr:to>
      <xdr:col>55</xdr:col>
      <xdr:colOff>50800</xdr:colOff>
      <xdr:row>37</xdr:row>
      <xdr:rowOff>83566</xdr:rowOff>
    </xdr:to>
    <xdr:sp macro="" textlink="">
      <xdr:nvSpPr>
        <xdr:cNvPr id="129" name="楕円 128">
          <a:extLst>
            <a:ext uri="{FF2B5EF4-FFF2-40B4-BE49-F238E27FC236}">
              <a16:creationId xmlns:a16="http://schemas.microsoft.com/office/drawing/2014/main" id="{A290054A-EE22-4E11-8788-4EA4592148B9}"/>
            </a:ext>
          </a:extLst>
        </xdr:cNvPr>
        <xdr:cNvSpPr/>
      </xdr:nvSpPr>
      <xdr:spPr>
        <a:xfrm>
          <a:off x="10426700" y="632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4843</xdr:rowOff>
    </xdr:from>
    <xdr:ext cx="469744" cy="259045"/>
    <xdr:sp macro="" textlink="">
      <xdr:nvSpPr>
        <xdr:cNvPr id="130" name="【図書館】&#10;一人当たり面積該当値テキスト">
          <a:extLst>
            <a:ext uri="{FF2B5EF4-FFF2-40B4-BE49-F238E27FC236}">
              <a16:creationId xmlns:a16="http://schemas.microsoft.com/office/drawing/2014/main" id="{A2BD8BB0-A547-4DF3-B674-79E14468CF3F}"/>
            </a:ext>
          </a:extLst>
        </xdr:cNvPr>
        <xdr:cNvSpPr txBox="1"/>
      </xdr:nvSpPr>
      <xdr:spPr>
        <a:xfrm>
          <a:off x="10515600" y="6177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162560</xdr:rowOff>
    </xdr:from>
    <xdr:to>
      <xdr:col>50</xdr:col>
      <xdr:colOff>165100</xdr:colOff>
      <xdr:row>37</xdr:row>
      <xdr:rowOff>92710</xdr:rowOff>
    </xdr:to>
    <xdr:sp macro="" textlink="">
      <xdr:nvSpPr>
        <xdr:cNvPr id="131" name="楕円 130">
          <a:extLst>
            <a:ext uri="{FF2B5EF4-FFF2-40B4-BE49-F238E27FC236}">
              <a16:creationId xmlns:a16="http://schemas.microsoft.com/office/drawing/2014/main" id="{2B3B8B48-4B0E-489B-B367-6A25EB1F571F}"/>
            </a:ext>
          </a:extLst>
        </xdr:cNvPr>
        <xdr:cNvSpPr/>
      </xdr:nvSpPr>
      <xdr:spPr>
        <a:xfrm>
          <a:off x="95885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32766</xdr:rowOff>
    </xdr:from>
    <xdr:to>
      <xdr:col>55</xdr:col>
      <xdr:colOff>0</xdr:colOff>
      <xdr:row>37</xdr:row>
      <xdr:rowOff>41910</xdr:rowOff>
    </xdr:to>
    <xdr:cxnSp macro="">
      <xdr:nvCxnSpPr>
        <xdr:cNvPr id="132" name="直線コネクタ 131">
          <a:extLst>
            <a:ext uri="{FF2B5EF4-FFF2-40B4-BE49-F238E27FC236}">
              <a16:creationId xmlns:a16="http://schemas.microsoft.com/office/drawing/2014/main" id="{0A7ED02A-734A-4CD6-9D72-9E8F0AF06E28}"/>
            </a:ext>
          </a:extLst>
        </xdr:cNvPr>
        <xdr:cNvCxnSpPr/>
      </xdr:nvCxnSpPr>
      <xdr:spPr>
        <a:xfrm flipV="1">
          <a:off x="9639300" y="637641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254</xdr:rowOff>
    </xdr:from>
    <xdr:to>
      <xdr:col>46</xdr:col>
      <xdr:colOff>38100</xdr:colOff>
      <xdr:row>37</xdr:row>
      <xdr:rowOff>101854</xdr:rowOff>
    </xdr:to>
    <xdr:sp macro="" textlink="">
      <xdr:nvSpPr>
        <xdr:cNvPr id="133" name="楕円 132">
          <a:extLst>
            <a:ext uri="{FF2B5EF4-FFF2-40B4-BE49-F238E27FC236}">
              <a16:creationId xmlns:a16="http://schemas.microsoft.com/office/drawing/2014/main" id="{E45661D5-A42F-4267-84EC-9A02B7890531}"/>
            </a:ext>
          </a:extLst>
        </xdr:cNvPr>
        <xdr:cNvSpPr/>
      </xdr:nvSpPr>
      <xdr:spPr>
        <a:xfrm>
          <a:off x="8699500" y="634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41910</xdr:rowOff>
    </xdr:from>
    <xdr:to>
      <xdr:col>50</xdr:col>
      <xdr:colOff>114300</xdr:colOff>
      <xdr:row>37</xdr:row>
      <xdr:rowOff>51054</xdr:rowOff>
    </xdr:to>
    <xdr:cxnSp macro="">
      <xdr:nvCxnSpPr>
        <xdr:cNvPr id="134" name="直線コネクタ 133">
          <a:extLst>
            <a:ext uri="{FF2B5EF4-FFF2-40B4-BE49-F238E27FC236}">
              <a16:creationId xmlns:a16="http://schemas.microsoft.com/office/drawing/2014/main" id="{419AAB04-D264-4B22-8A09-EBF40520E8E6}"/>
            </a:ext>
          </a:extLst>
        </xdr:cNvPr>
        <xdr:cNvCxnSpPr/>
      </xdr:nvCxnSpPr>
      <xdr:spPr>
        <a:xfrm flipV="1">
          <a:off x="8750300" y="638556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13970</xdr:rowOff>
    </xdr:from>
    <xdr:to>
      <xdr:col>41</xdr:col>
      <xdr:colOff>101600</xdr:colOff>
      <xdr:row>37</xdr:row>
      <xdr:rowOff>115570</xdr:rowOff>
    </xdr:to>
    <xdr:sp macro="" textlink="">
      <xdr:nvSpPr>
        <xdr:cNvPr id="135" name="楕円 134">
          <a:extLst>
            <a:ext uri="{FF2B5EF4-FFF2-40B4-BE49-F238E27FC236}">
              <a16:creationId xmlns:a16="http://schemas.microsoft.com/office/drawing/2014/main" id="{94C360D3-6E3D-47F7-A376-2335DE8267D8}"/>
            </a:ext>
          </a:extLst>
        </xdr:cNvPr>
        <xdr:cNvSpPr/>
      </xdr:nvSpPr>
      <xdr:spPr>
        <a:xfrm>
          <a:off x="7810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51054</xdr:rowOff>
    </xdr:from>
    <xdr:to>
      <xdr:col>45</xdr:col>
      <xdr:colOff>177800</xdr:colOff>
      <xdr:row>37</xdr:row>
      <xdr:rowOff>64770</xdr:rowOff>
    </xdr:to>
    <xdr:cxnSp macro="">
      <xdr:nvCxnSpPr>
        <xdr:cNvPr id="136" name="直線コネクタ 135">
          <a:extLst>
            <a:ext uri="{FF2B5EF4-FFF2-40B4-BE49-F238E27FC236}">
              <a16:creationId xmlns:a16="http://schemas.microsoft.com/office/drawing/2014/main" id="{474BE44A-0CF8-49B1-AFEE-7E5BF4FD5D6D}"/>
            </a:ext>
          </a:extLst>
        </xdr:cNvPr>
        <xdr:cNvCxnSpPr/>
      </xdr:nvCxnSpPr>
      <xdr:spPr>
        <a:xfrm flipV="1">
          <a:off x="7861300" y="639470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23114</xdr:rowOff>
    </xdr:from>
    <xdr:to>
      <xdr:col>36</xdr:col>
      <xdr:colOff>165100</xdr:colOff>
      <xdr:row>37</xdr:row>
      <xdr:rowOff>124714</xdr:rowOff>
    </xdr:to>
    <xdr:sp macro="" textlink="">
      <xdr:nvSpPr>
        <xdr:cNvPr id="137" name="楕円 136">
          <a:extLst>
            <a:ext uri="{FF2B5EF4-FFF2-40B4-BE49-F238E27FC236}">
              <a16:creationId xmlns:a16="http://schemas.microsoft.com/office/drawing/2014/main" id="{2917833D-6508-4D21-96C8-B0227F508144}"/>
            </a:ext>
          </a:extLst>
        </xdr:cNvPr>
        <xdr:cNvSpPr/>
      </xdr:nvSpPr>
      <xdr:spPr>
        <a:xfrm>
          <a:off x="6921500" y="636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64770</xdr:rowOff>
    </xdr:from>
    <xdr:to>
      <xdr:col>41</xdr:col>
      <xdr:colOff>50800</xdr:colOff>
      <xdr:row>37</xdr:row>
      <xdr:rowOff>73914</xdr:rowOff>
    </xdr:to>
    <xdr:cxnSp macro="">
      <xdr:nvCxnSpPr>
        <xdr:cNvPr id="138" name="直線コネクタ 137">
          <a:extLst>
            <a:ext uri="{FF2B5EF4-FFF2-40B4-BE49-F238E27FC236}">
              <a16:creationId xmlns:a16="http://schemas.microsoft.com/office/drawing/2014/main" id="{DC8137C9-1D8D-40C3-9B59-A3A51D3467C7}"/>
            </a:ext>
          </a:extLst>
        </xdr:cNvPr>
        <xdr:cNvCxnSpPr/>
      </xdr:nvCxnSpPr>
      <xdr:spPr>
        <a:xfrm flipV="1">
          <a:off x="6972300" y="640842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38117</xdr:rowOff>
    </xdr:from>
    <xdr:ext cx="469744" cy="259045"/>
    <xdr:sp macro="" textlink="">
      <xdr:nvSpPr>
        <xdr:cNvPr id="139" name="n_1aveValue【図書館】&#10;一人当たり面積">
          <a:extLst>
            <a:ext uri="{FF2B5EF4-FFF2-40B4-BE49-F238E27FC236}">
              <a16:creationId xmlns:a16="http://schemas.microsoft.com/office/drawing/2014/main" id="{567685B0-D538-4AAC-9220-DB796BD8D9D8}"/>
            </a:ext>
          </a:extLst>
        </xdr:cNvPr>
        <xdr:cNvSpPr txBox="1"/>
      </xdr:nvSpPr>
      <xdr:spPr>
        <a:xfrm>
          <a:off x="93917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24401</xdr:rowOff>
    </xdr:from>
    <xdr:ext cx="469744" cy="259045"/>
    <xdr:sp macro="" textlink="">
      <xdr:nvSpPr>
        <xdr:cNvPr id="140" name="n_2aveValue【図書館】&#10;一人当たり面積">
          <a:extLst>
            <a:ext uri="{FF2B5EF4-FFF2-40B4-BE49-F238E27FC236}">
              <a16:creationId xmlns:a16="http://schemas.microsoft.com/office/drawing/2014/main" id="{98D3AF51-5604-43EA-BCAE-89F51D35246F}"/>
            </a:ext>
          </a:extLst>
        </xdr:cNvPr>
        <xdr:cNvSpPr txBox="1"/>
      </xdr:nvSpPr>
      <xdr:spPr>
        <a:xfrm>
          <a:off x="8515427" y="671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42689</xdr:rowOff>
    </xdr:from>
    <xdr:ext cx="469744" cy="259045"/>
    <xdr:sp macro="" textlink="">
      <xdr:nvSpPr>
        <xdr:cNvPr id="141" name="n_3aveValue【図書館】&#10;一人当たり面積">
          <a:extLst>
            <a:ext uri="{FF2B5EF4-FFF2-40B4-BE49-F238E27FC236}">
              <a16:creationId xmlns:a16="http://schemas.microsoft.com/office/drawing/2014/main" id="{606EB0A3-E859-42B6-BCF5-C5696E2CA7C3}"/>
            </a:ext>
          </a:extLst>
        </xdr:cNvPr>
        <xdr:cNvSpPr txBox="1"/>
      </xdr:nvSpPr>
      <xdr:spPr>
        <a:xfrm>
          <a:off x="7626427" y="672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56405</xdr:rowOff>
    </xdr:from>
    <xdr:ext cx="469744" cy="259045"/>
    <xdr:sp macro="" textlink="">
      <xdr:nvSpPr>
        <xdr:cNvPr id="142" name="n_4aveValue【図書館】&#10;一人当たり面積">
          <a:extLst>
            <a:ext uri="{FF2B5EF4-FFF2-40B4-BE49-F238E27FC236}">
              <a16:creationId xmlns:a16="http://schemas.microsoft.com/office/drawing/2014/main" id="{DDB437CA-E947-43C0-8D73-381896946D9A}"/>
            </a:ext>
          </a:extLst>
        </xdr:cNvPr>
        <xdr:cNvSpPr txBox="1"/>
      </xdr:nvSpPr>
      <xdr:spPr>
        <a:xfrm>
          <a:off x="6737427" y="674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109237</xdr:rowOff>
    </xdr:from>
    <xdr:ext cx="469744" cy="259045"/>
    <xdr:sp macro="" textlink="">
      <xdr:nvSpPr>
        <xdr:cNvPr id="143" name="n_1mainValue【図書館】&#10;一人当たり面積">
          <a:extLst>
            <a:ext uri="{FF2B5EF4-FFF2-40B4-BE49-F238E27FC236}">
              <a16:creationId xmlns:a16="http://schemas.microsoft.com/office/drawing/2014/main" id="{C3303845-DF9A-4D57-AE90-4959660A5005}"/>
            </a:ext>
          </a:extLst>
        </xdr:cNvPr>
        <xdr:cNvSpPr txBox="1"/>
      </xdr:nvSpPr>
      <xdr:spPr>
        <a:xfrm>
          <a:off x="9391727" y="610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118381</xdr:rowOff>
    </xdr:from>
    <xdr:ext cx="469744" cy="259045"/>
    <xdr:sp macro="" textlink="">
      <xdr:nvSpPr>
        <xdr:cNvPr id="144" name="n_2mainValue【図書館】&#10;一人当たり面積">
          <a:extLst>
            <a:ext uri="{FF2B5EF4-FFF2-40B4-BE49-F238E27FC236}">
              <a16:creationId xmlns:a16="http://schemas.microsoft.com/office/drawing/2014/main" id="{54605292-0E7B-4631-8758-2006434024B5}"/>
            </a:ext>
          </a:extLst>
        </xdr:cNvPr>
        <xdr:cNvSpPr txBox="1"/>
      </xdr:nvSpPr>
      <xdr:spPr>
        <a:xfrm>
          <a:off x="8515427" y="6119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132097</xdr:rowOff>
    </xdr:from>
    <xdr:ext cx="469744" cy="259045"/>
    <xdr:sp macro="" textlink="">
      <xdr:nvSpPr>
        <xdr:cNvPr id="145" name="n_3mainValue【図書館】&#10;一人当たり面積">
          <a:extLst>
            <a:ext uri="{FF2B5EF4-FFF2-40B4-BE49-F238E27FC236}">
              <a16:creationId xmlns:a16="http://schemas.microsoft.com/office/drawing/2014/main" id="{9A2A5FBB-8401-4C2A-8900-568D371CBC97}"/>
            </a:ext>
          </a:extLst>
        </xdr:cNvPr>
        <xdr:cNvSpPr txBox="1"/>
      </xdr:nvSpPr>
      <xdr:spPr>
        <a:xfrm>
          <a:off x="7626427" y="6132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141241</xdr:rowOff>
    </xdr:from>
    <xdr:ext cx="469744" cy="259045"/>
    <xdr:sp macro="" textlink="">
      <xdr:nvSpPr>
        <xdr:cNvPr id="146" name="n_4mainValue【図書館】&#10;一人当たり面積">
          <a:extLst>
            <a:ext uri="{FF2B5EF4-FFF2-40B4-BE49-F238E27FC236}">
              <a16:creationId xmlns:a16="http://schemas.microsoft.com/office/drawing/2014/main" id="{7DFE685D-3E3F-442F-88E0-617598EA8F22}"/>
            </a:ext>
          </a:extLst>
        </xdr:cNvPr>
        <xdr:cNvSpPr txBox="1"/>
      </xdr:nvSpPr>
      <xdr:spPr>
        <a:xfrm>
          <a:off x="6737427" y="6141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C6FA0DAD-1B87-4299-8B38-5AEF15AD7D5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202D94FB-8CFB-4C85-B502-97319247DCF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36D0DEA3-9B88-4B2A-A22B-924122AF271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34C95A4E-6B54-4952-86EF-099B7CA840D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DFF7484D-6CCD-46ED-8F08-9B4E32CA994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2469EA74-C286-44B9-A16D-B93187B898D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CB8C00D9-C63E-462D-931A-AFA9B3D68A74}"/>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C062DF46-CA09-44A3-B781-5C8216C76D2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3582BECD-3AED-4043-89E9-6A57B3B3F2B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C95F7868-8761-4AE9-82DB-37BAD58D3F9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A5FFD917-4664-4D3E-8C45-FE1B5B9CFD2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289F285C-76D8-4262-A778-2E5EE8145FF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69484ED0-E7C1-49A5-8EF9-C610CED35A8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BE708DBE-BD2F-4503-BE85-6365459C7386}"/>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F6BE78B1-842F-423E-8828-434D3D0EA31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D7DFCB74-32D4-46C6-8E33-3F4DE57B47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3A34A548-D983-4685-8AC6-B14F1D370D2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B47793B6-51A5-4DBF-AB0E-8E0FC24DA21E}"/>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D41A7A3-5169-4C77-B4C0-A385B59CEE7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E9092417-D268-422D-BA05-A0102430D829}"/>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827F32B9-9948-4337-BAC0-A6E84E5650AE}"/>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E333D928-EEF1-4087-8B62-D9CC818DAC8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DE5A6284-504C-461F-86DF-3CAFB2410FB3}"/>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58A53500-5D88-4770-B612-4B9ED3D7B22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2872D130-3F8E-45A5-B8F1-4B7F2F3431A3}"/>
            </a:ext>
          </a:extLst>
        </xdr:cNvPr>
        <xdr:cNvCxnSpPr/>
      </xdr:nvCxnSpPr>
      <xdr:spPr>
        <a:xfrm flipV="1">
          <a:off x="4634865" y="977455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CA17726C-8D63-44CC-BE76-37DFB684D4D3}"/>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C85A29C9-1D9F-4F39-8DFD-8274C70C4C36}"/>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D3362CDF-F8D8-4ACA-B809-F84198EACADE}"/>
            </a:ext>
          </a:extLst>
        </xdr:cNvPr>
        <xdr:cNvSpPr txBox="1"/>
      </xdr:nvSpPr>
      <xdr:spPr>
        <a:xfrm>
          <a:off x="4673600" y="954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175" name="直線コネクタ 174">
          <a:extLst>
            <a:ext uri="{FF2B5EF4-FFF2-40B4-BE49-F238E27FC236}">
              <a16:creationId xmlns:a16="http://schemas.microsoft.com/office/drawing/2014/main" id="{CFF3FFC8-52BF-4E2F-9082-6BFC26553000}"/>
            </a:ext>
          </a:extLst>
        </xdr:cNvPr>
        <xdr:cNvCxnSpPr/>
      </xdr:nvCxnSpPr>
      <xdr:spPr>
        <a:xfrm>
          <a:off x="4546600" y="9774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158132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94348EA0-6381-4201-8BFD-8D438E884AFE}"/>
            </a:ext>
          </a:extLst>
        </xdr:cNvPr>
        <xdr:cNvSpPr txBox="1"/>
      </xdr:nvSpPr>
      <xdr:spPr>
        <a:xfrm>
          <a:off x="4673600" y="10445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7" name="フローチャート: 判断 176">
          <a:extLst>
            <a:ext uri="{FF2B5EF4-FFF2-40B4-BE49-F238E27FC236}">
              <a16:creationId xmlns:a16="http://schemas.microsoft.com/office/drawing/2014/main" id="{8AB5497D-8FA6-4AFC-B992-5366E43D298A}"/>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178" name="フローチャート: 判断 177">
          <a:extLst>
            <a:ext uri="{FF2B5EF4-FFF2-40B4-BE49-F238E27FC236}">
              <a16:creationId xmlns:a16="http://schemas.microsoft.com/office/drawing/2014/main" id="{1FB57967-B550-4EC9-919C-F54030A672BF}"/>
            </a:ext>
          </a:extLst>
        </xdr:cNvPr>
        <xdr:cNvSpPr/>
      </xdr:nvSpPr>
      <xdr:spPr>
        <a:xfrm>
          <a:off x="3746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179" name="フローチャート: 判断 178">
          <a:extLst>
            <a:ext uri="{FF2B5EF4-FFF2-40B4-BE49-F238E27FC236}">
              <a16:creationId xmlns:a16="http://schemas.microsoft.com/office/drawing/2014/main" id="{B8CE770A-0441-453F-BA45-C09F9274CE11}"/>
            </a:ext>
          </a:extLst>
        </xdr:cNvPr>
        <xdr:cNvSpPr/>
      </xdr:nvSpPr>
      <xdr:spPr>
        <a:xfrm>
          <a:off x="2857500" y="1045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180" name="フローチャート: 判断 179">
          <a:extLst>
            <a:ext uri="{FF2B5EF4-FFF2-40B4-BE49-F238E27FC236}">
              <a16:creationId xmlns:a16="http://schemas.microsoft.com/office/drawing/2014/main" id="{78CF5602-9E9B-4EB5-A857-5DDE29F28CF1}"/>
            </a:ext>
          </a:extLst>
        </xdr:cNvPr>
        <xdr:cNvSpPr/>
      </xdr:nvSpPr>
      <xdr:spPr>
        <a:xfrm>
          <a:off x="196850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181" name="フローチャート: 判断 180">
          <a:extLst>
            <a:ext uri="{FF2B5EF4-FFF2-40B4-BE49-F238E27FC236}">
              <a16:creationId xmlns:a16="http://schemas.microsoft.com/office/drawing/2014/main" id="{E78A9532-066E-4D71-8C9A-54EAF145539C}"/>
            </a:ext>
          </a:extLst>
        </xdr:cNvPr>
        <xdr:cNvSpPr/>
      </xdr:nvSpPr>
      <xdr:spPr>
        <a:xfrm>
          <a:off x="1079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652F315-7FB8-44BA-A9A5-EA19FD26177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A6A323E-C034-473F-A581-23E501D3259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7285B81-4465-4D9D-9D3E-5A86832CE70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9A0D3C4C-5534-4146-ADB8-4134E4B25CC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E7E7541-36F9-44FD-91C7-BA56731DED6E}"/>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50165</xdr:rowOff>
    </xdr:from>
    <xdr:to>
      <xdr:col>24</xdr:col>
      <xdr:colOff>114300</xdr:colOff>
      <xdr:row>60</xdr:row>
      <xdr:rowOff>151765</xdr:rowOff>
    </xdr:to>
    <xdr:sp macro="" textlink="">
      <xdr:nvSpPr>
        <xdr:cNvPr id="187" name="楕円 186">
          <a:extLst>
            <a:ext uri="{FF2B5EF4-FFF2-40B4-BE49-F238E27FC236}">
              <a16:creationId xmlns:a16="http://schemas.microsoft.com/office/drawing/2014/main" id="{58C31CB4-7CE8-4F34-BE5D-CD550D8EAE8D}"/>
            </a:ext>
          </a:extLst>
        </xdr:cNvPr>
        <xdr:cNvSpPr/>
      </xdr:nvSpPr>
      <xdr:spPr>
        <a:xfrm>
          <a:off x="4584700" y="1033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73042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3B0EE25D-07F5-42FF-A2FC-93194AE1D32E}"/>
            </a:ext>
          </a:extLst>
        </xdr:cNvPr>
        <xdr:cNvSpPr txBox="1"/>
      </xdr:nvSpPr>
      <xdr:spPr>
        <a:xfrm>
          <a:off x="4673600" y="10188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8255</xdr:rowOff>
    </xdr:from>
    <xdr:to>
      <xdr:col>20</xdr:col>
      <xdr:colOff>38100</xdr:colOff>
      <xdr:row>60</xdr:row>
      <xdr:rowOff>109855</xdr:rowOff>
    </xdr:to>
    <xdr:sp macro="" textlink="">
      <xdr:nvSpPr>
        <xdr:cNvPr id="189" name="楕円 188">
          <a:extLst>
            <a:ext uri="{FF2B5EF4-FFF2-40B4-BE49-F238E27FC236}">
              <a16:creationId xmlns:a16="http://schemas.microsoft.com/office/drawing/2014/main" id="{5DB89D8E-B8D4-4856-82EB-9977E280FC24}"/>
            </a:ext>
          </a:extLst>
        </xdr:cNvPr>
        <xdr:cNvSpPr/>
      </xdr:nvSpPr>
      <xdr:spPr>
        <a:xfrm>
          <a:off x="3746500" y="1029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59055</xdr:rowOff>
    </xdr:from>
    <xdr:to>
      <xdr:col>24</xdr:col>
      <xdr:colOff>63500</xdr:colOff>
      <xdr:row>60</xdr:row>
      <xdr:rowOff>100965</xdr:rowOff>
    </xdr:to>
    <xdr:cxnSp macro="">
      <xdr:nvCxnSpPr>
        <xdr:cNvPr id="190" name="直線コネクタ 189">
          <a:extLst>
            <a:ext uri="{FF2B5EF4-FFF2-40B4-BE49-F238E27FC236}">
              <a16:creationId xmlns:a16="http://schemas.microsoft.com/office/drawing/2014/main" id="{39818587-8E64-4919-B8C0-C9DBACDE2672}"/>
            </a:ext>
          </a:extLst>
        </xdr:cNvPr>
        <xdr:cNvCxnSpPr/>
      </xdr:nvCxnSpPr>
      <xdr:spPr>
        <a:xfrm>
          <a:off x="3797300" y="1034605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137795</xdr:rowOff>
    </xdr:from>
    <xdr:to>
      <xdr:col>15</xdr:col>
      <xdr:colOff>101600</xdr:colOff>
      <xdr:row>60</xdr:row>
      <xdr:rowOff>67945</xdr:rowOff>
    </xdr:to>
    <xdr:sp macro="" textlink="">
      <xdr:nvSpPr>
        <xdr:cNvPr id="191" name="楕円 190">
          <a:extLst>
            <a:ext uri="{FF2B5EF4-FFF2-40B4-BE49-F238E27FC236}">
              <a16:creationId xmlns:a16="http://schemas.microsoft.com/office/drawing/2014/main" id="{E53AEB83-0B65-4E7D-B2C8-D5026EAA52DA}"/>
            </a:ext>
          </a:extLst>
        </xdr:cNvPr>
        <xdr:cNvSpPr/>
      </xdr:nvSpPr>
      <xdr:spPr>
        <a:xfrm>
          <a:off x="2857500" y="1025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17145</xdr:rowOff>
    </xdr:from>
    <xdr:to>
      <xdr:col>19</xdr:col>
      <xdr:colOff>177800</xdr:colOff>
      <xdr:row>60</xdr:row>
      <xdr:rowOff>59055</xdr:rowOff>
    </xdr:to>
    <xdr:cxnSp macro="">
      <xdr:nvCxnSpPr>
        <xdr:cNvPr id="192" name="直線コネクタ 191">
          <a:extLst>
            <a:ext uri="{FF2B5EF4-FFF2-40B4-BE49-F238E27FC236}">
              <a16:creationId xmlns:a16="http://schemas.microsoft.com/office/drawing/2014/main" id="{E43E5936-D4C4-4EFB-8028-C8749B29DFD0}"/>
            </a:ext>
          </a:extLst>
        </xdr:cNvPr>
        <xdr:cNvCxnSpPr/>
      </xdr:nvCxnSpPr>
      <xdr:spPr>
        <a:xfrm>
          <a:off x="2908300" y="103041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95885</xdr:rowOff>
    </xdr:from>
    <xdr:to>
      <xdr:col>10</xdr:col>
      <xdr:colOff>165100</xdr:colOff>
      <xdr:row>60</xdr:row>
      <xdr:rowOff>26035</xdr:rowOff>
    </xdr:to>
    <xdr:sp macro="" textlink="">
      <xdr:nvSpPr>
        <xdr:cNvPr id="193" name="楕円 192">
          <a:extLst>
            <a:ext uri="{FF2B5EF4-FFF2-40B4-BE49-F238E27FC236}">
              <a16:creationId xmlns:a16="http://schemas.microsoft.com/office/drawing/2014/main" id="{FD07E895-7619-4D6D-9601-B6CABBEC3E1C}"/>
            </a:ext>
          </a:extLst>
        </xdr:cNvPr>
        <xdr:cNvSpPr/>
      </xdr:nvSpPr>
      <xdr:spPr>
        <a:xfrm>
          <a:off x="1968500" y="1021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146685</xdr:rowOff>
    </xdr:from>
    <xdr:to>
      <xdr:col>15</xdr:col>
      <xdr:colOff>50800</xdr:colOff>
      <xdr:row>60</xdr:row>
      <xdr:rowOff>17145</xdr:rowOff>
    </xdr:to>
    <xdr:cxnSp macro="">
      <xdr:nvCxnSpPr>
        <xdr:cNvPr id="194" name="直線コネクタ 193">
          <a:extLst>
            <a:ext uri="{FF2B5EF4-FFF2-40B4-BE49-F238E27FC236}">
              <a16:creationId xmlns:a16="http://schemas.microsoft.com/office/drawing/2014/main" id="{05EA746A-D545-4E68-BB93-58DCA96378BA}"/>
            </a:ext>
          </a:extLst>
        </xdr:cNvPr>
        <xdr:cNvCxnSpPr/>
      </xdr:nvCxnSpPr>
      <xdr:spPr>
        <a:xfrm>
          <a:off x="2019300" y="1026223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57785</xdr:rowOff>
    </xdr:from>
    <xdr:to>
      <xdr:col>6</xdr:col>
      <xdr:colOff>38100</xdr:colOff>
      <xdr:row>59</xdr:row>
      <xdr:rowOff>159385</xdr:rowOff>
    </xdr:to>
    <xdr:sp macro="" textlink="">
      <xdr:nvSpPr>
        <xdr:cNvPr id="195" name="楕円 194">
          <a:extLst>
            <a:ext uri="{FF2B5EF4-FFF2-40B4-BE49-F238E27FC236}">
              <a16:creationId xmlns:a16="http://schemas.microsoft.com/office/drawing/2014/main" id="{52E42753-E65C-408B-B6A5-AF63BC68421C}"/>
            </a:ext>
          </a:extLst>
        </xdr:cNvPr>
        <xdr:cNvSpPr/>
      </xdr:nvSpPr>
      <xdr:spPr>
        <a:xfrm>
          <a:off x="1079500" y="1017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108585</xdr:rowOff>
    </xdr:from>
    <xdr:to>
      <xdr:col>10</xdr:col>
      <xdr:colOff>114300</xdr:colOff>
      <xdr:row>59</xdr:row>
      <xdr:rowOff>146685</xdr:rowOff>
    </xdr:to>
    <xdr:cxnSp macro="">
      <xdr:nvCxnSpPr>
        <xdr:cNvPr id="196" name="直線コネクタ 195">
          <a:extLst>
            <a:ext uri="{FF2B5EF4-FFF2-40B4-BE49-F238E27FC236}">
              <a16:creationId xmlns:a16="http://schemas.microsoft.com/office/drawing/2014/main" id="{6CB67983-8A46-49D2-9B42-9AF62A27A5ED}"/>
            </a:ext>
          </a:extLst>
        </xdr:cNvPr>
        <xdr:cNvCxnSpPr/>
      </xdr:nvCxnSpPr>
      <xdr:spPr>
        <a:xfrm>
          <a:off x="1130300" y="1022413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99077</xdr:rowOff>
    </xdr:from>
    <xdr:ext cx="405111" cy="259045"/>
    <xdr:sp macro="" textlink="">
      <xdr:nvSpPr>
        <xdr:cNvPr id="197" name="n_1aveValue【体育館・プール】&#10;有形固定資産減価償却率">
          <a:extLst>
            <a:ext uri="{FF2B5EF4-FFF2-40B4-BE49-F238E27FC236}">
              <a16:creationId xmlns:a16="http://schemas.microsoft.com/office/drawing/2014/main" id="{895611FD-A8E5-4B20-A8DE-FFD07D42AC82}"/>
            </a:ext>
          </a:extLst>
        </xdr:cNvPr>
        <xdr:cNvSpPr txBox="1"/>
      </xdr:nvSpPr>
      <xdr:spPr>
        <a:xfrm>
          <a:off x="35820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91457</xdr:rowOff>
    </xdr:from>
    <xdr:ext cx="405111" cy="259045"/>
    <xdr:sp macro="" textlink="">
      <xdr:nvSpPr>
        <xdr:cNvPr id="198" name="n_2aveValue【体育館・プール】&#10;有形固定資産減価償却率">
          <a:extLst>
            <a:ext uri="{FF2B5EF4-FFF2-40B4-BE49-F238E27FC236}">
              <a16:creationId xmlns:a16="http://schemas.microsoft.com/office/drawing/2014/main" id="{071B3675-8F0E-4FC5-BA76-AB642CD79CE1}"/>
            </a:ext>
          </a:extLst>
        </xdr:cNvPr>
        <xdr:cNvSpPr txBox="1"/>
      </xdr:nvSpPr>
      <xdr:spPr>
        <a:xfrm>
          <a:off x="2705744" y="1054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72407</xdr:rowOff>
    </xdr:from>
    <xdr:ext cx="405111" cy="259045"/>
    <xdr:sp macro="" textlink="">
      <xdr:nvSpPr>
        <xdr:cNvPr id="199" name="n_3aveValue【体育館・プール】&#10;有形固定資産減価償却率">
          <a:extLst>
            <a:ext uri="{FF2B5EF4-FFF2-40B4-BE49-F238E27FC236}">
              <a16:creationId xmlns:a16="http://schemas.microsoft.com/office/drawing/2014/main" id="{279F3B36-1607-4154-A32D-B2352A09883E}"/>
            </a:ext>
          </a:extLst>
        </xdr:cNvPr>
        <xdr:cNvSpPr txBox="1"/>
      </xdr:nvSpPr>
      <xdr:spPr>
        <a:xfrm>
          <a:off x="1816744" y="1053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36212</xdr:rowOff>
    </xdr:from>
    <xdr:ext cx="405111" cy="259045"/>
    <xdr:sp macro="" textlink="">
      <xdr:nvSpPr>
        <xdr:cNvPr id="200" name="n_4aveValue【体育館・プール】&#10;有形固定資産減価償却率">
          <a:extLst>
            <a:ext uri="{FF2B5EF4-FFF2-40B4-BE49-F238E27FC236}">
              <a16:creationId xmlns:a16="http://schemas.microsoft.com/office/drawing/2014/main" id="{B3F41229-0035-4924-8710-EDC43023EED1}"/>
            </a:ext>
          </a:extLst>
        </xdr:cNvPr>
        <xdr:cNvSpPr txBox="1"/>
      </xdr:nvSpPr>
      <xdr:spPr>
        <a:xfrm>
          <a:off x="9277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126382</xdr:rowOff>
    </xdr:from>
    <xdr:ext cx="405111" cy="259045"/>
    <xdr:sp macro="" textlink="">
      <xdr:nvSpPr>
        <xdr:cNvPr id="201" name="n_1mainValue【体育館・プール】&#10;有形固定資産減価償却率">
          <a:extLst>
            <a:ext uri="{FF2B5EF4-FFF2-40B4-BE49-F238E27FC236}">
              <a16:creationId xmlns:a16="http://schemas.microsoft.com/office/drawing/2014/main" id="{B6989470-5120-4F05-81F3-02D92063F2ED}"/>
            </a:ext>
          </a:extLst>
        </xdr:cNvPr>
        <xdr:cNvSpPr txBox="1"/>
      </xdr:nvSpPr>
      <xdr:spPr>
        <a:xfrm>
          <a:off x="35820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84472</xdr:rowOff>
    </xdr:from>
    <xdr:ext cx="405111" cy="259045"/>
    <xdr:sp macro="" textlink="">
      <xdr:nvSpPr>
        <xdr:cNvPr id="202" name="n_2mainValue【体育館・プール】&#10;有形固定資産減価償却率">
          <a:extLst>
            <a:ext uri="{FF2B5EF4-FFF2-40B4-BE49-F238E27FC236}">
              <a16:creationId xmlns:a16="http://schemas.microsoft.com/office/drawing/2014/main" id="{DCEE01B6-C8FF-480F-B547-A7D2508874F1}"/>
            </a:ext>
          </a:extLst>
        </xdr:cNvPr>
        <xdr:cNvSpPr txBox="1"/>
      </xdr:nvSpPr>
      <xdr:spPr>
        <a:xfrm>
          <a:off x="2705744" y="1002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42562</xdr:rowOff>
    </xdr:from>
    <xdr:ext cx="405111" cy="259045"/>
    <xdr:sp macro="" textlink="">
      <xdr:nvSpPr>
        <xdr:cNvPr id="203" name="n_3mainValue【体育館・プール】&#10;有形固定資産減価償却率">
          <a:extLst>
            <a:ext uri="{FF2B5EF4-FFF2-40B4-BE49-F238E27FC236}">
              <a16:creationId xmlns:a16="http://schemas.microsoft.com/office/drawing/2014/main" id="{AE9AE4DE-6202-48A7-AF8C-FA523FEA89F6}"/>
            </a:ext>
          </a:extLst>
        </xdr:cNvPr>
        <xdr:cNvSpPr txBox="1"/>
      </xdr:nvSpPr>
      <xdr:spPr>
        <a:xfrm>
          <a:off x="1816744" y="998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4462</xdr:rowOff>
    </xdr:from>
    <xdr:ext cx="405111" cy="259045"/>
    <xdr:sp macro="" textlink="">
      <xdr:nvSpPr>
        <xdr:cNvPr id="204" name="n_4mainValue【体育館・プール】&#10;有形固定資産減価償却率">
          <a:extLst>
            <a:ext uri="{FF2B5EF4-FFF2-40B4-BE49-F238E27FC236}">
              <a16:creationId xmlns:a16="http://schemas.microsoft.com/office/drawing/2014/main" id="{82A05D46-CBA5-4AF0-9450-D9D12AD9E407}"/>
            </a:ext>
          </a:extLst>
        </xdr:cNvPr>
        <xdr:cNvSpPr txBox="1"/>
      </xdr:nvSpPr>
      <xdr:spPr>
        <a:xfrm>
          <a:off x="927744" y="994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2B1B54DD-3411-4E57-B316-EB719BD5981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B97D396D-469B-46B9-AAC9-5E88531C68E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DB86891F-195D-4794-89E9-728549976F8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57BB1C72-719A-4C94-A49C-DD6397C12E8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1F5E6930-59EF-4E3A-9805-13E0A3E44ACA}"/>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C85ADED5-CD42-4C47-94FB-941121F3C57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47789982-BE26-400B-9796-AF5F5C1429C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1461F175-345A-4ED3-99B5-BE688A43B56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22A80104-A293-49E6-A3C5-1DB5E2D99B7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E0A3F222-BE33-4937-8E5F-1F88C70D25E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4DCA5A5-E451-4591-8ABD-8D4C8D86AF5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C3A6E6EB-72E3-4800-A9EF-060426316D01}"/>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96E7600-BB77-4ACD-8FA5-EA3171B08AB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035EB5F5-1A99-4270-8BB2-C107D2C155A9}"/>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A1B95D3A-E2A7-4CFE-AB87-B4881A2BD14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A10204C9-ABF4-49C4-91A4-821C56F87F6E}"/>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F51C4E7B-C6B0-4B6F-B449-399CA8C1190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F81F54B6-4CD6-401B-A942-96C24D7BACCA}"/>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8893A5D7-A6A9-44F6-A406-C2CA4A3192D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2AF19DC2-E1D9-44AF-B757-97803CCAD1AE}"/>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32E0B599-34E0-4EB6-9E78-60B9F9A6F76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4E70190B-5415-4966-9C8D-4F9F03BC914B}"/>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5F9BD7D0-E842-4721-9FFD-14BBB6C2D14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228" name="直線コネクタ 227">
          <a:extLst>
            <a:ext uri="{FF2B5EF4-FFF2-40B4-BE49-F238E27FC236}">
              <a16:creationId xmlns:a16="http://schemas.microsoft.com/office/drawing/2014/main" id="{BE9DEB85-D6D1-4DEE-BC9C-C20C7BB602B5}"/>
            </a:ext>
          </a:extLst>
        </xdr:cNvPr>
        <xdr:cNvCxnSpPr/>
      </xdr:nvCxnSpPr>
      <xdr:spPr>
        <a:xfrm flipV="1">
          <a:off x="10476865" y="9714738"/>
          <a:ext cx="0" cy="128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229" name="【体育館・プール】&#10;一人当たり面積最小値テキスト">
          <a:extLst>
            <a:ext uri="{FF2B5EF4-FFF2-40B4-BE49-F238E27FC236}">
              <a16:creationId xmlns:a16="http://schemas.microsoft.com/office/drawing/2014/main" id="{12861339-2036-43D8-A828-8D6205FA4735}"/>
            </a:ext>
          </a:extLst>
        </xdr:cNvPr>
        <xdr:cNvSpPr txBox="1"/>
      </xdr:nvSpPr>
      <xdr:spPr>
        <a:xfrm>
          <a:off x="10515600" y="1100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230" name="直線コネクタ 229">
          <a:extLst>
            <a:ext uri="{FF2B5EF4-FFF2-40B4-BE49-F238E27FC236}">
              <a16:creationId xmlns:a16="http://schemas.microsoft.com/office/drawing/2014/main" id="{310896E0-307D-4966-9313-2F88E9695254}"/>
            </a:ext>
          </a:extLst>
        </xdr:cNvPr>
        <xdr:cNvCxnSpPr/>
      </xdr:nvCxnSpPr>
      <xdr:spPr>
        <a:xfrm>
          <a:off x="10388600" y="1099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231" name="【体育館・プール】&#10;一人当たり面積最大値テキスト">
          <a:extLst>
            <a:ext uri="{FF2B5EF4-FFF2-40B4-BE49-F238E27FC236}">
              <a16:creationId xmlns:a16="http://schemas.microsoft.com/office/drawing/2014/main" id="{5177FF2E-2C31-473A-B398-A6B1CEC6ED4B}"/>
            </a:ext>
          </a:extLst>
        </xdr:cNvPr>
        <xdr:cNvSpPr txBox="1"/>
      </xdr:nvSpPr>
      <xdr:spPr>
        <a:xfrm>
          <a:off x="10515600" y="9489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232" name="直線コネクタ 231">
          <a:extLst>
            <a:ext uri="{FF2B5EF4-FFF2-40B4-BE49-F238E27FC236}">
              <a16:creationId xmlns:a16="http://schemas.microsoft.com/office/drawing/2014/main" id="{61F8B153-607D-4EB8-A47B-B7886D6A75EB}"/>
            </a:ext>
          </a:extLst>
        </xdr:cNvPr>
        <xdr:cNvCxnSpPr/>
      </xdr:nvCxnSpPr>
      <xdr:spPr>
        <a:xfrm>
          <a:off x="10388600" y="9714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32021</xdr:rowOff>
    </xdr:from>
    <xdr:ext cx="469744" cy="259045"/>
    <xdr:sp macro="" textlink="">
      <xdr:nvSpPr>
        <xdr:cNvPr id="233" name="【体育館・プール】&#10;一人当たり面積平均値テキスト">
          <a:extLst>
            <a:ext uri="{FF2B5EF4-FFF2-40B4-BE49-F238E27FC236}">
              <a16:creationId xmlns:a16="http://schemas.microsoft.com/office/drawing/2014/main" id="{F66BC32B-C08E-4500-A0DA-7E592EAB3F9A}"/>
            </a:ext>
          </a:extLst>
        </xdr:cNvPr>
        <xdr:cNvSpPr txBox="1"/>
      </xdr:nvSpPr>
      <xdr:spPr>
        <a:xfrm>
          <a:off x="10515600" y="10661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234" name="フローチャート: 判断 233">
          <a:extLst>
            <a:ext uri="{FF2B5EF4-FFF2-40B4-BE49-F238E27FC236}">
              <a16:creationId xmlns:a16="http://schemas.microsoft.com/office/drawing/2014/main" id="{DC926B1D-228B-4A7B-9251-C9FD162F6B50}"/>
            </a:ext>
          </a:extLst>
        </xdr:cNvPr>
        <xdr:cNvSpPr/>
      </xdr:nvSpPr>
      <xdr:spPr>
        <a:xfrm>
          <a:off x="10426700" y="10683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235" name="フローチャート: 判断 234">
          <a:extLst>
            <a:ext uri="{FF2B5EF4-FFF2-40B4-BE49-F238E27FC236}">
              <a16:creationId xmlns:a16="http://schemas.microsoft.com/office/drawing/2014/main" id="{9C223B40-056E-490D-A5E6-640B4BC3AB9A}"/>
            </a:ext>
          </a:extLst>
        </xdr:cNvPr>
        <xdr:cNvSpPr/>
      </xdr:nvSpPr>
      <xdr:spPr>
        <a:xfrm>
          <a:off x="9588500" y="1068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236" name="フローチャート: 判断 235">
          <a:extLst>
            <a:ext uri="{FF2B5EF4-FFF2-40B4-BE49-F238E27FC236}">
              <a16:creationId xmlns:a16="http://schemas.microsoft.com/office/drawing/2014/main" id="{070B3D98-C00B-4526-B25B-683B072BC0E1}"/>
            </a:ext>
          </a:extLst>
        </xdr:cNvPr>
        <xdr:cNvSpPr/>
      </xdr:nvSpPr>
      <xdr:spPr>
        <a:xfrm>
          <a:off x="86995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237" name="フローチャート: 判断 236">
          <a:extLst>
            <a:ext uri="{FF2B5EF4-FFF2-40B4-BE49-F238E27FC236}">
              <a16:creationId xmlns:a16="http://schemas.microsoft.com/office/drawing/2014/main" id="{8861776F-DE45-4FA6-851C-74F98588138F}"/>
            </a:ext>
          </a:extLst>
        </xdr:cNvPr>
        <xdr:cNvSpPr/>
      </xdr:nvSpPr>
      <xdr:spPr>
        <a:xfrm>
          <a:off x="7810500" y="1069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58166</xdr:rowOff>
    </xdr:from>
    <xdr:to>
      <xdr:col>36</xdr:col>
      <xdr:colOff>165100</xdr:colOff>
      <xdr:row>62</xdr:row>
      <xdr:rowOff>159766</xdr:rowOff>
    </xdr:to>
    <xdr:sp macro="" textlink="">
      <xdr:nvSpPr>
        <xdr:cNvPr id="238" name="フローチャート: 判断 237">
          <a:extLst>
            <a:ext uri="{FF2B5EF4-FFF2-40B4-BE49-F238E27FC236}">
              <a16:creationId xmlns:a16="http://schemas.microsoft.com/office/drawing/2014/main" id="{FB52C957-AD8A-4B9E-B8BD-8CCD5738564A}"/>
            </a:ext>
          </a:extLst>
        </xdr:cNvPr>
        <xdr:cNvSpPr/>
      </xdr:nvSpPr>
      <xdr:spPr>
        <a:xfrm>
          <a:off x="6921500" y="106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466C0488-1E0C-4929-A16D-9FB1FBB5C1A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84632EE-2035-426A-A49E-9EBF90EBD11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1CDB0E5-BE40-4995-A327-DA385640D56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0DBF335-3DB6-4CA5-BAD6-4638C15AE16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7839418-F44A-485B-8A75-D581AA29E59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8636</xdr:rowOff>
    </xdr:from>
    <xdr:to>
      <xdr:col>55</xdr:col>
      <xdr:colOff>50800</xdr:colOff>
      <xdr:row>62</xdr:row>
      <xdr:rowOff>110236</xdr:rowOff>
    </xdr:to>
    <xdr:sp macro="" textlink="">
      <xdr:nvSpPr>
        <xdr:cNvPr id="244" name="楕円 243">
          <a:extLst>
            <a:ext uri="{FF2B5EF4-FFF2-40B4-BE49-F238E27FC236}">
              <a16:creationId xmlns:a16="http://schemas.microsoft.com/office/drawing/2014/main" id="{46E024AA-6FAC-415B-BC31-7B2EE2A0F7BB}"/>
            </a:ext>
          </a:extLst>
        </xdr:cNvPr>
        <xdr:cNvSpPr/>
      </xdr:nvSpPr>
      <xdr:spPr>
        <a:xfrm>
          <a:off x="10426700" y="1063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31513</xdr:rowOff>
    </xdr:from>
    <xdr:ext cx="469744" cy="259045"/>
    <xdr:sp macro="" textlink="">
      <xdr:nvSpPr>
        <xdr:cNvPr id="245" name="【体育館・プール】&#10;一人当たり面積該当値テキスト">
          <a:extLst>
            <a:ext uri="{FF2B5EF4-FFF2-40B4-BE49-F238E27FC236}">
              <a16:creationId xmlns:a16="http://schemas.microsoft.com/office/drawing/2014/main" id="{3694A2A4-7FF2-46D2-95DE-0334C24B6000}"/>
            </a:ext>
          </a:extLst>
        </xdr:cNvPr>
        <xdr:cNvSpPr txBox="1"/>
      </xdr:nvSpPr>
      <xdr:spPr>
        <a:xfrm>
          <a:off x="10515600" y="1048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13208</xdr:rowOff>
    </xdr:from>
    <xdr:to>
      <xdr:col>50</xdr:col>
      <xdr:colOff>165100</xdr:colOff>
      <xdr:row>62</xdr:row>
      <xdr:rowOff>114808</xdr:rowOff>
    </xdr:to>
    <xdr:sp macro="" textlink="">
      <xdr:nvSpPr>
        <xdr:cNvPr id="246" name="楕円 245">
          <a:extLst>
            <a:ext uri="{FF2B5EF4-FFF2-40B4-BE49-F238E27FC236}">
              <a16:creationId xmlns:a16="http://schemas.microsoft.com/office/drawing/2014/main" id="{AADF3E65-3F4B-441C-89E8-04BCEDFCC253}"/>
            </a:ext>
          </a:extLst>
        </xdr:cNvPr>
        <xdr:cNvSpPr/>
      </xdr:nvSpPr>
      <xdr:spPr>
        <a:xfrm>
          <a:off x="9588500" y="1064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59436</xdr:rowOff>
    </xdr:from>
    <xdr:to>
      <xdr:col>55</xdr:col>
      <xdr:colOff>0</xdr:colOff>
      <xdr:row>62</xdr:row>
      <xdr:rowOff>64008</xdr:rowOff>
    </xdr:to>
    <xdr:cxnSp macro="">
      <xdr:nvCxnSpPr>
        <xdr:cNvPr id="247" name="直線コネクタ 246">
          <a:extLst>
            <a:ext uri="{FF2B5EF4-FFF2-40B4-BE49-F238E27FC236}">
              <a16:creationId xmlns:a16="http://schemas.microsoft.com/office/drawing/2014/main" id="{3CA6A901-9548-4C75-946E-8A94CC0DB4DF}"/>
            </a:ext>
          </a:extLst>
        </xdr:cNvPr>
        <xdr:cNvCxnSpPr/>
      </xdr:nvCxnSpPr>
      <xdr:spPr>
        <a:xfrm flipV="1">
          <a:off x="9639300" y="1068933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17780</xdr:rowOff>
    </xdr:from>
    <xdr:to>
      <xdr:col>46</xdr:col>
      <xdr:colOff>38100</xdr:colOff>
      <xdr:row>62</xdr:row>
      <xdr:rowOff>119380</xdr:rowOff>
    </xdr:to>
    <xdr:sp macro="" textlink="">
      <xdr:nvSpPr>
        <xdr:cNvPr id="248" name="楕円 247">
          <a:extLst>
            <a:ext uri="{FF2B5EF4-FFF2-40B4-BE49-F238E27FC236}">
              <a16:creationId xmlns:a16="http://schemas.microsoft.com/office/drawing/2014/main" id="{E1E63CF5-48A3-4C0C-B3BE-0A2937541276}"/>
            </a:ext>
          </a:extLst>
        </xdr:cNvPr>
        <xdr:cNvSpPr/>
      </xdr:nvSpPr>
      <xdr:spPr>
        <a:xfrm>
          <a:off x="8699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64008</xdr:rowOff>
    </xdr:from>
    <xdr:to>
      <xdr:col>50</xdr:col>
      <xdr:colOff>114300</xdr:colOff>
      <xdr:row>62</xdr:row>
      <xdr:rowOff>68580</xdr:rowOff>
    </xdr:to>
    <xdr:cxnSp macro="">
      <xdr:nvCxnSpPr>
        <xdr:cNvPr id="249" name="直線コネクタ 248">
          <a:extLst>
            <a:ext uri="{FF2B5EF4-FFF2-40B4-BE49-F238E27FC236}">
              <a16:creationId xmlns:a16="http://schemas.microsoft.com/office/drawing/2014/main" id="{F9CFE7A2-A85A-40D7-A401-FEAF6DA014CF}"/>
            </a:ext>
          </a:extLst>
        </xdr:cNvPr>
        <xdr:cNvCxnSpPr/>
      </xdr:nvCxnSpPr>
      <xdr:spPr>
        <a:xfrm flipV="1">
          <a:off x="8750300" y="106939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23114</xdr:rowOff>
    </xdr:from>
    <xdr:to>
      <xdr:col>41</xdr:col>
      <xdr:colOff>101600</xdr:colOff>
      <xdr:row>62</xdr:row>
      <xdr:rowOff>124714</xdr:rowOff>
    </xdr:to>
    <xdr:sp macro="" textlink="">
      <xdr:nvSpPr>
        <xdr:cNvPr id="250" name="楕円 249">
          <a:extLst>
            <a:ext uri="{FF2B5EF4-FFF2-40B4-BE49-F238E27FC236}">
              <a16:creationId xmlns:a16="http://schemas.microsoft.com/office/drawing/2014/main" id="{379B5C6C-3FB7-43A0-AD28-6836B761719D}"/>
            </a:ext>
          </a:extLst>
        </xdr:cNvPr>
        <xdr:cNvSpPr/>
      </xdr:nvSpPr>
      <xdr:spPr>
        <a:xfrm>
          <a:off x="7810500" y="1065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68580</xdr:rowOff>
    </xdr:from>
    <xdr:to>
      <xdr:col>45</xdr:col>
      <xdr:colOff>177800</xdr:colOff>
      <xdr:row>62</xdr:row>
      <xdr:rowOff>73914</xdr:rowOff>
    </xdr:to>
    <xdr:cxnSp macro="">
      <xdr:nvCxnSpPr>
        <xdr:cNvPr id="251" name="直線コネクタ 250">
          <a:extLst>
            <a:ext uri="{FF2B5EF4-FFF2-40B4-BE49-F238E27FC236}">
              <a16:creationId xmlns:a16="http://schemas.microsoft.com/office/drawing/2014/main" id="{544A36A6-BDD8-412B-9D9E-E83AD8FF65FF}"/>
            </a:ext>
          </a:extLst>
        </xdr:cNvPr>
        <xdr:cNvCxnSpPr/>
      </xdr:nvCxnSpPr>
      <xdr:spPr>
        <a:xfrm flipV="1">
          <a:off x="7861300" y="10698480"/>
          <a:ext cx="889000" cy="5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26924</xdr:rowOff>
    </xdr:from>
    <xdr:to>
      <xdr:col>36</xdr:col>
      <xdr:colOff>165100</xdr:colOff>
      <xdr:row>62</xdr:row>
      <xdr:rowOff>128524</xdr:rowOff>
    </xdr:to>
    <xdr:sp macro="" textlink="">
      <xdr:nvSpPr>
        <xdr:cNvPr id="252" name="楕円 251">
          <a:extLst>
            <a:ext uri="{FF2B5EF4-FFF2-40B4-BE49-F238E27FC236}">
              <a16:creationId xmlns:a16="http://schemas.microsoft.com/office/drawing/2014/main" id="{C7E64014-A139-4FEC-AB54-D398F96C95B2}"/>
            </a:ext>
          </a:extLst>
        </xdr:cNvPr>
        <xdr:cNvSpPr/>
      </xdr:nvSpPr>
      <xdr:spPr>
        <a:xfrm>
          <a:off x="6921500" y="1065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73914</xdr:rowOff>
    </xdr:from>
    <xdr:to>
      <xdr:col>41</xdr:col>
      <xdr:colOff>50800</xdr:colOff>
      <xdr:row>62</xdr:row>
      <xdr:rowOff>77724</xdr:rowOff>
    </xdr:to>
    <xdr:cxnSp macro="">
      <xdr:nvCxnSpPr>
        <xdr:cNvPr id="253" name="直線コネクタ 252">
          <a:extLst>
            <a:ext uri="{FF2B5EF4-FFF2-40B4-BE49-F238E27FC236}">
              <a16:creationId xmlns:a16="http://schemas.microsoft.com/office/drawing/2014/main" id="{4F7BA60C-3832-46CD-9C17-02682166292C}"/>
            </a:ext>
          </a:extLst>
        </xdr:cNvPr>
        <xdr:cNvCxnSpPr/>
      </xdr:nvCxnSpPr>
      <xdr:spPr>
        <a:xfrm flipV="1">
          <a:off x="6972300" y="10703814"/>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151655</xdr:rowOff>
    </xdr:from>
    <xdr:ext cx="469744" cy="259045"/>
    <xdr:sp macro="" textlink="">
      <xdr:nvSpPr>
        <xdr:cNvPr id="254" name="n_1aveValue【体育館・プール】&#10;一人当たり面積">
          <a:extLst>
            <a:ext uri="{FF2B5EF4-FFF2-40B4-BE49-F238E27FC236}">
              <a16:creationId xmlns:a16="http://schemas.microsoft.com/office/drawing/2014/main" id="{B470F4B3-1D36-47B0-BC0E-CEB5054CCDC5}"/>
            </a:ext>
          </a:extLst>
        </xdr:cNvPr>
        <xdr:cNvSpPr txBox="1"/>
      </xdr:nvSpPr>
      <xdr:spPr>
        <a:xfrm>
          <a:off x="9391727" y="1078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153941</xdr:rowOff>
    </xdr:from>
    <xdr:ext cx="469744" cy="259045"/>
    <xdr:sp macro="" textlink="">
      <xdr:nvSpPr>
        <xdr:cNvPr id="255" name="n_2aveValue【体育館・プール】&#10;一人当たり面積">
          <a:extLst>
            <a:ext uri="{FF2B5EF4-FFF2-40B4-BE49-F238E27FC236}">
              <a16:creationId xmlns:a16="http://schemas.microsoft.com/office/drawing/2014/main" id="{BF027A2B-B65A-441A-BDA6-6628ED338370}"/>
            </a:ext>
          </a:extLst>
        </xdr:cNvPr>
        <xdr:cNvSpPr txBox="1"/>
      </xdr:nvSpPr>
      <xdr:spPr>
        <a:xfrm>
          <a:off x="8515427" y="10783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162323</xdr:rowOff>
    </xdr:from>
    <xdr:ext cx="469744" cy="259045"/>
    <xdr:sp macro="" textlink="">
      <xdr:nvSpPr>
        <xdr:cNvPr id="256" name="n_3aveValue【体育館・プール】&#10;一人当たり面積">
          <a:extLst>
            <a:ext uri="{FF2B5EF4-FFF2-40B4-BE49-F238E27FC236}">
              <a16:creationId xmlns:a16="http://schemas.microsoft.com/office/drawing/2014/main" id="{3B614D20-40A1-41B2-B1ED-261A158CDEC9}"/>
            </a:ext>
          </a:extLst>
        </xdr:cNvPr>
        <xdr:cNvSpPr txBox="1"/>
      </xdr:nvSpPr>
      <xdr:spPr>
        <a:xfrm>
          <a:off x="7626427" y="10792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150893</xdr:rowOff>
    </xdr:from>
    <xdr:ext cx="469744" cy="259045"/>
    <xdr:sp macro="" textlink="">
      <xdr:nvSpPr>
        <xdr:cNvPr id="257" name="n_4aveValue【体育館・プール】&#10;一人当たり面積">
          <a:extLst>
            <a:ext uri="{FF2B5EF4-FFF2-40B4-BE49-F238E27FC236}">
              <a16:creationId xmlns:a16="http://schemas.microsoft.com/office/drawing/2014/main" id="{D8BC3E1D-5156-4991-BDE7-85B5C3626C4F}"/>
            </a:ext>
          </a:extLst>
        </xdr:cNvPr>
        <xdr:cNvSpPr txBox="1"/>
      </xdr:nvSpPr>
      <xdr:spPr>
        <a:xfrm>
          <a:off x="6737427" y="1078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131335</xdr:rowOff>
    </xdr:from>
    <xdr:ext cx="469744" cy="259045"/>
    <xdr:sp macro="" textlink="">
      <xdr:nvSpPr>
        <xdr:cNvPr id="258" name="n_1mainValue【体育館・プール】&#10;一人当たり面積">
          <a:extLst>
            <a:ext uri="{FF2B5EF4-FFF2-40B4-BE49-F238E27FC236}">
              <a16:creationId xmlns:a16="http://schemas.microsoft.com/office/drawing/2014/main" id="{3494B5C4-C1E4-4D10-BF89-8BAA9326582A}"/>
            </a:ext>
          </a:extLst>
        </xdr:cNvPr>
        <xdr:cNvSpPr txBox="1"/>
      </xdr:nvSpPr>
      <xdr:spPr>
        <a:xfrm>
          <a:off x="9391727" y="1041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135907</xdr:rowOff>
    </xdr:from>
    <xdr:ext cx="469744" cy="259045"/>
    <xdr:sp macro="" textlink="">
      <xdr:nvSpPr>
        <xdr:cNvPr id="259" name="n_2mainValue【体育館・プール】&#10;一人当たり面積">
          <a:extLst>
            <a:ext uri="{FF2B5EF4-FFF2-40B4-BE49-F238E27FC236}">
              <a16:creationId xmlns:a16="http://schemas.microsoft.com/office/drawing/2014/main" id="{97683490-B802-4B6F-AEA5-3164861A8DD8}"/>
            </a:ext>
          </a:extLst>
        </xdr:cNvPr>
        <xdr:cNvSpPr txBox="1"/>
      </xdr:nvSpPr>
      <xdr:spPr>
        <a:xfrm>
          <a:off x="8515427" y="1042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141241</xdr:rowOff>
    </xdr:from>
    <xdr:ext cx="469744" cy="259045"/>
    <xdr:sp macro="" textlink="">
      <xdr:nvSpPr>
        <xdr:cNvPr id="260" name="n_3mainValue【体育館・プール】&#10;一人当たり面積">
          <a:extLst>
            <a:ext uri="{FF2B5EF4-FFF2-40B4-BE49-F238E27FC236}">
              <a16:creationId xmlns:a16="http://schemas.microsoft.com/office/drawing/2014/main" id="{034E65E4-28BC-4825-9F0E-FA25B5FD8E66}"/>
            </a:ext>
          </a:extLst>
        </xdr:cNvPr>
        <xdr:cNvSpPr txBox="1"/>
      </xdr:nvSpPr>
      <xdr:spPr>
        <a:xfrm>
          <a:off x="7626427" y="10428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145051</xdr:rowOff>
    </xdr:from>
    <xdr:ext cx="469744" cy="259045"/>
    <xdr:sp macro="" textlink="">
      <xdr:nvSpPr>
        <xdr:cNvPr id="261" name="n_4mainValue【体育館・プール】&#10;一人当たり面積">
          <a:extLst>
            <a:ext uri="{FF2B5EF4-FFF2-40B4-BE49-F238E27FC236}">
              <a16:creationId xmlns:a16="http://schemas.microsoft.com/office/drawing/2014/main" id="{FC4183BA-EA6A-4D9B-8628-B74E6FF2A938}"/>
            </a:ext>
          </a:extLst>
        </xdr:cNvPr>
        <xdr:cNvSpPr txBox="1"/>
      </xdr:nvSpPr>
      <xdr:spPr>
        <a:xfrm>
          <a:off x="6737427" y="1043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81AFF186-8E76-4840-B38F-A4544BBBD32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F45870AF-24E7-413F-B9D8-49C818D3E2F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74FB275A-B778-4C91-9714-4F5A6A98821B}"/>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FFAFFB5F-625B-42C8-912A-3FCE14C508D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AFB64989-5B2E-440B-972D-236F9A20092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7FC769F7-C86A-4C97-9655-A89E994365B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59E74E42-1866-4061-975D-2E4326F69E2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5AE4A686-DD3B-45C2-BCF7-76B58D78A571}"/>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F5ABB1D6-7F39-4562-A99C-ED908609F2D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2D6544E7-EDFE-4341-8E4B-1494385901A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152F0B62-76AA-4848-9E52-28DB992A287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E6C3724F-20EE-43B7-8432-20C7968AA5C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3E965311-33B5-479D-8A0F-98D48796E5A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7668A72A-8E1A-40E1-82FB-F118A62679DB}"/>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70D6A025-42E8-4AD0-86C0-76458DC8FF6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966EA4FE-BDAC-4213-8A26-2A3C74CCAB32}"/>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9C1E3632-E588-494D-BF6D-2A849C04B26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BB84A5B6-C41E-4BEB-A16E-865927B8CCC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00A01DF3-1050-4002-9E39-F3690B60538C}"/>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2EB7CE32-6161-4D3F-87EA-F499647F425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6297EE3A-9215-4928-A4F3-D729D2DD659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97F5B0E1-1F01-424E-908F-12FF3642956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495FE377-CD08-40CC-93E1-712227FF7C6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423798A8-CA33-4B36-9443-4B99CFA35AE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A1AD14DA-1C27-4E27-8D28-3FCE3EFBBE2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7703646A-FC7F-47AA-85D1-4CF8421C9EE5}"/>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D56F906E-B033-4799-B7C1-649700D6019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62E7F622-6455-4D18-9159-806DECAA84E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927D808E-253C-4BE2-AF08-D2F5F609312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95AEAA7C-3FF4-4ED7-892B-9CE87167681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CFCC5A5D-AD9F-42EB-B15B-E93511F4CED3}"/>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C9EEDE82-A8F5-4DB2-91C8-CA37221649A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C1A51D85-933A-425A-84A4-BEED2F96244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0F76D0EB-A9D6-4117-BB7C-74AA02D567C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4CC83A3B-E0C3-48E3-A2D9-49E648DC51A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00EAA2F1-F263-4B73-9ADD-B51A9F7464B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6986EB5F-CD67-4D39-B17E-39E175E3202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620BA5D4-64BA-45E9-9C63-70C8F20BD19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57999087-1970-4B16-8038-20634272BC5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F05DA4F4-DEB5-42F8-A2C7-98F5BAC04A1E}"/>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302" name="正方形/長方形 301">
          <a:extLst>
            <a:ext uri="{FF2B5EF4-FFF2-40B4-BE49-F238E27FC236}">
              <a16:creationId xmlns:a16="http://schemas.microsoft.com/office/drawing/2014/main" id="{33099E5F-931A-414F-A4FD-F863C038904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03" name="正方形/長方形 302">
          <a:extLst>
            <a:ext uri="{FF2B5EF4-FFF2-40B4-BE49-F238E27FC236}">
              <a16:creationId xmlns:a16="http://schemas.microsoft.com/office/drawing/2014/main" id="{885D8901-17C5-46BF-889F-8B664E45AAF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04" name="正方形/長方形 303">
          <a:extLst>
            <a:ext uri="{FF2B5EF4-FFF2-40B4-BE49-F238E27FC236}">
              <a16:creationId xmlns:a16="http://schemas.microsoft.com/office/drawing/2014/main" id="{A15B6F84-0BA1-4ED9-BD3E-EB2D133195B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05" name="正方形/長方形 304">
          <a:extLst>
            <a:ext uri="{FF2B5EF4-FFF2-40B4-BE49-F238E27FC236}">
              <a16:creationId xmlns:a16="http://schemas.microsoft.com/office/drawing/2014/main" id="{2D1A163D-0085-4780-9D5D-EFB065FBCEB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06" name="正方形/長方形 305">
          <a:extLst>
            <a:ext uri="{FF2B5EF4-FFF2-40B4-BE49-F238E27FC236}">
              <a16:creationId xmlns:a16="http://schemas.microsoft.com/office/drawing/2014/main" id="{996EF3DA-4DDA-4A8B-A34C-9C0FD521FDB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07" name="正方形/長方形 306">
          <a:extLst>
            <a:ext uri="{FF2B5EF4-FFF2-40B4-BE49-F238E27FC236}">
              <a16:creationId xmlns:a16="http://schemas.microsoft.com/office/drawing/2014/main" id="{7806B69D-A070-48F7-A1F2-B2F7BC6A69E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8" name="正方形/長方形 307">
          <a:extLst>
            <a:ext uri="{FF2B5EF4-FFF2-40B4-BE49-F238E27FC236}">
              <a16:creationId xmlns:a16="http://schemas.microsoft.com/office/drawing/2014/main" id="{501AEA56-BCF6-48D4-B6ED-C89204E1C0F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9" name="正方形/長方形 308">
          <a:extLst>
            <a:ext uri="{FF2B5EF4-FFF2-40B4-BE49-F238E27FC236}">
              <a16:creationId xmlns:a16="http://schemas.microsoft.com/office/drawing/2014/main" id="{B9EAE437-2C4B-403F-9058-8C166DBE9804}"/>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10" name="正方形/長方形 309">
          <a:extLst>
            <a:ext uri="{FF2B5EF4-FFF2-40B4-BE49-F238E27FC236}">
              <a16:creationId xmlns:a16="http://schemas.microsoft.com/office/drawing/2014/main" id="{CFD32363-1452-4AD6-B008-2DDDEE455E8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11" name="正方形/長方形 310">
          <a:extLst>
            <a:ext uri="{FF2B5EF4-FFF2-40B4-BE49-F238E27FC236}">
              <a16:creationId xmlns:a16="http://schemas.microsoft.com/office/drawing/2014/main" id="{F9243EC1-E581-4477-A69D-0F6E9C512CC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12" name="正方形/長方形 311">
          <a:extLst>
            <a:ext uri="{FF2B5EF4-FFF2-40B4-BE49-F238E27FC236}">
              <a16:creationId xmlns:a16="http://schemas.microsoft.com/office/drawing/2014/main" id="{C85173AA-742F-45E3-BF2E-35F7F6F73C4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13" name="正方形/長方形 312">
          <a:extLst>
            <a:ext uri="{FF2B5EF4-FFF2-40B4-BE49-F238E27FC236}">
              <a16:creationId xmlns:a16="http://schemas.microsoft.com/office/drawing/2014/main" id="{F8758600-FE5D-4C50-98DD-6AA85E9436B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14" name="正方形/長方形 313">
          <a:extLst>
            <a:ext uri="{FF2B5EF4-FFF2-40B4-BE49-F238E27FC236}">
              <a16:creationId xmlns:a16="http://schemas.microsoft.com/office/drawing/2014/main" id="{2F4AB11B-AD92-40C5-AE58-A5FC6ECB3AA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15" name="正方形/長方形 314">
          <a:extLst>
            <a:ext uri="{FF2B5EF4-FFF2-40B4-BE49-F238E27FC236}">
              <a16:creationId xmlns:a16="http://schemas.microsoft.com/office/drawing/2014/main" id="{C67C735E-01D1-4834-B0AE-36FF047D776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16" name="正方形/長方形 315">
          <a:extLst>
            <a:ext uri="{FF2B5EF4-FFF2-40B4-BE49-F238E27FC236}">
              <a16:creationId xmlns:a16="http://schemas.microsoft.com/office/drawing/2014/main" id="{AEEC07F1-5525-4E52-9F7B-B868DF16C63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7" name="正方形/長方形 316">
          <a:extLst>
            <a:ext uri="{FF2B5EF4-FFF2-40B4-BE49-F238E27FC236}">
              <a16:creationId xmlns:a16="http://schemas.microsoft.com/office/drawing/2014/main" id="{B2208202-ED84-4EB7-AA53-F419813F7E2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18" name="テキスト ボックス 317">
          <a:extLst>
            <a:ext uri="{FF2B5EF4-FFF2-40B4-BE49-F238E27FC236}">
              <a16:creationId xmlns:a16="http://schemas.microsoft.com/office/drawing/2014/main" id="{6B2BB26B-5AAC-4736-AE35-F06D07113E4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19" name="直線コネクタ 318">
          <a:extLst>
            <a:ext uri="{FF2B5EF4-FFF2-40B4-BE49-F238E27FC236}">
              <a16:creationId xmlns:a16="http://schemas.microsoft.com/office/drawing/2014/main" id="{7BCFCA7A-76A8-43E9-B6F4-8F600CB6D76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20" name="テキスト ボックス 319">
          <a:extLst>
            <a:ext uri="{FF2B5EF4-FFF2-40B4-BE49-F238E27FC236}">
              <a16:creationId xmlns:a16="http://schemas.microsoft.com/office/drawing/2014/main" id="{586B5239-1100-4746-A6B8-46AA43007A7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21" name="直線コネクタ 320">
          <a:extLst>
            <a:ext uri="{FF2B5EF4-FFF2-40B4-BE49-F238E27FC236}">
              <a16:creationId xmlns:a16="http://schemas.microsoft.com/office/drawing/2014/main" id="{5A35575C-43E7-4122-A190-14B440E8F2AC}"/>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22" name="テキスト ボックス 321">
          <a:extLst>
            <a:ext uri="{FF2B5EF4-FFF2-40B4-BE49-F238E27FC236}">
              <a16:creationId xmlns:a16="http://schemas.microsoft.com/office/drawing/2014/main" id="{DF9DDE80-D8ED-4DCE-869A-EF1F98A563CE}"/>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23" name="直線コネクタ 322">
          <a:extLst>
            <a:ext uri="{FF2B5EF4-FFF2-40B4-BE49-F238E27FC236}">
              <a16:creationId xmlns:a16="http://schemas.microsoft.com/office/drawing/2014/main" id="{03190EC4-D17D-406C-A93D-0ED1134767C7}"/>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24" name="テキスト ボックス 323">
          <a:extLst>
            <a:ext uri="{FF2B5EF4-FFF2-40B4-BE49-F238E27FC236}">
              <a16:creationId xmlns:a16="http://schemas.microsoft.com/office/drawing/2014/main" id="{7B829704-6B03-4A94-AB3C-B3907F1598AF}"/>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25" name="直線コネクタ 324">
          <a:extLst>
            <a:ext uri="{FF2B5EF4-FFF2-40B4-BE49-F238E27FC236}">
              <a16:creationId xmlns:a16="http://schemas.microsoft.com/office/drawing/2014/main" id="{7DC25E81-CC27-4763-9D65-B5DC45B523DC}"/>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26" name="テキスト ボックス 325">
          <a:extLst>
            <a:ext uri="{FF2B5EF4-FFF2-40B4-BE49-F238E27FC236}">
              <a16:creationId xmlns:a16="http://schemas.microsoft.com/office/drawing/2014/main" id="{5B27D953-153A-453F-BA75-82F5A3218B6C}"/>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27" name="直線コネクタ 326">
          <a:extLst>
            <a:ext uri="{FF2B5EF4-FFF2-40B4-BE49-F238E27FC236}">
              <a16:creationId xmlns:a16="http://schemas.microsoft.com/office/drawing/2014/main" id="{862ACC99-D949-43D0-9A43-ECF185079609}"/>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28" name="テキスト ボックス 327">
          <a:extLst>
            <a:ext uri="{FF2B5EF4-FFF2-40B4-BE49-F238E27FC236}">
              <a16:creationId xmlns:a16="http://schemas.microsoft.com/office/drawing/2014/main" id="{EDDFB479-0574-4EFD-B0F0-FAF5692CAE7C}"/>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29" name="直線コネクタ 328">
          <a:extLst>
            <a:ext uri="{FF2B5EF4-FFF2-40B4-BE49-F238E27FC236}">
              <a16:creationId xmlns:a16="http://schemas.microsoft.com/office/drawing/2014/main" id="{24BF58A0-1B6B-4D05-A62C-8D46C131CDDF}"/>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30" name="テキスト ボックス 329">
          <a:extLst>
            <a:ext uri="{FF2B5EF4-FFF2-40B4-BE49-F238E27FC236}">
              <a16:creationId xmlns:a16="http://schemas.microsoft.com/office/drawing/2014/main" id="{485463B9-FA68-4AF7-9B8C-FC84C7DBF563}"/>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31" name="直線コネクタ 330">
          <a:extLst>
            <a:ext uri="{FF2B5EF4-FFF2-40B4-BE49-F238E27FC236}">
              <a16:creationId xmlns:a16="http://schemas.microsoft.com/office/drawing/2014/main" id="{02D44823-6B4D-4FCD-A16C-BBC48F2F7CB6}"/>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332" name="テキスト ボックス 331">
          <a:extLst>
            <a:ext uri="{FF2B5EF4-FFF2-40B4-BE49-F238E27FC236}">
              <a16:creationId xmlns:a16="http://schemas.microsoft.com/office/drawing/2014/main" id="{18ABCBBF-5B30-4040-A4D7-7A0D1968F551}"/>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33" name="直線コネクタ 332">
          <a:extLst>
            <a:ext uri="{FF2B5EF4-FFF2-40B4-BE49-F238E27FC236}">
              <a16:creationId xmlns:a16="http://schemas.microsoft.com/office/drawing/2014/main" id="{00EC92A0-731F-435B-9CDE-FED62D4C22A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34" name="【保健センター・保健所】&#10;有形固定資産減価償却率グラフ枠">
          <a:extLst>
            <a:ext uri="{FF2B5EF4-FFF2-40B4-BE49-F238E27FC236}">
              <a16:creationId xmlns:a16="http://schemas.microsoft.com/office/drawing/2014/main" id="{2925C773-63DD-47E4-BD57-000BD35F5F1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52251</xdr:rowOff>
    </xdr:from>
    <xdr:to>
      <xdr:col>85</xdr:col>
      <xdr:colOff>126364</xdr:colOff>
      <xdr:row>64</xdr:row>
      <xdr:rowOff>130628</xdr:rowOff>
    </xdr:to>
    <xdr:cxnSp macro="">
      <xdr:nvCxnSpPr>
        <xdr:cNvPr id="335" name="直線コネクタ 334">
          <a:extLst>
            <a:ext uri="{FF2B5EF4-FFF2-40B4-BE49-F238E27FC236}">
              <a16:creationId xmlns:a16="http://schemas.microsoft.com/office/drawing/2014/main" id="{E76EDFB4-9AC5-415C-AA73-9C7586BD3469}"/>
            </a:ext>
          </a:extLst>
        </xdr:cNvPr>
        <xdr:cNvCxnSpPr/>
      </xdr:nvCxnSpPr>
      <xdr:spPr>
        <a:xfrm flipV="1">
          <a:off x="16318864" y="9653451"/>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336" name="【保健センター・保健所】&#10;有形固定資産減価償却率最小値テキスト">
          <a:extLst>
            <a:ext uri="{FF2B5EF4-FFF2-40B4-BE49-F238E27FC236}">
              <a16:creationId xmlns:a16="http://schemas.microsoft.com/office/drawing/2014/main" id="{04E7BD09-E149-4D49-AF99-87DF004BBBC6}"/>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337" name="直線コネクタ 336">
          <a:extLst>
            <a:ext uri="{FF2B5EF4-FFF2-40B4-BE49-F238E27FC236}">
              <a16:creationId xmlns:a16="http://schemas.microsoft.com/office/drawing/2014/main" id="{0BF485FF-1419-482D-982D-81CE8234F68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170378</xdr:rowOff>
    </xdr:from>
    <xdr:ext cx="405111" cy="259045"/>
    <xdr:sp macro="" textlink="">
      <xdr:nvSpPr>
        <xdr:cNvPr id="338" name="【保健センター・保健所】&#10;有形固定資産減価償却率最大値テキスト">
          <a:extLst>
            <a:ext uri="{FF2B5EF4-FFF2-40B4-BE49-F238E27FC236}">
              <a16:creationId xmlns:a16="http://schemas.microsoft.com/office/drawing/2014/main" id="{24D19E39-246B-48E0-8EAF-9B4257EC39A1}"/>
            </a:ext>
          </a:extLst>
        </xdr:cNvPr>
        <xdr:cNvSpPr txBox="1"/>
      </xdr:nvSpPr>
      <xdr:spPr>
        <a:xfrm>
          <a:off x="16357600" y="9428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52251</xdr:rowOff>
    </xdr:from>
    <xdr:to>
      <xdr:col>86</xdr:col>
      <xdr:colOff>25400</xdr:colOff>
      <xdr:row>56</xdr:row>
      <xdr:rowOff>52251</xdr:rowOff>
    </xdr:to>
    <xdr:cxnSp macro="">
      <xdr:nvCxnSpPr>
        <xdr:cNvPr id="339" name="直線コネクタ 338">
          <a:extLst>
            <a:ext uri="{FF2B5EF4-FFF2-40B4-BE49-F238E27FC236}">
              <a16:creationId xmlns:a16="http://schemas.microsoft.com/office/drawing/2014/main" id="{8CF07374-53B1-4A39-81DA-754CD4F9260B}"/>
            </a:ext>
          </a:extLst>
        </xdr:cNvPr>
        <xdr:cNvCxnSpPr/>
      </xdr:nvCxnSpPr>
      <xdr:spPr>
        <a:xfrm>
          <a:off x="16230600" y="965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168020</xdr:rowOff>
    </xdr:from>
    <xdr:ext cx="405111" cy="259045"/>
    <xdr:sp macro="" textlink="">
      <xdr:nvSpPr>
        <xdr:cNvPr id="340" name="【保健センター・保健所】&#10;有形固定資産減価償却率平均値テキスト">
          <a:extLst>
            <a:ext uri="{FF2B5EF4-FFF2-40B4-BE49-F238E27FC236}">
              <a16:creationId xmlns:a16="http://schemas.microsoft.com/office/drawing/2014/main" id="{84DE19CB-6053-4181-B18A-96846A2B6123}"/>
            </a:ext>
          </a:extLst>
        </xdr:cNvPr>
        <xdr:cNvSpPr txBox="1"/>
      </xdr:nvSpPr>
      <xdr:spPr>
        <a:xfrm>
          <a:off x="16357600" y="10112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145143</xdr:rowOff>
    </xdr:from>
    <xdr:to>
      <xdr:col>85</xdr:col>
      <xdr:colOff>177800</xdr:colOff>
      <xdr:row>60</xdr:row>
      <xdr:rowOff>75293</xdr:rowOff>
    </xdr:to>
    <xdr:sp macro="" textlink="">
      <xdr:nvSpPr>
        <xdr:cNvPr id="341" name="フローチャート: 判断 340">
          <a:extLst>
            <a:ext uri="{FF2B5EF4-FFF2-40B4-BE49-F238E27FC236}">
              <a16:creationId xmlns:a16="http://schemas.microsoft.com/office/drawing/2014/main" id="{5DAB7E55-628A-4F5F-92A9-D5EE871140F5}"/>
            </a:ext>
          </a:extLst>
        </xdr:cNvPr>
        <xdr:cNvSpPr/>
      </xdr:nvSpPr>
      <xdr:spPr>
        <a:xfrm>
          <a:off x="16268700" y="1026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342" name="フローチャート: 判断 341">
          <a:extLst>
            <a:ext uri="{FF2B5EF4-FFF2-40B4-BE49-F238E27FC236}">
              <a16:creationId xmlns:a16="http://schemas.microsoft.com/office/drawing/2014/main" id="{E89F8032-936C-4A29-80B1-32D5DA792481}"/>
            </a:ext>
          </a:extLst>
        </xdr:cNvPr>
        <xdr:cNvSpPr/>
      </xdr:nvSpPr>
      <xdr:spPr>
        <a:xfrm>
          <a:off x="15430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87993</xdr:rowOff>
    </xdr:from>
    <xdr:to>
      <xdr:col>76</xdr:col>
      <xdr:colOff>165100</xdr:colOff>
      <xdr:row>61</xdr:row>
      <xdr:rowOff>18143</xdr:rowOff>
    </xdr:to>
    <xdr:sp macro="" textlink="">
      <xdr:nvSpPr>
        <xdr:cNvPr id="343" name="フローチャート: 判断 342">
          <a:extLst>
            <a:ext uri="{FF2B5EF4-FFF2-40B4-BE49-F238E27FC236}">
              <a16:creationId xmlns:a16="http://schemas.microsoft.com/office/drawing/2014/main" id="{1E63D9CD-A60D-42A2-B0AF-6AD31864DD9D}"/>
            </a:ext>
          </a:extLst>
        </xdr:cNvPr>
        <xdr:cNvSpPr/>
      </xdr:nvSpPr>
      <xdr:spPr>
        <a:xfrm>
          <a:off x="145415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56969</xdr:rowOff>
    </xdr:from>
    <xdr:to>
      <xdr:col>72</xdr:col>
      <xdr:colOff>38100</xdr:colOff>
      <xdr:row>60</xdr:row>
      <xdr:rowOff>158569</xdr:rowOff>
    </xdr:to>
    <xdr:sp macro="" textlink="">
      <xdr:nvSpPr>
        <xdr:cNvPr id="344" name="フローチャート: 判断 343">
          <a:extLst>
            <a:ext uri="{FF2B5EF4-FFF2-40B4-BE49-F238E27FC236}">
              <a16:creationId xmlns:a16="http://schemas.microsoft.com/office/drawing/2014/main" id="{0FCE357F-E8A8-4B04-84C8-94A73DB5CE6C}"/>
            </a:ext>
          </a:extLst>
        </xdr:cNvPr>
        <xdr:cNvSpPr/>
      </xdr:nvSpPr>
      <xdr:spPr>
        <a:xfrm>
          <a:off x="13652500" y="1034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21046</xdr:rowOff>
    </xdr:from>
    <xdr:to>
      <xdr:col>67</xdr:col>
      <xdr:colOff>101600</xdr:colOff>
      <xdr:row>60</xdr:row>
      <xdr:rowOff>122646</xdr:rowOff>
    </xdr:to>
    <xdr:sp macro="" textlink="">
      <xdr:nvSpPr>
        <xdr:cNvPr id="345" name="フローチャート: 判断 344">
          <a:extLst>
            <a:ext uri="{FF2B5EF4-FFF2-40B4-BE49-F238E27FC236}">
              <a16:creationId xmlns:a16="http://schemas.microsoft.com/office/drawing/2014/main" id="{436F556C-1EBD-4E1B-B630-1A296C4CD0DE}"/>
            </a:ext>
          </a:extLst>
        </xdr:cNvPr>
        <xdr:cNvSpPr/>
      </xdr:nvSpPr>
      <xdr:spPr>
        <a:xfrm>
          <a:off x="12763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46" name="テキスト ボックス 345">
          <a:extLst>
            <a:ext uri="{FF2B5EF4-FFF2-40B4-BE49-F238E27FC236}">
              <a16:creationId xmlns:a16="http://schemas.microsoft.com/office/drawing/2014/main" id="{84736346-84FC-471B-A3DC-E10960F1061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47" name="テキスト ボックス 346">
          <a:extLst>
            <a:ext uri="{FF2B5EF4-FFF2-40B4-BE49-F238E27FC236}">
              <a16:creationId xmlns:a16="http://schemas.microsoft.com/office/drawing/2014/main" id="{CF806B61-5E12-4EF2-AA2C-E5370B12296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48" name="テキスト ボックス 347">
          <a:extLst>
            <a:ext uri="{FF2B5EF4-FFF2-40B4-BE49-F238E27FC236}">
              <a16:creationId xmlns:a16="http://schemas.microsoft.com/office/drawing/2014/main" id="{13622323-768B-49B8-9C99-E8B8D73C21C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49" name="テキスト ボックス 348">
          <a:extLst>
            <a:ext uri="{FF2B5EF4-FFF2-40B4-BE49-F238E27FC236}">
              <a16:creationId xmlns:a16="http://schemas.microsoft.com/office/drawing/2014/main" id="{0E35AC59-ED69-4F04-9F86-7174A4276BD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50" name="テキスト ボックス 349">
          <a:extLst>
            <a:ext uri="{FF2B5EF4-FFF2-40B4-BE49-F238E27FC236}">
              <a16:creationId xmlns:a16="http://schemas.microsoft.com/office/drawing/2014/main" id="{A68B6F4C-324F-4BDF-BABF-6753C7364F5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150041</xdr:rowOff>
    </xdr:from>
    <xdr:to>
      <xdr:col>85</xdr:col>
      <xdr:colOff>177800</xdr:colOff>
      <xdr:row>60</xdr:row>
      <xdr:rowOff>80191</xdr:rowOff>
    </xdr:to>
    <xdr:sp macro="" textlink="">
      <xdr:nvSpPr>
        <xdr:cNvPr id="351" name="楕円 350">
          <a:extLst>
            <a:ext uri="{FF2B5EF4-FFF2-40B4-BE49-F238E27FC236}">
              <a16:creationId xmlns:a16="http://schemas.microsoft.com/office/drawing/2014/main" id="{13043029-3D65-418F-8F69-AB6C8FA5381F}"/>
            </a:ext>
          </a:extLst>
        </xdr:cNvPr>
        <xdr:cNvSpPr/>
      </xdr:nvSpPr>
      <xdr:spPr>
        <a:xfrm>
          <a:off x="16268700" y="1026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128468</xdr:rowOff>
    </xdr:from>
    <xdr:ext cx="405111" cy="259045"/>
    <xdr:sp macro="" textlink="">
      <xdr:nvSpPr>
        <xdr:cNvPr id="352" name="【保健センター・保健所】&#10;有形固定資産減価償却率該当値テキスト">
          <a:extLst>
            <a:ext uri="{FF2B5EF4-FFF2-40B4-BE49-F238E27FC236}">
              <a16:creationId xmlns:a16="http://schemas.microsoft.com/office/drawing/2014/main" id="{A353F4E2-084A-413F-88A8-C894557ADCF7}"/>
            </a:ext>
          </a:extLst>
        </xdr:cNvPr>
        <xdr:cNvSpPr txBox="1"/>
      </xdr:nvSpPr>
      <xdr:spPr>
        <a:xfrm>
          <a:off x="16357600" y="10244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143510</xdr:rowOff>
    </xdr:from>
    <xdr:to>
      <xdr:col>81</xdr:col>
      <xdr:colOff>101600</xdr:colOff>
      <xdr:row>61</xdr:row>
      <xdr:rowOff>73660</xdr:rowOff>
    </xdr:to>
    <xdr:sp macro="" textlink="">
      <xdr:nvSpPr>
        <xdr:cNvPr id="353" name="楕円 352">
          <a:extLst>
            <a:ext uri="{FF2B5EF4-FFF2-40B4-BE49-F238E27FC236}">
              <a16:creationId xmlns:a16="http://schemas.microsoft.com/office/drawing/2014/main" id="{C6425A53-9E3A-4E2C-BCFF-5D663FE529D2}"/>
            </a:ext>
          </a:extLst>
        </xdr:cNvPr>
        <xdr:cNvSpPr/>
      </xdr:nvSpPr>
      <xdr:spPr>
        <a:xfrm>
          <a:off x="15430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29391</xdr:rowOff>
    </xdr:from>
    <xdr:to>
      <xdr:col>85</xdr:col>
      <xdr:colOff>127000</xdr:colOff>
      <xdr:row>61</xdr:row>
      <xdr:rowOff>22860</xdr:rowOff>
    </xdr:to>
    <xdr:cxnSp macro="">
      <xdr:nvCxnSpPr>
        <xdr:cNvPr id="354" name="直線コネクタ 353">
          <a:extLst>
            <a:ext uri="{FF2B5EF4-FFF2-40B4-BE49-F238E27FC236}">
              <a16:creationId xmlns:a16="http://schemas.microsoft.com/office/drawing/2014/main" id="{4D572D13-0849-4645-A5DF-20C0F4F56254}"/>
            </a:ext>
          </a:extLst>
        </xdr:cNvPr>
        <xdr:cNvCxnSpPr/>
      </xdr:nvCxnSpPr>
      <xdr:spPr>
        <a:xfrm flipV="1">
          <a:off x="15481300" y="10316391"/>
          <a:ext cx="838200" cy="164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99423</xdr:rowOff>
    </xdr:from>
    <xdr:to>
      <xdr:col>76</xdr:col>
      <xdr:colOff>165100</xdr:colOff>
      <xdr:row>61</xdr:row>
      <xdr:rowOff>29573</xdr:rowOff>
    </xdr:to>
    <xdr:sp macro="" textlink="">
      <xdr:nvSpPr>
        <xdr:cNvPr id="355" name="楕円 354">
          <a:extLst>
            <a:ext uri="{FF2B5EF4-FFF2-40B4-BE49-F238E27FC236}">
              <a16:creationId xmlns:a16="http://schemas.microsoft.com/office/drawing/2014/main" id="{B5E5A32A-F51C-4AAC-9DE2-F56C4F48B6E6}"/>
            </a:ext>
          </a:extLst>
        </xdr:cNvPr>
        <xdr:cNvSpPr/>
      </xdr:nvSpPr>
      <xdr:spPr>
        <a:xfrm>
          <a:off x="14541500" y="1038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150223</xdr:rowOff>
    </xdr:from>
    <xdr:to>
      <xdr:col>81</xdr:col>
      <xdr:colOff>50800</xdr:colOff>
      <xdr:row>61</xdr:row>
      <xdr:rowOff>22860</xdr:rowOff>
    </xdr:to>
    <xdr:cxnSp macro="">
      <xdr:nvCxnSpPr>
        <xdr:cNvPr id="356" name="直線コネクタ 355">
          <a:extLst>
            <a:ext uri="{FF2B5EF4-FFF2-40B4-BE49-F238E27FC236}">
              <a16:creationId xmlns:a16="http://schemas.microsoft.com/office/drawing/2014/main" id="{6064C2C9-9C71-4A67-9156-33E5E5AC0A8C}"/>
            </a:ext>
          </a:extLst>
        </xdr:cNvPr>
        <xdr:cNvCxnSpPr/>
      </xdr:nvCxnSpPr>
      <xdr:spPr>
        <a:xfrm>
          <a:off x="14592300" y="10437223"/>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55335</xdr:rowOff>
    </xdr:from>
    <xdr:to>
      <xdr:col>72</xdr:col>
      <xdr:colOff>38100</xdr:colOff>
      <xdr:row>60</xdr:row>
      <xdr:rowOff>156935</xdr:rowOff>
    </xdr:to>
    <xdr:sp macro="" textlink="">
      <xdr:nvSpPr>
        <xdr:cNvPr id="357" name="楕円 356">
          <a:extLst>
            <a:ext uri="{FF2B5EF4-FFF2-40B4-BE49-F238E27FC236}">
              <a16:creationId xmlns:a16="http://schemas.microsoft.com/office/drawing/2014/main" id="{3E0FCDE9-BA4C-472B-B12E-9EFEC0AB2B89}"/>
            </a:ext>
          </a:extLst>
        </xdr:cNvPr>
        <xdr:cNvSpPr/>
      </xdr:nvSpPr>
      <xdr:spPr>
        <a:xfrm>
          <a:off x="13652500" y="1034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106135</xdr:rowOff>
    </xdr:from>
    <xdr:to>
      <xdr:col>76</xdr:col>
      <xdr:colOff>114300</xdr:colOff>
      <xdr:row>60</xdr:row>
      <xdr:rowOff>150223</xdr:rowOff>
    </xdr:to>
    <xdr:cxnSp macro="">
      <xdr:nvCxnSpPr>
        <xdr:cNvPr id="358" name="直線コネクタ 357">
          <a:extLst>
            <a:ext uri="{FF2B5EF4-FFF2-40B4-BE49-F238E27FC236}">
              <a16:creationId xmlns:a16="http://schemas.microsoft.com/office/drawing/2014/main" id="{54333796-11F2-4AC7-949F-6E7752E7095D}"/>
            </a:ext>
          </a:extLst>
        </xdr:cNvPr>
        <xdr:cNvCxnSpPr/>
      </xdr:nvCxnSpPr>
      <xdr:spPr>
        <a:xfrm>
          <a:off x="13703300" y="10393135"/>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14515</xdr:rowOff>
    </xdr:from>
    <xdr:to>
      <xdr:col>67</xdr:col>
      <xdr:colOff>101600</xdr:colOff>
      <xdr:row>60</xdr:row>
      <xdr:rowOff>116115</xdr:rowOff>
    </xdr:to>
    <xdr:sp macro="" textlink="">
      <xdr:nvSpPr>
        <xdr:cNvPr id="359" name="楕円 358">
          <a:extLst>
            <a:ext uri="{FF2B5EF4-FFF2-40B4-BE49-F238E27FC236}">
              <a16:creationId xmlns:a16="http://schemas.microsoft.com/office/drawing/2014/main" id="{82539FB6-9290-4C03-BF21-B4937DC54061}"/>
            </a:ext>
          </a:extLst>
        </xdr:cNvPr>
        <xdr:cNvSpPr/>
      </xdr:nvSpPr>
      <xdr:spPr>
        <a:xfrm>
          <a:off x="12763500" y="1030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65315</xdr:rowOff>
    </xdr:from>
    <xdr:to>
      <xdr:col>71</xdr:col>
      <xdr:colOff>177800</xdr:colOff>
      <xdr:row>60</xdr:row>
      <xdr:rowOff>106135</xdr:rowOff>
    </xdr:to>
    <xdr:cxnSp macro="">
      <xdr:nvCxnSpPr>
        <xdr:cNvPr id="360" name="直線コネクタ 359">
          <a:extLst>
            <a:ext uri="{FF2B5EF4-FFF2-40B4-BE49-F238E27FC236}">
              <a16:creationId xmlns:a16="http://schemas.microsoft.com/office/drawing/2014/main" id="{22DE4550-8046-4FF8-9088-554C4817F9B6}"/>
            </a:ext>
          </a:extLst>
        </xdr:cNvPr>
        <xdr:cNvCxnSpPr/>
      </xdr:nvCxnSpPr>
      <xdr:spPr>
        <a:xfrm>
          <a:off x="12814300" y="10352315"/>
          <a:ext cx="8890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86921</xdr:rowOff>
    </xdr:from>
    <xdr:ext cx="405111" cy="259045"/>
    <xdr:sp macro="" textlink="">
      <xdr:nvSpPr>
        <xdr:cNvPr id="361" name="n_1aveValue【保健センター・保健所】&#10;有形固定資産減価償却率">
          <a:extLst>
            <a:ext uri="{FF2B5EF4-FFF2-40B4-BE49-F238E27FC236}">
              <a16:creationId xmlns:a16="http://schemas.microsoft.com/office/drawing/2014/main" id="{F888A280-4472-4013-92E5-F86F1C54D363}"/>
            </a:ext>
          </a:extLst>
        </xdr:cNvPr>
        <xdr:cNvSpPr txBox="1"/>
      </xdr:nvSpPr>
      <xdr:spPr>
        <a:xfrm>
          <a:off x="152660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34670</xdr:rowOff>
    </xdr:from>
    <xdr:ext cx="405111" cy="259045"/>
    <xdr:sp macro="" textlink="">
      <xdr:nvSpPr>
        <xdr:cNvPr id="362" name="n_2aveValue【保健センター・保健所】&#10;有形固定資産減価償却率">
          <a:extLst>
            <a:ext uri="{FF2B5EF4-FFF2-40B4-BE49-F238E27FC236}">
              <a16:creationId xmlns:a16="http://schemas.microsoft.com/office/drawing/2014/main" id="{075C348E-EE22-4978-97FE-1DDC88DBE6FD}"/>
            </a:ext>
          </a:extLst>
        </xdr:cNvPr>
        <xdr:cNvSpPr txBox="1"/>
      </xdr:nvSpPr>
      <xdr:spPr>
        <a:xfrm>
          <a:off x="14389744" y="1015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149696</xdr:rowOff>
    </xdr:from>
    <xdr:ext cx="405111" cy="259045"/>
    <xdr:sp macro="" textlink="">
      <xdr:nvSpPr>
        <xdr:cNvPr id="363" name="n_3aveValue【保健センター・保健所】&#10;有形固定資産減価償却率">
          <a:extLst>
            <a:ext uri="{FF2B5EF4-FFF2-40B4-BE49-F238E27FC236}">
              <a16:creationId xmlns:a16="http://schemas.microsoft.com/office/drawing/2014/main" id="{BA65809E-A655-4B10-8BB8-169734F39B9B}"/>
            </a:ext>
          </a:extLst>
        </xdr:cNvPr>
        <xdr:cNvSpPr txBox="1"/>
      </xdr:nvSpPr>
      <xdr:spPr>
        <a:xfrm>
          <a:off x="13500744" y="1043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113773</xdr:rowOff>
    </xdr:from>
    <xdr:ext cx="405111" cy="259045"/>
    <xdr:sp macro="" textlink="">
      <xdr:nvSpPr>
        <xdr:cNvPr id="364" name="n_4aveValue【保健センター・保健所】&#10;有形固定資産減価償却率">
          <a:extLst>
            <a:ext uri="{FF2B5EF4-FFF2-40B4-BE49-F238E27FC236}">
              <a16:creationId xmlns:a16="http://schemas.microsoft.com/office/drawing/2014/main" id="{4EB0B2E6-FB91-4DDD-A559-82E7EE7F46F7}"/>
            </a:ext>
          </a:extLst>
        </xdr:cNvPr>
        <xdr:cNvSpPr txBox="1"/>
      </xdr:nvSpPr>
      <xdr:spPr>
        <a:xfrm>
          <a:off x="12611744" y="1040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64787</xdr:rowOff>
    </xdr:from>
    <xdr:ext cx="405111" cy="259045"/>
    <xdr:sp macro="" textlink="">
      <xdr:nvSpPr>
        <xdr:cNvPr id="365" name="n_1mainValue【保健センター・保健所】&#10;有形固定資産減価償却率">
          <a:extLst>
            <a:ext uri="{FF2B5EF4-FFF2-40B4-BE49-F238E27FC236}">
              <a16:creationId xmlns:a16="http://schemas.microsoft.com/office/drawing/2014/main" id="{4C972BE7-0462-4502-824F-B9C9C1E404BC}"/>
            </a:ext>
          </a:extLst>
        </xdr:cNvPr>
        <xdr:cNvSpPr txBox="1"/>
      </xdr:nvSpPr>
      <xdr:spPr>
        <a:xfrm>
          <a:off x="152660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20700</xdr:rowOff>
    </xdr:from>
    <xdr:ext cx="405111" cy="259045"/>
    <xdr:sp macro="" textlink="">
      <xdr:nvSpPr>
        <xdr:cNvPr id="366" name="n_2mainValue【保健センター・保健所】&#10;有形固定資産減価償却率">
          <a:extLst>
            <a:ext uri="{FF2B5EF4-FFF2-40B4-BE49-F238E27FC236}">
              <a16:creationId xmlns:a16="http://schemas.microsoft.com/office/drawing/2014/main" id="{FC2C4401-C270-4700-869D-10698F336F8D}"/>
            </a:ext>
          </a:extLst>
        </xdr:cNvPr>
        <xdr:cNvSpPr txBox="1"/>
      </xdr:nvSpPr>
      <xdr:spPr>
        <a:xfrm>
          <a:off x="14389744" y="1047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2012</xdr:rowOff>
    </xdr:from>
    <xdr:ext cx="405111" cy="259045"/>
    <xdr:sp macro="" textlink="">
      <xdr:nvSpPr>
        <xdr:cNvPr id="367" name="n_3mainValue【保健センター・保健所】&#10;有形固定資産減価償却率">
          <a:extLst>
            <a:ext uri="{FF2B5EF4-FFF2-40B4-BE49-F238E27FC236}">
              <a16:creationId xmlns:a16="http://schemas.microsoft.com/office/drawing/2014/main" id="{6D6E85E5-2DF2-4F01-BA12-D0374C20BB99}"/>
            </a:ext>
          </a:extLst>
        </xdr:cNvPr>
        <xdr:cNvSpPr txBox="1"/>
      </xdr:nvSpPr>
      <xdr:spPr>
        <a:xfrm>
          <a:off x="13500744" y="1011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132642</xdr:rowOff>
    </xdr:from>
    <xdr:ext cx="405111" cy="259045"/>
    <xdr:sp macro="" textlink="">
      <xdr:nvSpPr>
        <xdr:cNvPr id="368" name="n_4mainValue【保健センター・保健所】&#10;有形固定資産減価償却率">
          <a:extLst>
            <a:ext uri="{FF2B5EF4-FFF2-40B4-BE49-F238E27FC236}">
              <a16:creationId xmlns:a16="http://schemas.microsoft.com/office/drawing/2014/main" id="{90AE2B89-9B72-44E4-B754-5752710CAB84}"/>
            </a:ext>
          </a:extLst>
        </xdr:cNvPr>
        <xdr:cNvSpPr txBox="1"/>
      </xdr:nvSpPr>
      <xdr:spPr>
        <a:xfrm>
          <a:off x="12611744" y="10076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69" name="正方形/長方形 368">
          <a:extLst>
            <a:ext uri="{FF2B5EF4-FFF2-40B4-BE49-F238E27FC236}">
              <a16:creationId xmlns:a16="http://schemas.microsoft.com/office/drawing/2014/main" id="{77EB566B-539D-4B61-A3D3-0AC9958ED69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70" name="正方形/長方形 369">
          <a:extLst>
            <a:ext uri="{FF2B5EF4-FFF2-40B4-BE49-F238E27FC236}">
              <a16:creationId xmlns:a16="http://schemas.microsoft.com/office/drawing/2014/main" id="{63AC18DE-5E24-4920-A24A-C2D8F1332E4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71" name="正方形/長方形 370">
          <a:extLst>
            <a:ext uri="{FF2B5EF4-FFF2-40B4-BE49-F238E27FC236}">
              <a16:creationId xmlns:a16="http://schemas.microsoft.com/office/drawing/2014/main" id="{07987C04-6EA0-49CD-B199-48116F9B6EF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72" name="正方形/長方形 371">
          <a:extLst>
            <a:ext uri="{FF2B5EF4-FFF2-40B4-BE49-F238E27FC236}">
              <a16:creationId xmlns:a16="http://schemas.microsoft.com/office/drawing/2014/main" id="{937AF5F9-4C92-4F35-BC66-5ABB9152EA9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73" name="正方形/長方形 372">
          <a:extLst>
            <a:ext uri="{FF2B5EF4-FFF2-40B4-BE49-F238E27FC236}">
              <a16:creationId xmlns:a16="http://schemas.microsoft.com/office/drawing/2014/main" id="{0F2D6986-27E0-497C-A44F-757FD382CE3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74" name="正方形/長方形 373">
          <a:extLst>
            <a:ext uri="{FF2B5EF4-FFF2-40B4-BE49-F238E27FC236}">
              <a16:creationId xmlns:a16="http://schemas.microsoft.com/office/drawing/2014/main" id="{6EA8B424-3441-4128-9B05-7A2A024EF75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75" name="正方形/長方形 374">
          <a:extLst>
            <a:ext uri="{FF2B5EF4-FFF2-40B4-BE49-F238E27FC236}">
              <a16:creationId xmlns:a16="http://schemas.microsoft.com/office/drawing/2014/main" id="{DABD4C17-7F1A-4032-949A-9C43F348F01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76" name="正方形/長方形 375">
          <a:extLst>
            <a:ext uri="{FF2B5EF4-FFF2-40B4-BE49-F238E27FC236}">
              <a16:creationId xmlns:a16="http://schemas.microsoft.com/office/drawing/2014/main" id="{DEA999F5-7B96-4798-83AF-BFC42598718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77" name="テキスト ボックス 376">
          <a:extLst>
            <a:ext uri="{FF2B5EF4-FFF2-40B4-BE49-F238E27FC236}">
              <a16:creationId xmlns:a16="http://schemas.microsoft.com/office/drawing/2014/main" id="{26652DBD-D7E0-4522-B3C9-FBB5F8D567B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78" name="直線コネクタ 377">
          <a:extLst>
            <a:ext uri="{FF2B5EF4-FFF2-40B4-BE49-F238E27FC236}">
              <a16:creationId xmlns:a16="http://schemas.microsoft.com/office/drawing/2014/main" id="{9A9948ED-277A-44E9-A112-EDBDA511C95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379" name="直線コネクタ 378">
          <a:extLst>
            <a:ext uri="{FF2B5EF4-FFF2-40B4-BE49-F238E27FC236}">
              <a16:creationId xmlns:a16="http://schemas.microsoft.com/office/drawing/2014/main" id="{164487BD-5FA9-4B1E-9817-7E74EA1426E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380" name="テキスト ボックス 379">
          <a:extLst>
            <a:ext uri="{FF2B5EF4-FFF2-40B4-BE49-F238E27FC236}">
              <a16:creationId xmlns:a16="http://schemas.microsoft.com/office/drawing/2014/main" id="{DF83881E-64F7-4E8A-B355-A57BB1263D9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381" name="直線コネクタ 380">
          <a:extLst>
            <a:ext uri="{FF2B5EF4-FFF2-40B4-BE49-F238E27FC236}">
              <a16:creationId xmlns:a16="http://schemas.microsoft.com/office/drawing/2014/main" id="{0495A3EE-90E9-4042-8B86-8D542C0BB8FF}"/>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382" name="テキスト ボックス 381">
          <a:extLst>
            <a:ext uri="{FF2B5EF4-FFF2-40B4-BE49-F238E27FC236}">
              <a16:creationId xmlns:a16="http://schemas.microsoft.com/office/drawing/2014/main" id="{EDFA3777-A978-4E88-980C-92B3576BB50A}"/>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383" name="直線コネクタ 382">
          <a:extLst>
            <a:ext uri="{FF2B5EF4-FFF2-40B4-BE49-F238E27FC236}">
              <a16:creationId xmlns:a16="http://schemas.microsoft.com/office/drawing/2014/main" id="{01BDEB62-8DAE-41A0-8AAC-241F81C69382}"/>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384" name="テキスト ボックス 383">
          <a:extLst>
            <a:ext uri="{FF2B5EF4-FFF2-40B4-BE49-F238E27FC236}">
              <a16:creationId xmlns:a16="http://schemas.microsoft.com/office/drawing/2014/main" id="{49A94DD7-1CD5-4A5E-9C4F-64BADB1B3C5E}"/>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385" name="直線コネクタ 384">
          <a:extLst>
            <a:ext uri="{FF2B5EF4-FFF2-40B4-BE49-F238E27FC236}">
              <a16:creationId xmlns:a16="http://schemas.microsoft.com/office/drawing/2014/main" id="{E6D2CE82-D5E8-4FDB-8B5D-BD576864AA93}"/>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386" name="テキスト ボックス 385">
          <a:extLst>
            <a:ext uri="{FF2B5EF4-FFF2-40B4-BE49-F238E27FC236}">
              <a16:creationId xmlns:a16="http://schemas.microsoft.com/office/drawing/2014/main" id="{7268CCC3-FE18-4933-9293-2A97A3E0CF5E}"/>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387" name="直線コネクタ 386">
          <a:extLst>
            <a:ext uri="{FF2B5EF4-FFF2-40B4-BE49-F238E27FC236}">
              <a16:creationId xmlns:a16="http://schemas.microsoft.com/office/drawing/2014/main" id="{7B69F995-A14C-4074-9476-574145EAF6C7}"/>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388" name="テキスト ボックス 387">
          <a:extLst>
            <a:ext uri="{FF2B5EF4-FFF2-40B4-BE49-F238E27FC236}">
              <a16:creationId xmlns:a16="http://schemas.microsoft.com/office/drawing/2014/main" id="{67742737-858D-46B2-B33B-3F0E3F63D56E}"/>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389" name="直線コネクタ 388">
          <a:extLst>
            <a:ext uri="{FF2B5EF4-FFF2-40B4-BE49-F238E27FC236}">
              <a16:creationId xmlns:a16="http://schemas.microsoft.com/office/drawing/2014/main" id="{6A7145C7-4834-498F-B4E4-27B7534806F8}"/>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390" name="テキスト ボックス 389">
          <a:extLst>
            <a:ext uri="{FF2B5EF4-FFF2-40B4-BE49-F238E27FC236}">
              <a16:creationId xmlns:a16="http://schemas.microsoft.com/office/drawing/2014/main" id="{39D936FB-E9DC-4B51-AA35-9C4F1560AF3C}"/>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91" name="直線コネクタ 390">
          <a:extLst>
            <a:ext uri="{FF2B5EF4-FFF2-40B4-BE49-F238E27FC236}">
              <a16:creationId xmlns:a16="http://schemas.microsoft.com/office/drawing/2014/main" id="{172F7690-B243-41C6-B885-EFE76C0C725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92" name="テキスト ボックス 391">
          <a:extLst>
            <a:ext uri="{FF2B5EF4-FFF2-40B4-BE49-F238E27FC236}">
              <a16:creationId xmlns:a16="http://schemas.microsoft.com/office/drawing/2014/main" id="{A0B3B5CD-9361-489C-98B5-6BF6980EC9A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93" name="【保健センター・保健所】&#10;一人当たり面積グラフ枠">
          <a:extLst>
            <a:ext uri="{FF2B5EF4-FFF2-40B4-BE49-F238E27FC236}">
              <a16:creationId xmlns:a16="http://schemas.microsoft.com/office/drawing/2014/main" id="{B1E45457-50A9-4876-A05D-4B47D4A66F75}"/>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70213</xdr:rowOff>
    </xdr:from>
    <xdr:to>
      <xdr:col>116</xdr:col>
      <xdr:colOff>62864</xdr:colOff>
      <xdr:row>64</xdr:row>
      <xdr:rowOff>91440</xdr:rowOff>
    </xdr:to>
    <xdr:cxnSp macro="">
      <xdr:nvCxnSpPr>
        <xdr:cNvPr id="394" name="直線コネクタ 393">
          <a:extLst>
            <a:ext uri="{FF2B5EF4-FFF2-40B4-BE49-F238E27FC236}">
              <a16:creationId xmlns:a16="http://schemas.microsoft.com/office/drawing/2014/main" id="{0D2D6F0C-275A-447F-B210-9F3D7A088439}"/>
            </a:ext>
          </a:extLst>
        </xdr:cNvPr>
        <xdr:cNvCxnSpPr/>
      </xdr:nvCxnSpPr>
      <xdr:spPr>
        <a:xfrm flipV="1">
          <a:off x="22160864" y="9499963"/>
          <a:ext cx="0" cy="1564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95267</xdr:rowOff>
    </xdr:from>
    <xdr:ext cx="469744" cy="259045"/>
    <xdr:sp macro="" textlink="">
      <xdr:nvSpPr>
        <xdr:cNvPr id="395" name="【保健センター・保健所】&#10;一人当たり面積最小値テキスト">
          <a:extLst>
            <a:ext uri="{FF2B5EF4-FFF2-40B4-BE49-F238E27FC236}">
              <a16:creationId xmlns:a16="http://schemas.microsoft.com/office/drawing/2014/main" id="{97D6931D-0DD4-456B-8D8B-B4695F29B11A}"/>
            </a:ext>
          </a:extLst>
        </xdr:cNvPr>
        <xdr:cNvSpPr txBox="1"/>
      </xdr:nvSpPr>
      <xdr:spPr>
        <a:xfrm>
          <a:off x="22199600" y="1106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396" name="直線コネクタ 395">
          <a:extLst>
            <a:ext uri="{FF2B5EF4-FFF2-40B4-BE49-F238E27FC236}">
              <a16:creationId xmlns:a16="http://schemas.microsoft.com/office/drawing/2014/main" id="{D625D822-0E8E-426D-BCC8-BCB3E65D298B}"/>
            </a:ext>
          </a:extLst>
        </xdr:cNvPr>
        <xdr:cNvCxnSpPr/>
      </xdr:nvCxnSpPr>
      <xdr:spPr>
        <a:xfrm>
          <a:off x="22072600" y="1106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16890</xdr:rowOff>
    </xdr:from>
    <xdr:ext cx="469744" cy="259045"/>
    <xdr:sp macro="" textlink="">
      <xdr:nvSpPr>
        <xdr:cNvPr id="397" name="【保健センター・保健所】&#10;一人当たり面積最大値テキスト">
          <a:extLst>
            <a:ext uri="{FF2B5EF4-FFF2-40B4-BE49-F238E27FC236}">
              <a16:creationId xmlns:a16="http://schemas.microsoft.com/office/drawing/2014/main" id="{D3E1003C-4758-46F6-8761-26F9E81BD95C}"/>
            </a:ext>
          </a:extLst>
        </xdr:cNvPr>
        <xdr:cNvSpPr txBox="1"/>
      </xdr:nvSpPr>
      <xdr:spPr>
        <a:xfrm>
          <a:off x="22199600" y="9275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70213</xdr:rowOff>
    </xdr:from>
    <xdr:to>
      <xdr:col>116</xdr:col>
      <xdr:colOff>152400</xdr:colOff>
      <xdr:row>55</xdr:row>
      <xdr:rowOff>70213</xdr:rowOff>
    </xdr:to>
    <xdr:cxnSp macro="">
      <xdr:nvCxnSpPr>
        <xdr:cNvPr id="398" name="直線コネクタ 397">
          <a:extLst>
            <a:ext uri="{FF2B5EF4-FFF2-40B4-BE49-F238E27FC236}">
              <a16:creationId xmlns:a16="http://schemas.microsoft.com/office/drawing/2014/main" id="{16F5351A-21FF-477B-B2F7-A09070829BD4}"/>
            </a:ext>
          </a:extLst>
        </xdr:cNvPr>
        <xdr:cNvCxnSpPr/>
      </xdr:nvCxnSpPr>
      <xdr:spPr>
        <a:xfrm>
          <a:off x="22072600" y="949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2739</xdr:rowOff>
    </xdr:from>
    <xdr:ext cx="469744" cy="259045"/>
    <xdr:sp macro="" textlink="">
      <xdr:nvSpPr>
        <xdr:cNvPr id="399" name="【保健センター・保健所】&#10;一人当たり面積平均値テキスト">
          <a:extLst>
            <a:ext uri="{FF2B5EF4-FFF2-40B4-BE49-F238E27FC236}">
              <a16:creationId xmlns:a16="http://schemas.microsoft.com/office/drawing/2014/main" id="{2C990481-6E65-4D85-92B6-D6D2B9DF7AA4}"/>
            </a:ext>
          </a:extLst>
        </xdr:cNvPr>
        <xdr:cNvSpPr txBox="1"/>
      </xdr:nvSpPr>
      <xdr:spPr>
        <a:xfrm>
          <a:off x="22199600" y="106326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24312</xdr:rowOff>
    </xdr:from>
    <xdr:to>
      <xdr:col>116</xdr:col>
      <xdr:colOff>114300</xdr:colOff>
      <xdr:row>62</xdr:row>
      <xdr:rowOff>125912</xdr:rowOff>
    </xdr:to>
    <xdr:sp macro="" textlink="">
      <xdr:nvSpPr>
        <xdr:cNvPr id="400" name="フローチャート: 判断 399">
          <a:extLst>
            <a:ext uri="{FF2B5EF4-FFF2-40B4-BE49-F238E27FC236}">
              <a16:creationId xmlns:a16="http://schemas.microsoft.com/office/drawing/2014/main" id="{6176E985-22AB-4CC4-8D3C-B023C9C00411}"/>
            </a:ext>
          </a:extLst>
        </xdr:cNvPr>
        <xdr:cNvSpPr/>
      </xdr:nvSpPr>
      <xdr:spPr>
        <a:xfrm>
          <a:off x="22110700" y="1065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34109</xdr:rowOff>
    </xdr:from>
    <xdr:to>
      <xdr:col>112</xdr:col>
      <xdr:colOff>38100</xdr:colOff>
      <xdr:row>62</xdr:row>
      <xdr:rowOff>135709</xdr:rowOff>
    </xdr:to>
    <xdr:sp macro="" textlink="">
      <xdr:nvSpPr>
        <xdr:cNvPr id="401" name="フローチャート: 判断 400">
          <a:extLst>
            <a:ext uri="{FF2B5EF4-FFF2-40B4-BE49-F238E27FC236}">
              <a16:creationId xmlns:a16="http://schemas.microsoft.com/office/drawing/2014/main" id="{47CA0676-2199-4247-B04F-F4D942410BF3}"/>
            </a:ext>
          </a:extLst>
        </xdr:cNvPr>
        <xdr:cNvSpPr/>
      </xdr:nvSpPr>
      <xdr:spPr>
        <a:xfrm>
          <a:off x="21272500" y="106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73297</xdr:rowOff>
    </xdr:from>
    <xdr:to>
      <xdr:col>107</xdr:col>
      <xdr:colOff>101600</xdr:colOff>
      <xdr:row>63</xdr:row>
      <xdr:rowOff>3447</xdr:rowOff>
    </xdr:to>
    <xdr:sp macro="" textlink="">
      <xdr:nvSpPr>
        <xdr:cNvPr id="402" name="フローチャート: 判断 401">
          <a:extLst>
            <a:ext uri="{FF2B5EF4-FFF2-40B4-BE49-F238E27FC236}">
              <a16:creationId xmlns:a16="http://schemas.microsoft.com/office/drawing/2014/main" id="{9ED96E9F-96BE-4593-96A4-DC2CAEFDB436}"/>
            </a:ext>
          </a:extLst>
        </xdr:cNvPr>
        <xdr:cNvSpPr/>
      </xdr:nvSpPr>
      <xdr:spPr>
        <a:xfrm>
          <a:off x="20383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73297</xdr:rowOff>
    </xdr:from>
    <xdr:to>
      <xdr:col>102</xdr:col>
      <xdr:colOff>165100</xdr:colOff>
      <xdr:row>63</xdr:row>
      <xdr:rowOff>3447</xdr:rowOff>
    </xdr:to>
    <xdr:sp macro="" textlink="">
      <xdr:nvSpPr>
        <xdr:cNvPr id="403" name="フローチャート: 判断 402">
          <a:extLst>
            <a:ext uri="{FF2B5EF4-FFF2-40B4-BE49-F238E27FC236}">
              <a16:creationId xmlns:a16="http://schemas.microsoft.com/office/drawing/2014/main" id="{A1597F1E-4EA5-48B4-99B6-EBC9BC5F7B90}"/>
            </a:ext>
          </a:extLst>
        </xdr:cNvPr>
        <xdr:cNvSpPr/>
      </xdr:nvSpPr>
      <xdr:spPr>
        <a:xfrm>
          <a:off x="19494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66766</xdr:rowOff>
    </xdr:from>
    <xdr:to>
      <xdr:col>98</xdr:col>
      <xdr:colOff>38100</xdr:colOff>
      <xdr:row>62</xdr:row>
      <xdr:rowOff>168366</xdr:rowOff>
    </xdr:to>
    <xdr:sp macro="" textlink="">
      <xdr:nvSpPr>
        <xdr:cNvPr id="404" name="フローチャート: 判断 403">
          <a:extLst>
            <a:ext uri="{FF2B5EF4-FFF2-40B4-BE49-F238E27FC236}">
              <a16:creationId xmlns:a16="http://schemas.microsoft.com/office/drawing/2014/main" id="{7A86FD96-21A3-4216-9B42-450D31014950}"/>
            </a:ext>
          </a:extLst>
        </xdr:cNvPr>
        <xdr:cNvSpPr/>
      </xdr:nvSpPr>
      <xdr:spPr>
        <a:xfrm>
          <a:off x="18605500" y="1069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05" name="テキスト ボックス 404">
          <a:extLst>
            <a:ext uri="{FF2B5EF4-FFF2-40B4-BE49-F238E27FC236}">
              <a16:creationId xmlns:a16="http://schemas.microsoft.com/office/drawing/2014/main" id="{28D5819A-864D-4D92-9661-4EA30C9FA24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06" name="テキスト ボックス 405">
          <a:extLst>
            <a:ext uri="{FF2B5EF4-FFF2-40B4-BE49-F238E27FC236}">
              <a16:creationId xmlns:a16="http://schemas.microsoft.com/office/drawing/2014/main" id="{9C8B4FA5-1D98-48EB-892A-5731F24ABDD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07" name="テキスト ボックス 406">
          <a:extLst>
            <a:ext uri="{FF2B5EF4-FFF2-40B4-BE49-F238E27FC236}">
              <a16:creationId xmlns:a16="http://schemas.microsoft.com/office/drawing/2014/main" id="{72015418-D207-45EB-85E6-59330B3EE5F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08" name="テキスト ボックス 407">
          <a:extLst>
            <a:ext uri="{FF2B5EF4-FFF2-40B4-BE49-F238E27FC236}">
              <a16:creationId xmlns:a16="http://schemas.microsoft.com/office/drawing/2014/main" id="{88399053-2B5F-4DFE-86E7-23F03C24A7C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09" name="テキスト ボックス 408">
          <a:extLst>
            <a:ext uri="{FF2B5EF4-FFF2-40B4-BE49-F238E27FC236}">
              <a16:creationId xmlns:a16="http://schemas.microsoft.com/office/drawing/2014/main" id="{3ECED3A5-E0C1-40B5-8A4B-B585F2F610F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164737</xdr:rowOff>
    </xdr:from>
    <xdr:to>
      <xdr:col>116</xdr:col>
      <xdr:colOff>114300</xdr:colOff>
      <xdr:row>61</xdr:row>
      <xdr:rowOff>94887</xdr:rowOff>
    </xdr:to>
    <xdr:sp macro="" textlink="">
      <xdr:nvSpPr>
        <xdr:cNvPr id="410" name="楕円 409">
          <a:extLst>
            <a:ext uri="{FF2B5EF4-FFF2-40B4-BE49-F238E27FC236}">
              <a16:creationId xmlns:a16="http://schemas.microsoft.com/office/drawing/2014/main" id="{41F1271A-42F0-49CF-B3B5-B055ACB937FF}"/>
            </a:ext>
          </a:extLst>
        </xdr:cNvPr>
        <xdr:cNvSpPr/>
      </xdr:nvSpPr>
      <xdr:spPr>
        <a:xfrm>
          <a:off x="22110700" y="1045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16164</xdr:rowOff>
    </xdr:from>
    <xdr:ext cx="469744" cy="259045"/>
    <xdr:sp macro="" textlink="">
      <xdr:nvSpPr>
        <xdr:cNvPr id="411" name="【保健センター・保健所】&#10;一人当たり面積該当値テキスト">
          <a:extLst>
            <a:ext uri="{FF2B5EF4-FFF2-40B4-BE49-F238E27FC236}">
              <a16:creationId xmlns:a16="http://schemas.microsoft.com/office/drawing/2014/main" id="{2959CE2D-04CD-4F8D-B3B2-320F3BBAAA34}"/>
            </a:ext>
          </a:extLst>
        </xdr:cNvPr>
        <xdr:cNvSpPr txBox="1"/>
      </xdr:nvSpPr>
      <xdr:spPr>
        <a:xfrm>
          <a:off x="22199600" y="10303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171269</xdr:rowOff>
    </xdr:from>
    <xdr:to>
      <xdr:col>112</xdr:col>
      <xdr:colOff>38100</xdr:colOff>
      <xdr:row>61</xdr:row>
      <xdr:rowOff>101419</xdr:rowOff>
    </xdr:to>
    <xdr:sp macro="" textlink="">
      <xdr:nvSpPr>
        <xdr:cNvPr id="412" name="楕円 411">
          <a:extLst>
            <a:ext uri="{FF2B5EF4-FFF2-40B4-BE49-F238E27FC236}">
              <a16:creationId xmlns:a16="http://schemas.microsoft.com/office/drawing/2014/main" id="{749E4C0C-683D-4D52-97BC-938F0CDB0DD7}"/>
            </a:ext>
          </a:extLst>
        </xdr:cNvPr>
        <xdr:cNvSpPr/>
      </xdr:nvSpPr>
      <xdr:spPr>
        <a:xfrm>
          <a:off x="21272500" y="1045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44087</xdr:rowOff>
    </xdr:from>
    <xdr:to>
      <xdr:col>116</xdr:col>
      <xdr:colOff>63500</xdr:colOff>
      <xdr:row>61</xdr:row>
      <xdr:rowOff>50619</xdr:rowOff>
    </xdr:to>
    <xdr:cxnSp macro="">
      <xdr:nvCxnSpPr>
        <xdr:cNvPr id="413" name="直線コネクタ 412">
          <a:extLst>
            <a:ext uri="{FF2B5EF4-FFF2-40B4-BE49-F238E27FC236}">
              <a16:creationId xmlns:a16="http://schemas.microsoft.com/office/drawing/2014/main" id="{77B1682E-8512-4980-A36A-B3C801B9CA9E}"/>
            </a:ext>
          </a:extLst>
        </xdr:cNvPr>
        <xdr:cNvCxnSpPr/>
      </xdr:nvCxnSpPr>
      <xdr:spPr>
        <a:xfrm flipV="1">
          <a:off x="21323300" y="10502537"/>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6350</xdr:rowOff>
    </xdr:from>
    <xdr:to>
      <xdr:col>107</xdr:col>
      <xdr:colOff>101600</xdr:colOff>
      <xdr:row>61</xdr:row>
      <xdr:rowOff>107950</xdr:rowOff>
    </xdr:to>
    <xdr:sp macro="" textlink="">
      <xdr:nvSpPr>
        <xdr:cNvPr id="414" name="楕円 413">
          <a:extLst>
            <a:ext uri="{FF2B5EF4-FFF2-40B4-BE49-F238E27FC236}">
              <a16:creationId xmlns:a16="http://schemas.microsoft.com/office/drawing/2014/main" id="{582AE344-7B32-4884-9307-063F7F54ADA9}"/>
            </a:ext>
          </a:extLst>
        </xdr:cNvPr>
        <xdr:cNvSpPr/>
      </xdr:nvSpPr>
      <xdr:spPr>
        <a:xfrm>
          <a:off x="20383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50619</xdr:rowOff>
    </xdr:from>
    <xdr:to>
      <xdr:col>111</xdr:col>
      <xdr:colOff>177800</xdr:colOff>
      <xdr:row>61</xdr:row>
      <xdr:rowOff>57150</xdr:rowOff>
    </xdr:to>
    <xdr:cxnSp macro="">
      <xdr:nvCxnSpPr>
        <xdr:cNvPr id="415" name="直線コネクタ 414">
          <a:extLst>
            <a:ext uri="{FF2B5EF4-FFF2-40B4-BE49-F238E27FC236}">
              <a16:creationId xmlns:a16="http://schemas.microsoft.com/office/drawing/2014/main" id="{86291D4C-C2DC-4EC3-A1E3-F7878DB1D0DA}"/>
            </a:ext>
          </a:extLst>
        </xdr:cNvPr>
        <xdr:cNvCxnSpPr/>
      </xdr:nvCxnSpPr>
      <xdr:spPr>
        <a:xfrm flipV="1">
          <a:off x="20434300" y="1050906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16147</xdr:rowOff>
    </xdr:from>
    <xdr:to>
      <xdr:col>102</xdr:col>
      <xdr:colOff>165100</xdr:colOff>
      <xdr:row>61</xdr:row>
      <xdr:rowOff>117747</xdr:rowOff>
    </xdr:to>
    <xdr:sp macro="" textlink="">
      <xdr:nvSpPr>
        <xdr:cNvPr id="416" name="楕円 415">
          <a:extLst>
            <a:ext uri="{FF2B5EF4-FFF2-40B4-BE49-F238E27FC236}">
              <a16:creationId xmlns:a16="http://schemas.microsoft.com/office/drawing/2014/main" id="{9BF91B7E-C2E1-4D51-8E4D-A231747C1321}"/>
            </a:ext>
          </a:extLst>
        </xdr:cNvPr>
        <xdr:cNvSpPr/>
      </xdr:nvSpPr>
      <xdr:spPr>
        <a:xfrm>
          <a:off x="19494500" y="1047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57150</xdr:rowOff>
    </xdr:from>
    <xdr:to>
      <xdr:col>107</xdr:col>
      <xdr:colOff>50800</xdr:colOff>
      <xdr:row>61</xdr:row>
      <xdr:rowOff>66947</xdr:rowOff>
    </xdr:to>
    <xdr:cxnSp macro="">
      <xdr:nvCxnSpPr>
        <xdr:cNvPr id="417" name="直線コネクタ 416">
          <a:extLst>
            <a:ext uri="{FF2B5EF4-FFF2-40B4-BE49-F238E27FC236}">
              <a16:creationId xmlns:a16="http://schemas.microsoft.com/office/drawing/2014/main" id="{43A9A509-11F5-458E-8CF9-36FD104CFDED}"/>
            </a:ext>
          </a:extLst>
        </xdr:cNvPr>
        <xdr:cNvCxnSpPr/>
      </xdr:nvCxnSpPr>
      <xdr:spPr>
        <a:xfrm flipV="1">
          <a:off x="19545300" y="1051560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25944</xdr:rowOff>
    </xdr:from>
    <xdr:to>
      <xdr:col>98</xdr:col>
      <xdr:colOff>38100</xdr:colOff>
      <xdr:row>61</xdr:row>
      <xdr:rowOff>127544</xdr:rowOff>
    </xdr:to>
    <xdr:sp macro="" textlink="">
      <xdr:nvSpPr>
        <xdr:cNvPr id="418" name="楕円 417">
          <a:extLst>
            <a:ext uri="{FF2B5EF4-FFF2-40B4-BE49-F238E27FC236}">
              <a16:creationId xmlns:a16="http://schemas.microsoft.com/office/drawing/2014/main" id="{64ABC67F-3C7F-4B47-B79F-294779543AAD}"/>
            </a:ext>
          </a:extLst>
        </xdr:cNvPr>
        <xdr:cNvSpPr/>
      </xdr:nvSpPr>
      <xdr:spPr>
        <a:xfrm>
          <a:off x="18605500" y="1048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66947</xdr:rowOff>
    </xdr:from>
    <xdr:to>
      <xdr:col>102</xdr:col>
      <xdr:colOff>114300</xdr:colOff>
      <xdr:row>61</xdr:row>
      <xdr:rowOff>76744</xdr:rowOff>
    </xdr:to>
    <xdr:cxnSp macro="">
      <xdr:nvCxnSpPr>
        <xdr:cNvPr id="419" name="直線コネクタ 418">
          <a:extLst>
            <a:ext uri="{FF2B5EF4-FFF2-40B4-BE49-F238E27FC236}">
              <a16:creationId xmlns:a16="http://schemas.microsoft.com/office/drawing/2014/main" id="{615CC5B9-3E4F-44AA-BE86-CE403F5306F7}"/>
            </a:ext>
          </a:extLst>
        </xdr:cNvPr>
        <xdr:cNvCxnSpPr/>
      </xdr:nvCxnSpPr>
      <xdr:spPr>
        <a:xfrm flipV="1">
          <a:off x="18656300" y="10525397"/>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126836</xdr:rowOff>
    </xdr:from>
    <xdr:ext cx="469744" cy="259045"/>
    <xdr:sp macro="" textlink="">
      <xdr:nvSpPr>
        <xdr:cNvPr id="420" name="n_1aveValue【保健センター・保健所】&#10;一人当たり面積">
          <a:extLst>
            <a:ext uri="{FF2B5EF4-FFF2-40B4-BE49-F238E27FC236}">
              <a16:creationId xmlns:a16="http://schemas.microsoft.com/office/drawing/2014/main" id="{5ED2230C-B30B-410A-9598-F7DA38E7B668}"/>
            </a:ext>
          </a:extLst>
        </xdr:cNvPr>
        <xdr:cNvSpPr txBox="1"/>
      </xdr:nvSpPr>
      <xdr:spPr>
        <a:xfrm>
          <a:off x="21075727" y="1075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166024</xdr:rowOff>
    </xdr:from>
    <xdr:ext cx="469744" cy="259045"/>
    <xdr:sp macro="" textlink="">
      <xdr:nvSpPr>
        <xdr:cNvPr id="421" name="n_2aveValue【保健センター・保健所】&#10;一人当たり面積">
          <a:extLst>
            <a:ext uri="{FF2B5EF4-FFF2-40B4-BE49-F238E27FC236}">
              <a16:creationId xmlns:a16="http://schemas.microsoft.com/office/drawing/2014/main" id="{16609835-079B-436B-823B-397502B3722F}"/>
            </a:ext>
          </a:extLst>
        </xdr:cNvPr>
        <xdr:cNvSpPr txBox="1"/>
      </xdr:nvSpPr>
      <xdr:spPr>
        <a:xfrm>
          <a:off x="20199427" y="1079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166024</xdr:rowOff>
    </xdr:from>
    <xdr:ext cx="469744" cy="259045"/>
    <xdr:sp macro="" textlink="">
      <xdr:nvSpPr>
        <xdr:cNvPr id="422" name="n_3aveValue【保健センター・保健所】&#10;一人当たり面積">
          <a:extLst>
            <a:ext uri="{FF2B5EF4-FFF2-40B4-BE49-F238E27FC236}">
              <a16:creationId xmlns:a16="http://schemas.microsoft.com/office/drawing/2014/main" id="{2C7B38FF-6299-42AD-83C0-F18BE416202E}"/>
            </a:ext>
          </a:extLst>
        </xdr:cNvPr>
        <xdr:cNvSpPr txBox="1"/>
      </xdr:nvSpPr>
      <xdr:spPr>
        <a:xfrm>
          <a:off x="19310427" y="10795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159493</xdr:rowOff>
    </xdr:from>
    <xdr:ext cx="469744" cy="259045"/>
    <xdr:sp macro="" textlink="">
      <xdr:nvSpPr>
        <xdr:cNvPr id="423" name="n_4aveValue【保健センター・保健所】&#10;一人当たり面積">
          <a:extLst>
            <a:ext uri="{FF2B5EF4-FFF2-40B4-BE49-F238E27FC236}">
              <a16:creationId xmlns:a16="http://schemas.microsoft.com/office/drawing/2014/main" id="{25A1C9DE-BBF7-4B21-93F2-811BC7CD31E0}"/>
            </a:ext>
          </a:extLst>
        </xdr:cNvPr>
        <xdr:cNvSpPr txBox="1"/>
      </xdr:nvSpPr>
      <xdr:spPr>
        <a:xfrm>
          <a:off x="18421427" y="1078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117946</xdr:rowOff>
    </xdr:from>
    <xdr:ext cx="469744" cy="259045"/>
    <xdr:sp macro="" textlink="">
      <xdr:nvSpPr>
        <xdr:cNvPr id="424" name="n_1mainValue【保健センター・保健所】&#10;一人当たり面積">
          <a:extLst>
            <a:ext uri="{FF2B5EF4-FFF2-40B4-BE49-F238E27FC236}">
              <a16:creationId xmlns:a16="http://schemas.microsoft.com/office/drawing/2014/main" id="{071C54F9-ADA6-40F7-81E0-B54893AB5F9E}"/>
            </a:ext>
          </a:extLst>
        </xdr:cNvPr>
        <xdr:cNvSpPr txBox="1"/>
      </xdr:nvSpPr>
      <xdr:spPr>
        <a:xfrm>
          <a:off x="21075727" y="1023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124477</xdr:rowOff>
    </xdr:from>
    <xdr:ext cx="469744" cy="259045"/>
    <xdr:sp macro="" textlink="">
      <xdr:nvSpPr>
        <xdr:cNvPr id="425" name="n_2mainValue【保健センター・保健所】&#10;一人当たり面積">
          <a:extLst>
            <a:ext uri="{FF2B5EF4-FFF2-40B4-BE49-F238E27FC236}">
              <a16:creationId xmlns:a16="http://schemas.microsoft.com/office/drawing/2014/main" id="{0E2777F3-669F-4075-BAC5-77798F789C09}"/>
            </a:ext>
          </a:extLst>
        </xdr:cNvPr>
        <xdr:cNvSpPr txBox="1"/>
      </xdr:nvSpPr>
      <xdr:spPr>
        <a:xfrm>
          <a:off x="20199427" y="1024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134274</xdr:rowOff>
    </xdr:from>
    <xdr:ext cx="469744" cy="259045"/>
    <xdr:sp macro="" textlink="">
      <xdr:nvSpPr>
        <xdr:cNvPr id="426" name="n_3mainValue【保健センター・保健所】&#10;一人当たり面積">
          <a:extLst>
            <a:ext uri="{FF2B5EF4-FFF2-40B4-BE49-F238E27FC236}">
              <a16:creationId xmlns:a16="http://schemas.microsoft.com/office/drawing/2014/main" id="{F361FFCE-4C15-4CBE-B525-D5AC037CBFC2}"/>
            </a:ext>
          </a:extLst>
        </xdr:cNvPr>
        <xdr:cNvSpPr txBox="1"/>
      </xdr:nvSpPr>
      <xdr:spPr>
        <a:xfrm>
          <a:off x="19310427" y="10249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144071</xdr:rowOff>
    </xdr:from>
    <xdr:ext cx="469744" cy="259045"/>
    <xdr:sp macro="" textlink="">
      <xdr:nvSpPr>
        <xdr:cNvPr id="427" name="n_4mainValue【保健センター・保健所】&#10;一人当たり面積">
          <a:extLst>
            <a:ext uri="{FF2B5EF4-FFF2-40B4-BE49-F238E27FC236}">
              <a16:creationId xmlns:a16="http://schemas.microsoft.com/office/drawing/2014/main" id="{70C88969-4A29-4818-B38F-AF574B6A9DDA}"/>
            </a:ext>
          </a:extLst>
        </xdr:cNvPr>
        <xdr:cNvSpPr txBox="1"/>
      </xdr:nvSpPr>
      <xdr:spPr>
        <a:xfrm>
          <a:off x="18421427" y="1025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28" name="正方形/長方形 427">
          <a:extLst>
            <a:ext uri="{FF2B5EF4-FFF2-40B4-BE49-F238E27FC236}">
              <a16:creationId xmlns:a16="http://schemas.microsoft.com/office/drawing/2014/main" id="{F4CC1B7A-8158-422B-8868-71ECCF2A3D1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9" name="正方形/長方形 428">
          <a:extLst>
            <a:ext uri="{FF2B5EF4-FFF2-40B4-BE49-F238E27FC236}">
              <a16:creationId xmlns:a16="http://schemas.microsoft.com/office/drawing/2014/main" id="{01B97780-5C85-439E-BD3E-683F567565F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30" name="正方形/長方形 429">
          <a:extLst>
            <a:ext uri="{FF2B5EF4-FFF2-40B4-BE49-F238E27FC236}">
              <a16:creationId xmlns:a16="http://schemas.microsoft.com/office/drawing/2014/main" id="{36173BAE-E670-482C-A1E6-AA694664E3A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31" name="正方形/長方形 430">
          <a:extLst>
            <a:ext uri="{FF2B5EF4-FFF2-40B4-BE49-F238E27FC236}">
              <a16:creationId xmlns:a16="http://schemas.microsoft.com/office/drawing/2014/main" id="{463B71A8-DAFE-4DBC-BDD9-603DB40DE32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2" name="正方形/長方形 431">
          <a:extLst>
            <a:ext uri="{FF2B5EF4-FFF2-40B4-BE49-F238E27FC236}">
              <a16:creationId xmlns:a16="http://schemas.microsoft.com/office/drawing/2014/main" id="{812590DB-D2F0-4B82-BC67-5D8257B7667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3" name="正方形/長方形 432">
          <a:extLst>
            <a:ext uri="{FF2B5EF4-FFF2-40B4-BE49-F238E27FC236}">
              <a16:creationId xmlns:a16="http://schemas.microsoft.com/office/drawing/2014/main" id="{131AB291-7F52-4136-8657-B9D5D0AF389D}"/>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4" name="正方形/長方形 433">
          <a:extLst>
            <a:ext uri="{FF2B5EF4-FFF2-40B4-BE49-F238E27FC236}">
              <a16:creationId xmlns:a16="http://schemas.microsoft.com/office/drawing/2014/main" id="{4B25F1CF-8573-4ED1-85B6-8FB5E0013C5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5" name="正方形/長方形 434">
          <a:extLst>
            <a:ext uri="{FF2B5EF4-FFF2-40B4-BE49-F238E27FC236}">
              <a16:creationId xmlns:a16="http://schemas.microsoft.com/office/drawing/2014/main" id="{67CF64EC-C7A9-4CBD-8199-BE3D74C1BC5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6" name="テキスト ボックス 435">
          <a:extLst>
            <a:ext uri="{FF2B5EF4-FFF2-40B4-BE49-F238E27FC236}">
              <a16:creationId xmlns:a16="http://schemas.microsoft.com/office/drawing/2014/main" id="{10FC2CA8-28CE-493B-8722-DD1B244341D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7" name="直線コネクタ 436">
          <a:extLst>
            <a:ext uri="{FF2B5EF4-FFF2-40B4-BE49-F238E27FC236}">
              <a16:creationId xmlns:a16="http://schemas.microsoft.com/office/drawing/2014/main" id="{D736007A-B0FE-491F-8256-F61ABE3F1C2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8" name="テキスト ボックス 437">
          <a:extLst>
            <a:ext uri="{FF2B5EF4-FFF2-40B4-BE49-F238E27FC236}">
              <a16:creationId xmlns:a16="http://schemas.microsoft.com/office/drawing/2014/main" id="{146FEE7B-365C-44D2-8D84-01BE14ECD7E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9" name="直線コネクタ 438">
          <a:extLst>
            <a:ext uri="{FF2B5EF4-FFF2-40B4-BE49-F238E27FC236}">
              <a16:creationId xmlns:a16="http://schemas.microsoft.com/office/drawing/2014/main" id="{671689CA-F245-4CAB-9902-94A69A02C1F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40" name="テキスト ボックス 439">
          <a:extLst>
            <a:ext uri="{FF2B5EF4-FFF2-40B4-BE49-F238E27FC236}">
              <a16:creationId xmlns:a16="http://schemas.microsoft.com/office/drawing/2014/main" id="{F2A1F63D-B54A-43DD-9934-902750E4C54B}"/>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41" name="直線コネクタ 440">
          <a:extLst>
            <a:ext uri="{FF2B5EF4-FFF2-40B4-BE49-F238E27FC236}">
              <a16:creationId xmlns:a16="http://schemas.microsoft.com/office/drawing/2014/main" id="{CD8525E0-5250-4886-8892-23BE730E952A}"/>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42" name="テキスト ボックス 441">
          <a:extLst>
            <a:ext uri="{FF2B5EF4-FFF2-40B4-BE49-F238E27FC236}">
              <a16:creationId xmlns:a16="http://schemas.microsoft.com/office/drawing/2014/main" id="{2F7D4B32-7FD8-47A8-A3F2-9ADDFA7A8A44}"/>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43" name="直線コネクタ 442">
          <a:extLst>
            <a:ext uri="{FF2B5EF4-FFF2-40B4-BE49-F238E27FC236}">
              <a16:creationId xmlns:a16="http://schemas.microsoft.com/office/drawing/2014/main" id="{C20F1ACB-531F-4416-A4B4-A3023A8D7CF2}"/>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4" name="テキスト ボックス 443">
          <a:extLst>
            <a:ext uri="{FF2B5EF4-FFF2-40B4-BE49-F238E27FC236}">
              <a16:creationId xmlns:a16="http://schemas.microsoft.com/office/drawing/2014/main" id="{9221F698-B55C-4337-9913-D30E8BF97E83}"/>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5" name="直線コネクタ 444">
          <a:extLst>
            <a:ext uri="{FF2B5EF4-FFF2-40B4-BE49-F238E27FC236}">
              <a16:creationId xmlns:a16="http://schemas.microsoft.com/office/drawing/2014/main" id="{57F1EE81-7CF8-4D78-9157-86B23AA2D815}"/>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6" name="テキスト ボックス 445">
          <a:extLst>
            <a:ext uri="{FF2B5EF4-FFF2-40B4-BE49-F238E27FC236}">
              <a16:creationId xmlns:a16="http://schemas.microsoft.com/office/drawing/2014/main" id="{AB5300BC-5FBB-4C26-99A1-210AD2F3665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7" name="直線コネクタ 446">
          <a:extLst>
            <a:ext uri="{FF2B5EF4-FFF2-40B4-BE49-F238E27FC236}">
              <a16:creationId xmlns:a16="http://schemas.microsoft.com/office/drawing/2014/main" id="{F806D138-7FFB-4B8B-B17B-B4A81B351627}"/>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8" name="テキスト ボックス 447">
          <a:extLst>
            <a:ext uri="{FF2B5EF4-FFF2-40B4-BE49-F238E27FC236}">
              <a16:creationId xmlns:a16="http://schemas.microsoft.com/office/drawing/2014/main" id="{12D3E228-747B-4E3D-9B4E-EB909C44B9A6}"/>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9" name="直線コネクタ 448">
          <a:extLst>
            <a:ext uri="{FF2B5EF4-FFF2-40B4-BE49-F238E27FC236}">
              <a16:creationId xmlns:a16="http://schemas.microsoft.com/office/drawing/2014/main" id="{5514463B-4718-43DE-AAE0-80F522A04445}"/>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50" name="テキスト ボックス 449">
          <a:extLst>
            <a:ext uri="{FF2B5EF4-FFF2-40B4-BE49-F238E27FC236}">
              <a16:creationId xmlns:a16="http://schemas.microsoft.com/office/drawing/2014/main" id="{341ADE63-E5C7-4DC8-9274-A6CB6007215B}"/>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51" name="直線コネクタ 450">
          <a:extLst>
            <a:ext uri="{FF2B5EF4-FFF2-40B4-BE49-F238E27FC236}">
              <a16:creationId xmlns:a16="http://schemas.microsoft.com/office/drawing/2014/main" id="{73B4B21B-424D-4E5E-BE4B-C1CF43793846}"/>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52" name="【消防施設】&#10;有形固定資産減価償却率グラフ枠">
          <a:extLst>
            <a:ext uri="{FF2B5EF4-FFF2-40B4-BE49-F238E27FC236}">
              <a16:creationId xmlns:a16="http://schemas.microsoft.com/office/drawing/2014/main" id="{3683C509-B4BE-41E9-95B2-1AE1C55D3DD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165463</xdr:rowOff>
    </xdr:from>
    <xdr:to>
      <xdr:col>85</xdr:col>
      <xdr:colOff>126364</xdr:colOff>
      <xdr:row>86</xdr:row>
      <xdr:rowOff>123008</xdr:rowOff>
    </xdr:to>
    <xdr:cxnSp macro="">
      <xdr:nvCxnSpPr>
        <xdr:cNvPr id="453" name="直線コネクタ 452">
          <a:extLst>
            <a:ext uri="{FF2B5EF4-FFF2-40B4-BE49-F238E27FC236}">
              <a16:creationId xmlns:a16="http://schemas.microsoft.com/office/drawing/2014/main" id="{9B695BAB-46E0-4FAA-9B90-E953D2D71725}"/>
            </a:ext>
          </a:extLst>
        </xdr:cNvPr>
        <xdr:cNvCxnSpPr/>
      </xdr:nvCxnSpPr>
      <xdr:spPr>
        <a:xfrm flipV="1">
          <a:off x="16318864" y="1336711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454" name="【消防施設】&#10;有形固定資産減価償却率最小値テキスト">
          <a:extLst>
            <a:ext uri="{FF2B5EF4-FFF2-40B4-BE49-F238E27FC236}">
              <a16:creationId xmlns:a16="http://schemas.microsoft.com/office/drawing/2014/main" id="{C4B2658A-EC05-4837-BC0D-382FC43D6B0E}"/>
            </a:ext>
          </a:extLst>
        </xdr:cNvPr>
        <xdr:cNvSpPr txBox="1"/>
      </xdr:nvSpPr>
      <xdr:spPr>
        <a:xfrm>
          <a:off x="16357600" y="1487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455" name="直線コネクタ 454">
          <a:extLst>
            <a:ext uri="{FF2B5EF4-FFF2-40B4-BE49-F238E27FC236}">
              <a16:creationId xmlns:a16="http://schemas.microsoft.com/office/drawing/2014/main" id="{B5FBA509-FE39-4F58-ACED-E2E124D66943}"/>
            </a:ext>
          </a:extLst>
        </xdr:cNvPr>
        <xdr:cNvCxnSpPr/>
      </xdr:nvCxnSpPr>
      <xdr:spPr>
        <a:xfrm>
          <a:off x="16230600" y="14867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112140</xdr:rowOff>
    </xdr:from>
    <xdr:ext cx="340478" cy="259045"/>
    <xdr:sp macro="" textlink="">
      <xdr:nvSpPr>
        <xdr:cNvPr id="456" name="【消防施設】&#10;有形固定資産減価償却率最大値テキスト">
          <a:extLst>
            <a:ext uri="{FF2B5EF4-FFF2-40B4-BE49-F238E27FC236}">
              <a16:creationId xmlns:a16="http://schemas.microsoft.com/office/drawing/2014/main" id="{26E51135-2CDF-4C71-87F4-E9CF11E52E00}"/>
            </a:ext>
          </a:extLst>
        </xdr:cNvPr>
        <xdr:cNvSpPr txBox="1"/>
      </xdr:nvSpPr>
      <xdr:spPr>
        <a:xfrm>
          <a:off x="16357600" y="131423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165463</xdr:rowOff>
    </xdr:from>
    <xdr:to>
      <xdr:col>86</xdr:col>
      <xdr:colOff>25400</xdr:colOff>
      <xdr:row>77</xdr:row>
      <xdr:rowOff>165463</xdr:rowOff>
    </xdr:to>
    <xdr:cxnSp macro="">
      <xdr:nvCxnSpPr>
        <xdr:cNvPr id="457" name="直線コネクタ 456">
          <a:extLst>
            <a:ext uri="{FF2B5EF4-FFF2-40B4-BE49-F238E27FC236}">
              <a16:creationId xmlns:a16="http://schemas.microsoft.com/office/drawing/2014/main" id="{D0C5C33F-7A71-4FF4-8567-C851F7648E13}"/>
            </a:ext>
          </a:extLst>
        </xdr:cNvPr>
        <xdr:cNvCxnSpPr/>
      </xdr:nvCxnSpPr>
      <xdr:spPr>
        <a:xfrm>
          <a:off x="16230600" y="13367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115950</xdr:rowOff>
    </xdr:from>
    <xdr:ext cx="405111" cy="259045"/>
    <xdr:sp macro="" textlink="">
      <xdr:nvSpPr>
        <xdr:cNvPr id="458" name="【消防施設】&#10;有形固定資産減価償却率平均値テキスト">
          <a:extLst>
            <a:ext uri="{FF2B5EF4-FFF2-40B4-BE49-F238E27FC236}">
              <a16:creationId xmlns:a16="http://schemas.microsoft.com/office/drawing/2014/main" id="{C9B5EBD7-66FC-4B2B-A6D1-AD6488FF1160}"/>
            </a:ext>
          </a:extLst>
        </xdr:cNvPr>
        <xdr:cNvSpPr txBox="1"/>
      </xdr:nvSpPr>
      <xdr:spPr>
        <a:xfrm>
          <a:off x="16357600" y="141748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459" name="フローチャート: 判断 458">
          <a:extLst>
            <a:ext uri="{FF2B5EF4-FFF2-40B4-BE49-F238E27FC236}">
              <a16:creationId xmlns:a16="http://schemas.microsoft.com/office/drawing/2014/main" id="{B847A5B4-6DCC-4B5D-ACBE-EB97AC48E018}"/>
            </a:ext>
          </a:extLst>
        </xdr:cNvPr>
        <xdr:cNvSpPr/>
      </xdr:nvSpPr>
      <xdr:spPr>
        <a:xfrm>
          <a:off x="16268700" y="1419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460" name="フローチャート: 判断 459">
          <a:extLst>
            <a:ext uri="{FF2B5EF4-FFF2-40B4-BE49-F238E27FC236}">
              <a16:creationId xmlns:a16="http://schemas.microsoft.com/office/drawing/2014/main" id="{23378DAD-B998-40BE-91FD-6D41326D3C1D}"/>
            </a:ext>
          </a:extLst>
        </xdr:cNvPr>
        <xdr:cNvSpPr/>
      </xdr:nvSpPr>
      <xdr:spPr>
        <a:xfrm>
          <a:off x="15430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122827</xdr:rowOff>
    </xdr:from>
    <xdr:to>
      <xdr:col>76</xdr:col>
      <xdr:colOff>165100</xdr:colOff>
      <xdr:row>83</xdr:row>
      <xdr:rowOff>52977</xdr:rowOff>
    </xdr:to>
    <xdr:sp macro="" textlink="">
      <xdr:nvSpPr>
        <xdr:cNvPr id="461" name="フローチャート: 判断 460">
          <a:extLst>
            <a:ext uri="{FF2B5EF4-FFF2-40B4-BE49-F238E27FC236}">
              <a16:creationId xmlns:a16="http://schemas.microsoft.com/office/drawing/2014/main" id="{85AF4056-D8D4-44F2-9D06-D42579CBF1F1}"/>
            </a:ext>
          </a:extLst>
        </xdr:cNvPr>
        <xdr:cNvSpPr/>
      </xdr:nvSpPr>
      <xdr:spPr>
        <a:xfrm>
          <a:off x="14541500" y="141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99968</xdr:rowOff>
    </xdr:from>
    <xdr:to>
      <xdr:col>72</xdr:col>
      <xdr:colOff>38100</xdr:colOff>
      <xdr:row>83</xdr:row>
      <xdr:rowOff>30118</xdr:rowOff>
    </xdr:to>
    <xdr:sp macro="" textlink="">
      <xdr:nvSpPr>
        <xdr:cNvPr id="462" name="フローチャート: 判断 461">
          <a:extLst>
            <a:ext uri="{FF2B5EF4-FFF2-40B4-BE49-F238E27FC236}">
              <a16:creationId xmlns:a16="http://schemas.microsoft.com/office/drawing/2014/main" id="{A880E796-5DDB-4D49-A162-57A0049D9587}"/>
            </a:ext>
          </a:extLst>
        </xdr:cNvPr>
        <xdr:cNvSpPr/>
      </xdr:nvSpPr>
      <xdr:spPr>
        <a:xfrm>
          <a:off x="13652500" y="1415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160382</xdr:rowOff>
    </xdr:from>
    <xdr:to>
      <xdr:col>67</xdr:col>
      <xdr:colOff>101600</xdr:colOff>
      <xdr:row>83</xdr:row>
      <xdr:rowOff>90532</xdr:rowOff>
    </xdr:to>
    <xdr:sp macro="" textlink="">
      <xdr:nvSpPr>
        <xdr:cNvPr id="463" name="フローチャート: 判断 462">
          <a:extLst>
            <a:ext uri="{FF2B5EF4-FFF2-40B4-BE49-F238E27FC236}">
              <a16:creationId xmlns:a16="http://schemas.microsoft.com/office/drawing/2014/main" id="{8DA22D79-DCCE-4413-84C9-9F0D394C7E18}"/>
            </a:ext>
          </a:extLst>
        </xdr:cNvPr>
        <xdr:cNvSpPr/>
      </xdr:nvSpPr>
      <xdr:spPr>
        <a:xfrm>
          <a:off x="12763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ED93BEB1-C366-4842-A741-C63CB7F170E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BFF3A268-F3CF-44A7-ABDB-F4CE7A2A4C1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9290F953-C6B5-4FAF-9886-45986BB055E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7" name="テキスト ボックス 466">
          <a:extLst>
            <a:ext uri="{FF2B5EF4-FFF2-40B4-BE49-F238E27FC236}">
              <a16:creationId xmlns:a16="http://schemas.microsoft.com/office/drawing/2014/main" id="{F93025F8-1279-4F4D-A4F1-666ABED8A1F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8" name="テキスト ボックス 467">
          <a:extLst>
            <a:ext uri="{FF2B5EF4-FFF2-40B4-BE49-F238E27FC236}">
              <a16:creationId xmlns:a16="http://schemas.microsoft.com/office/drawing/2014/main" id="{96A58263-8F62-460F-8C52-E791E8A3702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85271</xdr:rowOff>
    </xdr:from>
    <xdr:to>
      <xdr:col>85</xdr:col>
      <xdr:colOff>177800</xdr:colOff>
      <xdr:row>81</xdr:row>
      <xdr:rowOff>15421</xdr:rowOff>
    </xdr:to>
    <xdr:sp macro="" textlink="">
      <xdr:nvSpPr>
        <xdr:cNvPr id="469" name="楕円 468">
          <a:extLst>
            <a:ext uri="{FF2B5EF4-FFF2-40B4-BE49-F238E27FC236}">
              <a16:creationId xmlns:a16="http://schemas.microsoft.com/office/drawing/2014/main" id="{AAFC6718-ACB1-4D98-BA8B-0B8400891A0D}"/>
            </a:ext>
          </a:extLst>
        </xdr:cNvPr>
        <xdr:cNvSpPr/>
      </xdr:nvSpPr>
      <xdr:spPr>
        <a:xfrm>
          <a:off x="16268700" y="1380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108148</xdr:rowOff>
    </xdr:from>
    <xdr:ext cx="405111" cy="259045"/>
    <xdr:sp macro="" textlink="">
      <xdr:nvSpPr>
        <xdr:cNvPr id="470" name="【消防施設】&#10;有形固定資産減価償却率該当値テキスト">
          <a:extLst>
            <a:ext uri="{FF2B5EF4-FFF2-40B4-BE49-F238E27FC236}">
              <a16:creationId xmlns:a16="http://schemas.microsoft.com/office/drawing/2014/main" id="{13B88F65-2F62-496F-B48D-734CB88C4B4A}"/>
            </a:ext>
          </a:extLst>
        </xdr:cNvPr>
        <xdr:cNvSpPr txBox="1"/>
      </xdr:nvSpPr>
      <xdr:spPr>
        <a:xfrm>
          <a:off x="16357600" y="136526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10161</xdr:rowOff>
    </xdr:from>
    <xdr:to>
      <xdr:col>81</xdr:col>
      <xdr:colOff>101600</xdr:colOff>
      <xdr:row>80</xdr:row>
      <xdr:rowOff>111761</xdr:rowOff>
    </xdr:to>
    <xdr:sp macro="" textlink="">
      <xdr:nvSpPr>
        <xdr:cNvPr id="471" name="楕円 470">
          <a:extLst>
            <a:ext uri="{FF2B5EF4-FFF2-40B4-BE49-F238E27FC236}">
              <a16:creationId xmlns:a16="http://schemas.microsoft.com/office/drawing/2014/main" id="{3E82E09B-A2B7-422F-AC14-603D3201A489}"/>
            </a:ext>
          </a:extLst>
        </xdr:cNvPr>
        <xdr:cNvSpPr/>
      </xdr:nvSpPr>
      <xdr:spPr>
        <a:xfrm>
          <a:off x="15430500" y="1372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60961</xdr:rowOff>
    </xdr:from>
    <xdr:to>
      <xdr:col>85</xdr:col>
      <xdr:colOff>127000</xdr:colOff>
      <xdr:row>80</xdr:row>
      <xdr:rowOff>136071</xdr:rowOff>
    </xdr:to>
    <xdr:cxnSp macro="">
      <xdr:nvCxnSpPr>
        <xdr:cNvPr id="472" name="直線コネクタ 471">
          <a:extLst>
            <a:ext uri="{FF2B5EF4-FFF2-40B4-BE49-F238E27FC236}">
              <a16:creationId xmlns:a16="http://schemas.microsoft.com/office/drawing/2014/main" id="{B92ED372-8214-47E7-801D-79BCBFDC5497}"/>
            </a:ext>
          </a:extLst>
        </xdr:cNvPr>
        <xdr:cNvCxnSpPr/>
      </xdr:nvCxnSpPr>
      <xdr:spPr>
        <a:xfrm>
          <a:off x="15481300" y="13776961"/>
          <a:ext cx="838200" cy="7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10161</xdr:rowOff>
    </xdr:from>
    <xdr:to>
      <xdr:col>76</xdr:col>
      <xdr:colOff>165100</xdr:colOff>
      <xdr:row>82</xdr:row>
      <xdr:rowOff>111761</xdr:rowOff>
    </xdr:to>
    <xdr:sp macro="" textlink="">
      <xdr:nvSpPr>
        <xdr:cNvPr id="473" name="楕円 472">
          <a:extLst>
            <a:ext uri="{FF2B5EF4-FFF2-40B4-BE49-F238E27FC236}">
              <a16:creationId xmlns:a16="http://schemas.microsoft.com/office/drawing/2014/main" id="{E308BF93-01E4-4440-ADF5-439C04293ACE}"/>
            </a:ext>
          </a:extLst>
        </xdr:cNvPr>
        <xdr:cNvSpPr/>
      </xdr:nvSpPr>
      <xdr:spPr>
        <a:xfrm>
          <a:off x="14541500" y="1406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60961</xdr:rowOff>
    </xdr:from>
    <xdr:to>
      <xdr:col>81</xdr:col>
      <xdr:colOff>50800</xdr:colOff>
      <xdr:row>82</xdr:row>
      <xdr:rowOff>60961</xdr:rowOff>
    </xdr:to>
    <xdr:cxnSp macro="">
      <xdr:nvCxnSpPr>
        <xdr:cNvPr id="474" name="直線コネクタ 473">
          <a:extLst>
            <a:ext uri="{FF2B5EF4-FFF2-40B4-BE49-F238E27FC236}">
              <a16:creationId xmlns:a16="http://schemas.microsoft.com/office/drawing/2014/main" id="{5410F856-BEE1-442A-818D-8093FBDB7978}"/>
            </a:ext>
          </a:extLst>
        </xdr:cNvPr>
        <xdr:cNvCxnSpPr/>
      </xdr:nvCxnSpPr>
      <xdr:spPr>
        <a:xfrm flipV="1">
          <a:off x="14592300" y="13776961"/>
          <a:ext cx="889000" cy="3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109764</xdr:rowOff>
    </xdr:from>
    <xdr:to>
      <xdr:col>72</xdr:col>
      <xdr:colOff>38100</xdr:colOff>
      <xdr:row>82</xdr:row>
      <xdr:rowOff>39914</xdr:rowOff>
    </xdr:to>
    <xdr:sp macro="" textlink="">
      <xdr:nvSpPr>
        <xdr:cNvPr id="475" name="楕円 474">
          <a:extLst>
            <a:ext uri="{FF2B5EF4-FFF2-40B4-BE49-F238E27FC236}">
              <a16:creationId xmlns:a16="http://schemas.microsoft.com/office/drawing/2014/main" id="{A1A3D5F9-8D86-4BF5-861D-8F902E47AFE4}"/>
            </a:ext>
          </a:extLst>
        </xdr:cNvPr>
        <xdr:cNvSpPr/>
      </xdr:nvSpPr>
      <xdr:spPr>
        <a:xfrm>
          <a:off x="13652500" y="1399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160564</xdr:rowOff>
    </xdr:from>
    <xdr:to>
      <xdr:col>76</xdr:col>
      <xdr:colOff>114300</xdr:colOff>
      <xdr:row>82</xdr:row>
      <xdr:rowOff>60961</xdr:rowOff>
    </xdr:to>
    <xdr:cxnSp macro="">
      <xdr:nvCxnSpPr>
        <xdr:cNvPr id="476" name="直線コネクタ 475">
          <a:extLst>
            <a:ext uri="{FF2B5EF4-FFF2-40B4-BE49-F238E27FC236}">
              <a16:creationId xmlns:a16="http://schemas.microsoft.com/office/drawing/2014/main" id="{BB852EB2-4AA5-410D-96D0-A2B05D6CF5C8}"/>
            </a:ext>
          </a:extLst>
        </xdr:cNvPr>
        <xdr:cNvCxnSpPr/>
      </xdr:nvCxnSpPr>
      <xdr:spPr>
        <a:xfrm>
          <a:off x="13703300" y="14048014"/>
          <a:ext cx="889000" cy="7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36286</xdr:rowOff>
    </xdr:from>
    <xdr:to>
      <xdr:col>67</xdr:col>
      <xdr:colOff>101600</xdr:colOff>
      <xdr:row>81</xdr:row>
      <xdr:rowOff>137886</xdr:rowOff>
    </xdr:to>
    <xdr:sp macro="" textlink="">
      <xdr:nvSpPr>
        <xdr:cNvPr id="477" name="楕円 476">
          <a:extLst>
            <a:ext uri="{FF2B5EF4-FFF2-40B4-BE49-F238E27FC236}">
              <a16:creationId xmlns:a16="http://schemas.microsoft.com/office/drawing/2014/main" id="{73286927-969B-461D-8654-3C35FAF7B4E7}"/>
            </a:ext>
          </a:extLst>
        </xdr:cNvPr>
        <xdr:cNvSpPr/>
      </xdr:nvSpPr>
      <xdr:spPr>
        <a:xfrm>
          <a:off x="12763500" y="1392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87086</xdr:rowOff>
    </xdr:from>
    <xdr:to>
      <xdr:col>71</xdr:col>
      <xdr:colOff>177800</xdr:colOff>
      <xdr:row>81</xdr:row>
      <xdr:rowOff>160564</xdr:rowOff>
    </xdr:to>
    <xdr:cxnSp macro="">
      <xdr:nvCxnSpPr>
        <xdr:cNvPr id="478" name="直線コネクタ 477">
          <a:extLst>
            <a:ext uri="{FF2B5EF4-FFF2-40B4-BE49-F238E27FC236}">
              <a16:creationId xmlns:a16="http://schemas.microsoft.com/office/drawing/2014/main" id="{295D2AD5-4A6A-4B7D-946B-7E9A4B0733E7}"/>
            </a:ext>
          </a:extLst>
        </xdr:cNvPr>
        <xdr:cNvCxnSpPr/>
      </xdr:nvCxnSpPr>
      <xdr:spPr>
        <a:xfrm>
          <a:off x="12814300" y="13974536"/>
          <a:ext cx="889000" cy="7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76761</xdr:rowOff>
    </xdr:from>
    <xdr:ext cx="405111" cy="259045"/>
    <xdr:sp macro="" textlink="">
      <xdr:nvSpPr>
        <xdr:cNvPr id="479" name="n_1aveValue【消防施設】&#10;有形固定資産減価償却率">
          <a:extLst>
            <a:ext uri="{FF2B5EF4-FFF2-40B4-BE49-F238E27FC236}">
              <a16:creationId xmlns:a16="http://schemas.microsoft.com/office/drawing/2014/main" id="{948816D8-291C-44F9-B1E8-6EA564348123}"/>
            </a:ext>
          </a:extLst>
        </xdr:cNvPr>
        <xdr:cNvSpPr txBox="1"/>
      </xdr:nvSpPr>
      <xdr:spPr>
        <a:xfrm>
          <a:off x="152660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44104</xdr:rowOff>
    </xdr:from>
    <xdr:ext cx="405111" cy="259045"/>
    <xdr:sp macro="" textlink="">
      <xdr:nvSpPr>
        <xdr:cNvPr id="480" name="n_2aveValue【消防施設】&#10;有形固定資産減価償却率">
          <a:extLst>
            <a:ext uri="{FF2B5EF4-FFF2-40B4-BE49-F238E27FC236}">
              <a16:creationId xmlns:a16="http://schemas.microsoft.com/office/drawing/2014/main" id="{8C31B71C-86DD-4D9C-A8A5-04532160EA94}"/>
            </a:ext>
          </a:extLst>
        </xdr:cNvPr>
        <xdr:cNvSpPr txBox="1"/>
      </xdr:nvSpPr>
      <xdr:spPr>
        <a:xfrm>
          <a:off x="14389744" y="1427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21245</xdr:rowOff>
    </xdr:from>
    <xdr:ext cx="405111" cy="259045"/>
    <xdr:sp macro="" textlink="">
      <xdr:nvSpPr>
        <xdr:cNvPr id="481" name="n_3aveValue【消防施設】&#10;有形固定資産減価償却率">
          <a:extLst>
            <a:ext uri="{FF2B5EF4-FFF2-40B4-BE49-F238E27FC236}">
              <a16:creationId xmlns:a16="http://schemas.microsoft.com/office/drawing/2014/main" id="{6AFD4838-169F-453E-8DA9-5F777191B785}"/>
            </a:ext>
          </a:extLst>
        </xdr:cNvPr>
        <xdr:cNvSpPr txBox="1"/>
      </xdr:nvSpPr>
      <xdr:spPr>
        <a:xfrm>
          <a:off x="13500744" y="14251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81659</xdr:rowOff>
    </xdr:from>
    <xdr:ext cx="405111" cy="259045"/>
    <xdr:sp macro="" textlink="">
      <xdr:nvSpPr>
        <xdr:cNvPr id="482" name="n_4aveValue【消防施設】&#10;有形固定資産減価償却率">
          <a:extLst>
            <a:ext uri="{FF2B5EF4-FFF2-40B4-BE49-F238E27FC236}">
              <a16:creationId xmlns:a16="http://schemas.microsoft.com/office/drawing/2014/main" id="{6CC013F2-0887-40A7-81DB-A551773D9E99}"/>
            </a:ext>
          </a:extLst>
        </xdr:cNvPr>
        <xdr:cNvSpPr txBox="1"/>
      </xdr:nvSpPr>
      <xdr:spPr>
        <a:xfrm>
          <a:off x="12611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128288</xdr:rowOff>
    </xdr:from>
    <xdr:ext cx="405111" cy="259045"/>
    <xdr:sp macro="" textlink="">
      <xdr:nvSpPr>
        <xdr:cNvPr id="483" name="n_1mainValue【消防施設】&#10;有形固定資産減価償却率">
          <a:extLst>
            <a:ext uri="{FF2B5EF4-FFF2-40B4-BE49-F238E27FC236}">
              <a16:creationId xmlns:a16="http://schemas.microsoft.com/office/drawing/2014/main" id="{F6331726-A927-4AFD-BD16-F22679786CD7}"/>
            </a:ext>
          </a:extLst>
        </xdr:cNvPr>
        <xdr:cNvSpPr txBox="1"/>
      </xdr:nvSpPr>
      <xdr:spPr>
        <a:xfrm>
          <a:off x="15266044" y="1350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128288</xdr:rowOff>
    </xdr:from>
    <xdr:ext cx="405111" cy="259045"/>
    <xdr:sp macro="" textlink="">
      <xdr:nvSpPr>
        <xdr:cNvPr id="484" name="n_2mainValue【消防施設】&#10;有形固定資産減価償却率">
          <a:extLst>
            <a:ext uri="{FF2B5EF4-FFF2-40B4-BE49-F238E27FC236}">
              <a16:creationId xmlns:a16="http://schemas.microsoft.com/office/drawing/2014/main" id="{DBA61258-2E28-4C1C-A89F-FD5994594792}"/>
            </a:ext>
          </a:extLst>
        </xdr:cNvPr>
        <xdr:cNvSpPr txBox="1"/>
      </xdr:nvSpPr>
      <xdr:spPr>
        <a:xfrm>
          <a:off x="14389744" y="1384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56441</xdr:rowOff>
    </xdr:from>
    <xdr:ext cx="405111" cy="259045"/>
    <xdr:sp macro="" textlink="">
      <xdr:nvSpPr>
        <xdr:cNvPr id="485" name="n_3mainValue【消防施設】&#10;有形固定資産減価償却率">
          <a:extLst>
            <a:ext uri="{FF2B5EF4-FFF2-40B4-BE49-F238E27FC236}">
              <a16:creationId xmlns:a16="http://schemas.microsoft.com/office/drawing/2014/main" id="{75269B2F-061F-4D2E-8A32-0A8E5B719E5A}"/>
            </a:ext>
          </a:extLst>
        </xdr:cNvPr>
        <xdr:cNvSpPr txBox="1"/>
      </xdr:nvSpPr>
      <xdr:spPr>
        <a:xfrm>
          <a:off x="13500744" y="1377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154413</xdr:rowOff>
    </xdr:from>
    <xdr:ext cx="405111" cy="259045"/>
    <xdr:sp macro="" textlink="">
      <xdr:nvSpPr>
        <xdr:cNvPr id="486" name="n_4mainValue【消防施設】&#10;有形固定資産減価償却率">
          <a:extLst>
            <a:ext uri="{FF2B5EF4-FFF2-40B4-BE49-F238E27FC236}">
              <a16:creationId xmlns:a16="http://schemas.microsoft.com/office/drawing/2014/main" id="{D249A8D8-F7FD-4204-8862-73763D58D218}"/>
            </a:ext>
          </a:extLst>
        </xdr:cNvPr>
        <xdr:cNvSpPr txBox="1"/>
      </xdr:nvSpPr>
      <xdr:spPr>
        <a:xfrm>
          <a:off x="12611744" y="1369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7" name="正方形/長方形 486">
          <a:extLst>
            <a:ext uri="{FF2B5EF4-FFF2-40B4-BE49-F238E27FC236}">
              <a16:creationId xmlns:a16="http://schemas.microsoft.com/office/drawing/2014/main" id="{5195B0C8-14F4-4B20-9A3C-2B341472AD3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8" name="正方形/長方形 487">
          <a:extLst>
            <a:ext uri="{FF2B5EF4-FFF2-40B4-BE49-F238E27FC236}">
              <a16:creationId xmlns:a16="http://schemas.microsoft.com/office/drawing/2014/main" id="{9684E7C3-B54F-4581-91BD-BC065A4CCA23}"/>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9" name="正方形/長方形 488">
          <a:extLst>
            <a:ext uri="{FF2B5EF4-FFF2-40B4-BE49-F238E27FC236}">
              <a16:creationId xmlns:a16="http://schemas.microsoft.com/office/drawing/2014/main" id="{71D80D19-3579-4157-8A15-1AA6268BC63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90" name="正方形/長方形 489">
          <a:extLst>
            <a:ext uri="{FF2B5EF4-FFF2-40B4-BE49-F238E27FC236}">
              <a16:creationId xmlns:a16="http://schemas.microsoft.com/office/drawing/2014/main" id="{4BECC022-7A24-41F1-8CD7-B72102DABC8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91" name="正方形/長方形 490">
          <a:extLst>
            <a:ext uri="{FF2B5EF4-FFF2-40B4-BE49-F238E27FC236}">
              <a16:creationId xmlns:a16="http://schemas.microsoft.com/office/drawing/2014/main" id="{B163693F-36F5-4421-AD44-FA85D720638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2" name="正方形/長方形 491">
          <a:extLst>
            <a:ext uri="{FF2B5EF4-FFF2-40B4-BE49-F238E27FC236}">
              <a16:creationId xmlns:a16="http://schemas.microsoft.com/office/drawing/2014/main" id="{80527293-EED8-41B0-A9B0-D8D6A76D0C1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3" name="正方形/長方形 492">
          <a:extLst>
            <a:ext uri="{FF2B5EF4-FFF2-40B4-BE49-F238E27FC236}">
              <a16:creationId xmlns:a16="http://schemas.microsoft.com/office/drawing/2014/main" id="{B5E5DE1C-A5A2-4F0E-A65A-AAA26496A3D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4" name="正方形/長方形 493">
          <a:extLst>
            <a:ext uri="{FF2B5EF4-FFF2-40B4-BE49-F238E27FC236}">
              <a16:creationId xmlns:a16="http://schemas.microsoft.com/office/drawing/2014/main" id="{763149C4-7379-4D49-8D38-270FFAA64AF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5" name="テキスト ボックス 494">
          <a:extLst>
            <a:ext uri="{FF2B5EF4-FFF2-40B4-BE49-F238E27FC236}">
              <a16:creationId xmlns:a16="http://schemas.microsoft.com/office/drawing/2014/main" id="{1E25F464-E4B0-49B0-B1E9-5929E157CAD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6" name="直線コネクタ 495">
          <a:extLst>
            <a:ext uri="{FF2B5EF4-FFF2-40B4-BE49-F238E27FC236}">
              <a16:creationId xmlns:a16="http://schemas.microsoft.com/office/drawing/2014/main" id="{FC4F5D35-A919-4DCC-AF59-BCDCA9EC810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497" name="直線コネクタ 496">
          <a:extLst>
            <a:ext uri="{FF2B5EF4-FFF2-40B4-BE49-F238E27FC236}">
              <a16:creationId xmlns:a16="http://schemas.microsoft.com/office/drawing/2014/main" id="{EEDEC98F-7418-4022-A4FC-4B79E9600A65}"/>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498" name="テキスト ボックス 497">
          <a:extLst>
            <a:ext uri="{FF2B5EF4-FFF2-40B4-BE49-F238E27FC236}">
              <a16:creationId xmlns:a16="http://schemas.microsoft.com/office/drawing/2014/main" id="{0B71B9C5-2CB0-49F7-B097-E61E2B6A66C6}"/>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499" name="直線コネクタ 498">
          <a:extLst>
            <a:ext uri="{FF2B5EF4-FFF2-40B4-BE49-F238E27FC236}">
              <a16:creationId xmlns:a16="http://schemas.microsoft.com/office/drawing/2014/main" id="{A5B677DF-9CD7-4B51-BD2F-91582048BD3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00" name="テキスト ボックス 499">
          <a:extLst>
            <a:ext uri="{FF2B5EF4-FFF2-40B4-BE49-F238E27FC236}">
              <a16:creationId xmlns:a16="http://schemas.microsoft.com/office/drawing/2014/main" id="{42C0DE2D-5A8F-44DB-807F-A1E19244A639}"/>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01" name="直線コネクタ 500">
          <a:extLst>
            <a:ext uri="{FF2B5EF4-FFF2-40B4-BE49-F238E27FC236}">
              <a16:creationId xmlns:a16="http://schemas.microsoft.com/office/drawing/2014/main" id="{75DB9F98-B5DA-4D15-A3F9-455EA7469C84}"/>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02" name="テキスト ボックス 501">
          <a:extLst>
            <a:ext uri="{FF2B5EF4-FFF2-40B4-BE49-F238E27FC236}">
              <a16:creationId xmlns:a16="http://schemas.microsoft.com/office/drawing/2014/main" id="{47FE74DC-F1D2-41C3-AE07-45513BC0C453}"/>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03" name="直線コネクタ 502">
          <a:extLst>
            <a:ext uri="{FF2B5EF4-FFF2-40B4-BE49-F238E27FC236}">
              <a16:creationId xmlns:a16="http://schemas.microsoft.com/office/drawing/2014/main" id="{37E3CC1A-BBE3-48A3-A51A-72DAFFC9E1FA}"/>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04" name="テキスト ボックス 503">
          <a:extLst>
            <a:ext uri="{FF2B5EF4-FFF2-40B4-BE49-F238E27FC236}">
              <a16:creationId xmlns:a16="http://schemas.microsoft.com/office/drawing/2014/main" id="{191A3C28-F87B-47DA-9A5A-B3ED9015978F}"/>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05" name="直線コネクタ 504">
          <a:extLst>
            <a:ext uri="{FF2B5EF4-FFF2-40B4-BE49-F238E27FC236}">
              <a16:creationId xmlns:a16="http://schemas.microsoft.com/office/drawing/2014/main" id="{40E0EF0D-6754-45B2-838E-D08386441B7F}"/>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06" name="テキスト ボックス 505">
          <a:extLst>
            <a:ext uri="{FF2B5EF4-FFF2-40B4-BE49-F238E27FC236}">
              <a16:creationId xmlns:a16="http://schemas.microsoft.com/office/drawing/2014/main" id="{DB489DEB-DD21-4757-9CBA-B8E26BEAB576}"/>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7" name="直線コネクタ 506">
          <a:extLst>
            <a:ext uri="{FF2B5EF4-FFF2-40B4-BE49-F238E27FC236}">
              <a16:creationId xmlns:a16="http://schemas.microsoft.com/office/drawing/2014/main" id="{E958F48A-B3E4-431A-840D-D049F4E4FDE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08" name="テキスト ボックス 507">
          <a:extLst>
            <a:ext uri="{FF2B5EF4-FFF2-40B4-BE49-F238E27FC236}">
              <a16:creationId xmlns:a16="http://schemas.microsoft.com/office/drawing/2014/main" id="{FE34312B-1EA9-460A-A024-AFFEDE5B09F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9" name="【消防施設】&#10;一人当たり面積グラフ枠">
          <a:extLst>
            <a:ext uri="{FF2B5EF4-FFF2-40B4-BE49-F238E27FC236}">
              <a16:creationId xmlns:a16="http://schemas.microsoft.com/office/drawing/2014/main" id="{05A263E4-50F6-48BA-A6EF-3E820A9C827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28194</xdr:rowOff>
    </xdr:from>
    <xdr:to>
      <xdr:col>116</xdr:col>
      <xdr:colOff>62864</xdr:colOff>
      <xdr:row>86</xdr:row>
      <xdr:rowOff>112776</xdr:rowOff>
    </xdr:to>
    <xdr:cxnSp macro="">
      <xdr:nvCxnSpPr>
        <xdr:cNvPr id="510" name="直線コネクタ 509">
          <a:extLst>
            <a:ext uri="{FF2B5EF4-FFF2-40B4-BE49-F238E27FC236}">
              <a16:creationId xmlns:a16="http://schemas.microsoft.com/office/drawing/2014/main" id="{DA2D83EB-4366-4BAD-BA80-7532C18ADA24}"/>
            </a:ext>
          </a:extLst>
        </xdr:cNvPr>
        <xdr:cNvCxnSpPr/>
      </xdr:nvCxnSpPr>
      <xdr:spPr>
        <a:xfrm flipV="1">
          <a:off x="22160864" y="13572744"/>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116603</xdr:rowOff>
    </xdr:from>
    <xdr:ext cx="469744" cy="259045"/>
    <xdr:sp macro="" textlink="">
      <xdr:nvSpPr>
        <xdr:cNvPr id="511" name="【消防施設】&#10;一人当たり面積最小値テキスト">
          <a:extLst>
            <a:ext uri="{FF2B5EF4-FFF2-40B4-BE49-F238E27FC236}">
              <a16:creationId xmlns:a16="http://schemas.microsoft.com/office/drawing/2014/main" id="{66571FAC-F061-43F7-8007-E92ECB5370B7}"/>
            </a:ext>
          </a:extLst>
        </xdr:cNvPr>
        <xdr:cNvSpPr txBox="1"/>
      </xdr:nvSpPr>
      <xdr:spPr>
        <a:xfrm>
          <a:off x="22199600" y="1486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112776</xdr:rowOff>
    </xdr:from>
    <xdr:to>
      <xdr:col>116</xdr:col>
      <xdr:colOff>152400</xdr:colOff>
      <xdr:row>86</xdr:row>
      <xdr:rowOff>112776</xdr:rowOff>
    </xdr:to>
    <xdr:cxnSp macro="">
      <xdr:nvCxnSpPr>
        <xdr:cNvPr id="512" name="直線コネクタ 511">
          <a:extLst>
            <a:ext uri="{FF2B5EF4-FFF2-40B4-BE49-F238E27FC236}">
              <a16:creationId xmlns:a16="http://schemas.microsoft.com/office/drawing/2014/main" id="{3C180E43-1C98-4D23-A312-AAD32EC64961}"/>
            </a:ext>
          </a:extLst>
        </xdr:cNvPr>
        <xdr:cNvCxnSpPr/>
      </xdr:nvCxnSpPr>
      <xdr:spPr>
        <a:xfrm>
          <a:off x="22072600" y="1485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146321</xdr:rowOff>
    </xdr:from>
    <xdr:ext cx="469744" cy="259045"/>
    <xdr:sp macro="" textlink="">
      <xdr:nvSpPr>
        <xdr:cNvPr id="513" name="【消防施設】&#10;一人当たり面積最大値テキスト">
          <a:extLst>
            <a:ext uri="{FF2B5EF4-FFF2-40B4-BE49-F238E27FC236}">
              <a16:creationId xmlns:a16="http://schemas.microsoft.com/office/drawing/2014/main" id="{F191E869-E4DF-4E57-B975-E08858858D3D}"/>
            </a:ext>
          </a:extLst>
        </xdr:cNvPr>
        <xdr:cNvSpPr txBox="1"/>
      </xdr:nvSpPr>
      <xdr:spPr>
        <a:xfrm>
          <a:off x="22199600" y="13347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28194</xdr:rowOff>
    </xdr:from>
    <xdr:to>
      <xdr:col>116</xdr:col>
      <xdr:colOff>152400</xdr:colOff>
      <xdr:row>79</xdr:row>
      <xdr:rowOff>28194</xdr:rowOff>
    </xdr:to>
    <xdr:cxnSp macro="">
      <xdr:nvCxnSpPr>
        <xdr:cNvPr id="514" name="直線コネクタ 513">
          <a:extLst>
            <a:ext uri="{FF2B5EF4-FFF2-40B4-BE49-F238E27FC236}">
              <a16:creationId xmlns:a16="http://schemas.microsoft.com/office/drawing/2014/main" id="{6E1EC720-4C46-446F-96A7-1EBF7291E963}"/>
            </a:ext>
          </a:extLst>
        </xdr:cNvPr>
        <xdr:cNvCxnSpPr/>
      </xdr:nvCxnSpPr>
      <xdr:spPr>
        <a:xfrm>
          <a:off x="22072600" y="13572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79519</xdr:rowOff>
    </xdr:from>
    <xdr:ext cx="469744" cy="259045"/>
    <xdr:sp macro="" textlink="">
      <xdr:nvSpPr>
        <xdr:cNvPr id="515" name="【消防施設】&#10;一人当たり面積平均値テキスト">
          <a:extLst>
            <a:ext uri="{FF2B5EF4-FFF2-40B4-BE49-F238E27FC236}">
              <a16:creationId xmlns:a16="http://schemas.microsoft.com/office/drawing/2014/main" id="{5294012E-B177-44DD-BF80-B96669AFA698}"/>
            </a:ext>
          </a:extLst>
        </xdr:cNvPr>
        <xdr:cNvSpPr txBox="1"/>
      </xdr:nvSpPr>
      <xdr:spPr>
        <a:xfrm>
          <a:off x="22199600" y="144813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56642</xdr:rowOff>
    </xdr:from>
    <xdr:to>
      <xdr:col>116</xdr:col>
      <xdr:colOff>114300</xdr:colOff>
      <xdr:row>85</xdr:row>
      <xdr:rowOff>158242</xdr:rowOff>
    </xdr:to>
    <xdr:sp macro="" textlink="">
      <xdr:nvSpPr>
        <xdr:cNvPr id="516" name="フローチャート: 判断 515">
          <a:extLst>
            <a:ext uri="{FF2B5EF4-FFF2-40B4-BE49-F238E27FC236}">
              <a16:creationId xmlns:a16="http://schemas.microsoft.com/office/drawing/2014/main" id="{C33F676B-2A7E-46E8-983E-87D9A6CD54F2}"/>
            </a:ext>
          </a:extLst>
        </xdr:cNvPr>
        <xdr:cNvSpPr/>
      </xdr:nvSpPr>
      <xdr:spPr>
        <a:xfrm>
          <a:off x="221107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56642</xdr:rowOff>
    </xdr:from>
    <xdr:to>
      <xdr:col>112</xdr:col>
      <xdr:colOff>38100</xdr:colOff>
      <xdr:row>85</xdr:row>
      <xdr:rowOff>158242</xdr:rowOff>
    </xdr:to>
    <xdr:sp macro="" textlink="">
      <xdr:nvSpPr>
        <xdr:cNvPr id="517" name="フローチャート: 判断 516">
          <a:extLst>
            <a:ext uri="{FF2B5EF4-FFF2-40B4-BE49-F238E27FC236}">
              <a16:creationId xmlns:a16="http://schemas.microsoft.com/office/drawing/2014/main" id="{FBD19807-746B-484F-A5FA-5790A97F7070}"/>
            </a:ext>
          </a:extLst>
        </xdr:cNvPr>
        <xdr:cNvSpPr/>
      </xdr:nvSpPr>
      <xdr:spPr>
        <a:xfrm>
          <a:off x="212725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65024</xdr:rowOff>
    </xdr:from>
    <xdr:to>
      <xdr:col>107</xdr:col>
      <xdr:colOff>101600</xdr:colOff>
      <xdr:row>85</xdr:row>
      <xdr:rowOff>166624</xdr:rowOff>
    </xdr:to>
    <xdr:sp macro="" textlink="">
      <xdr:nvSpPr>
        <xdr:cNvPr id="518" name="フローチャート: 判断 517">
          <a:extLst>
            <a:ext uri="{FF2B5EF4-FFF2-40B4-BE49-F238E27FC236}">
              <a16:creationId xmlns:a16="http://schemas.microsoft.com/office/drawing/2014/main" id="{39FBE65F-62C3-424A-8017-F4EF16BB0127}"/>
            </a:ext>
          </a:extLst>
        </xdr:cNvPr>
        <xdr:cNvSpPr/>
      </xdr:nvSpPr>
      <xdr:spPr>
        <a:xfrm>
          <a:off x="20383500" y="1463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8637</xdr:rowOff>
    </xdr:from>
    <xdr:to>
      <xdr:col>102</xdr:col>
      <xdr:colOff>165100</xdr:colOff>
      <xdr:row>85</xdr:row>
      <xdr:rowOff>110237</xdr:rowOff>
    </xdr:to>
    <xdr:sp macro="" textlink="">
      <xdr:nvSpPr>
        <xdr:cNvPr id="519" name="フローチャート: 判断 518">
          <a:extLst>
            <a:ext uri="{FF2B5EF4-FFF2-40B4-BE49-F238E27FC236}">
              <a16:creationId xmlns:a16="http://schemas.microsoft.com/office/drawing/2014/main" id="{672370C5-976F-49B0-81EA-F63BA53E84BA}"/>
            </a:ext>
          </a:extLst>
        </xdr:cNvPr>
        <xdr:cNvSpPr/>
      </xdr:nvSpPr>
      <xdr:spPr>
        <a:xfrm>
          <a:off x="19494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520" name="フローチャート: 判断 519">
          <a:extLst>
            <a:ext uri="{FF2B5EF4-FFF2-40B4-BE49-F238E27FC236}">
              <a16:creationId xmlns:a16="http://schemas.microsoft.com/office/drawing/2014/main" id="{E061F0E6-D952-437F-9DB6-F141C050AE99}"/>
            </a:ext>
          </a:extLst>
        </xdr:cNvPr>
        <xdr:cNvSpPr/>
      </xdr:nvSpPr>
      <xdr:spPr>
        <a:xfrm>
          <a:off x="18605500" y="1462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0EFF769D-B01A-4354-9C2F-880203385B9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8F7199E2-6F4B-4465-8C23-0E0C4FDBD75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B65F4530-59CF-4259-9EA0-A2841500464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4" name="テキスト ボックス 523">
          <a:extLst>
            <a:ext uri="{FF2B5EF4-FFF2-40B4-BE49-F238E27FC236}">
              <a16:creationId xmlns:a16="http://schemas.microsoft.com/office/drawing/2014/main" id="{E10E117D-D86A-45AE-8259-14FCBF04260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5" name="テキスト ボックス 524">
          <a:extLst>
            <a:ext uri="{FF2B5EF4-FFF2-40B4-BE49-F238E27FC236}">
              <a16:creationId xmlns:a16="http://schemas.microsoft.com/office/drawing/2014/main" id="{E818358B-ED4F-4739-9D38-EBB05788331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1778</xdr:rowOff>
    </xdr:from>
    <xdr:to>
      <xdr:col>116</xdr:col>
      <xdr:colOff>114300</xdr:colOff>
      <xdr:row>86</xdr:row>
      <xdr:rowOff>103378</xdr:rowOff>
    </xdr:to>
    <xdr:sp macro="" textlink="">
      <xdr:nvSpPr>
        <xdr:cNvPr id="526" name="楕円 525">
          <a:extLst>
            <a:ext uri="{FF2B5EF4-FFF2-40B4-BE49-F238E27FC236}">
              <a16:creationId xmlns:a16="http://schemas.microsoft.com/office/drawing/2014/main" id="{31DD8430-8AC0-4A3A-ADC3-7D678A81711D}"/>
            </a:ext>
          </a:extLst>
        </xdr:cNvPr>
        <xdr:cNvSpPr/>
      </xdr:nvSpPr>
      <xdr:spPr>
        <a:xfrm>
          <a:off x="22110700" y="14746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88155</xdr:rowOff>
    </xdr:from>
    <xdr:ext cx="469744" cy="259045"/>
    <xdr:sp macro="" textlink="">
      <xdr:nvSpPr>
        <xdr:cNvPr id="527" name="【消防施設】&#10;一人当たり面積該当値テキスト">
          <a:extLst>
            <a:ext uri="{FF2B5EF4-FFF2-40B4-BE49-F238E27FC236}">
              <a16:creationId xmlns:a16="http://schemas.microsoft.com/office/drawing/2014/main" id="{2E31C7C6-44CD-409A-AE25-CE80E21B9A21}"/>
            </a:ext>
          </a:extLst>
        </xdr:cNvPr>
        <xdr:cNvSpPr txBox="1"/>
      </xdr:nvSpPr>
      <xdr:spPr>
        <a:xfrm>
          <a:off x="22199600" y="14661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2539</xdr:rowOff>
    </xdr:from>
    <xdr:to>
      <xdr:col>112</xdr:col>
      <xdr:colOff>38100</xdr:colOff>
      <xdr:row>86</xdr:row>
      <xdr:rowOff>104139</xdr:rowOff>
    </xdr:to>
    <xdr:sp macro="" textlink="">
      <xdr:nvSpPr>
        <xdr:cNvPr id="528" name="楕円 527">
          <a:extLst>
            <a:ext uri="{FF2B5EF4-FFF2-40B4-BE49-F238E27FC236}">
              <a16:creationId xmlns:a16="http://schemas.microsoft.com/office/drawing/2014/main" id="{C95C528B-3621-47C0-B5A1-433195DD5904}"/>
            </a:ext>
          </a:extLst>
        </xdr:cNvPr>
        <xdr:cNvSpPr/>
      </xdr:nvSpPr>
      <xdr:spPr>
        <a:xfrm>
          <a:off x="212725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52578</xdr:rowOff>
    </xdr:from>
    <xdr:to>
      <xdr:col>116</xdr:col>
      <xdr:colOff>63500</xdr:colOff>
      <xdr:row>86</xdr:row>
      <xdr:rowOff>53339</xdr:rowOff>
    </xdr:to>
    <xdr:cxnSp macro="">
      <xdr:nvCxnSpPr>
        <xdr:cNvPr id="529" name="直線コネクタ 528">
          <a:extLst>
            <a:ext uri="{FF2B5EF4-FFF2-40B4-BE49-F238E27FC236}">
              <a16:creationId xmlns:a16="http://schemas.microsoft.com/office/drawing/2014/main" id="{3A39DBFC-F38B-43C0-B295-C97DC231E2FC}"/>
            </a:ext>
          </a:extLst>
        </xdr:cNvPr>
        <xdr:cNvCxnSpPr/>
      </xdr:nvCxnSpPr>
      <xdr:spPr>
        <a:xfrm flipV="1">
          <a:off x="21323300" y="14797278"/>
          <a:ext cx="8382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13970</xdr:rowOff>
    </xdr:from>
    <xdr:to>
      <xdr:col>107</xdr:col>
      <xdr:colOff>101600</xdr:colOff>
      <xdr:row>86</xdr:row>
      <xdr:rowOff>115570</xdr:rowOff>
    </xdr:to>
    <xdr:sp macro="" textlink="">
      <xdr:nvSpPr>
        <xdr:cNvPr id="530" name="楕円 529">
          <a:extLst>
            <a:ext uri="{FF2B5EF4-FFF2-40B4-BE49-F238E27FC236}">
              <a16:creationId xmlns:a16="http://schemas.microsoft.com/office/drawing/2014/main" id="{345057F0-7257-4AFC-86DB-E8BDF4BE9EC6}"/>
            </a:ext>
          </a:extLst>
        </xdr:cNvPr>
        <xdr:cNvSpPr/>
      </xdr:nvSpPr>
      <xdr:spPr>
        <a:xfrm>
          <a:off x="20383500" y="1475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53339</xdr:rowOff>
    </xdr:from>
    <xdr:to>
      <xdr:col>111</xdr:col>
      <xdr:colOff>177800</xdr:colOff>
      <xdr:row>86</xdr:row>
      <xdr:rowOff>64770</xdr:rowOff>
    </xdr:to>
    <xdr:cxnSp macro="">
      <xdr:nvCxnSpPr>
        <xdr:cNvPr id="531" name="直線コネクタ 530">
          <a:extLst>
            <a:ext uri="{FF2B5EF4-FFF2-40B4-BE49-F238E27FC236}">
              <a16:creationId xmlns:a16="http://schemas.microsoft.com/office/drawing/2014/main" id="{44729F25-536B-49C4-A227-2FF4750C6901}"/>
            </a:ext>
          </a:extLst>
        </xdr:cNvPr>
        <xdr:cNvCxnSpPr/>
      </xdr:nvCxnSpPr>
      <xdr:spPr>
        <a:xfrm flipV="1">
          <a:off x="20434300" y="147980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17018</xdr:rowOff>
    </xdr:from>
    <xdr:to>
      <xdr:col>102</xdr:col>
      <xdr:colOff>165100</xdr:colOff>
      <xdr:row>86</xdr:row>
      <xdr:rowOff>118618</xdr:rowOff>
    </xdr:to>
    <xdr:sp macro="" textlink="">
      <xdr:nvSpPr>
        <xdr:cNvPr id="532" name="楕円 531">
          <a:extLst>
            <a:ext uri="{FF2B5EF4-FFF2-40B4-BE49-F238E27FC236}">
              <a16:creationId xmlns:a16="http://schemas.microsoft.com/office/drawing/2014/main" id="{4F26789F-200C-4C97-A505-D82ACB5580C8}"/>
            </a:ext>
          </a:extLst>
        </xdr:cNvPr>
        <xdr:cNvSpPr/>
      </xdr:nvSpPr>
      <xdr:spPr>
        <a:xfrm>
          <a:off x="19494500" y="1476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64770</xdr:rowOff>
    </xdr:from>
    <xdr:to>
      <xdr:col>107</xdr:col>
      <xdr:colOff>50800</xdr:colOff>
      <xdr:row>86</xdr:row>
      <xdr:rowOff>67818</xdr:rowOff>
    </xdr:to>
    <xdr:cxnSp macro="">
      <xdr:nvCxnSpPr>
        <xdr:cNvPr id="533" name="直線コネクタ 532">
          <a:extLst>
            <a:ext uri="{FF2B5EF4-FFF2-40B4-BE49-F238E27FC236}">
              <a16:creationId xmlns:a16="http://schemas.microsoft.com/office/drawing/2014/main" id="{AF6EE575-D76F-4149-A692-9B30F41E6917}"/>
            </a:ext>
          </a:extLst>
        </xdr:cNvPr>
        <xdr:cNvCxnSpPr/>
      </xdr:nvCxnSpPr>
      <xdr:spPr>
        <a:xfrm flipV="1">
          <a:off x="19545300" y="14809470"/>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17018</xdr:rowOff>
    </xdr:from>
    <xdr:to>
      <xdr:col>98</xdr:col>
      <xdr:colOff>38100</xdr:colOff>
      <xdr:row>86</xdr:row>
      <xdr:rowOff>118618</xdr:rowOff>
    </xdr:to>
    <xdr:sp macro="" textlink="">
      <xdr:nvSpPr>
        <xdr:cNvPr id="534" name="楕円 533">
          <a:extLst>
            <a:ext uri="{FF2B5EF4-FFF2-40B4-BE49-F238E27FC236}">
              <a16:creationId xmlns:a16="http://schemas.microsoft.com/office/drawing/2014/main" id="{BD5F3482-90CC-421E-A2F8-9B4045DD0270}"/>
            </a:ext>
          </a:extLst>
        </xdr:cNvPr>
        <xdr:cNvSpPr/>
      </xdr:nvSpPr>
      <xdr:spPr>
        <a:xfrm>
          <a:off x="18605500" y="1476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67818</xdr:rowOff>
    </xdr:from>
    <xdr:to>
      <xdr:col>102</xdr:col>
      <xdr:colOff>114300</xdr:colOff>
      <xdr:row>86</xdr:row>
      <xdr:rowOff>67818</xdr:rowOff>
    </xdr:to>
    <xdr:cxnSp macro="">
      <xdr:nvCxnSpPr>
        <xdr:cNvPr id="535" name="直線コネクタ 534">
          <a:extLst>
            <a:ext uri="{FF2B5EF4-FFF2-40B4-BE49-F238E27FC236}">
              <a16:creationId xmlns:a16="http://schemas.microsoft.com/office/drawing/2014/main" id="{1F2C6D0C-9934-496E-9E46-59372981D9FE}"/>
            </a:ext>
          </a:extLst>
        </xdr:cNvPr>
        <xdr:cNvCxnSpPr/>
      </xdr:nvCxnSpPr>
      <xdr:spPr>
        <a:xfrm>
          <a:off x="18656300" y="1481251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3319</xdr:rowOff>
    </xdr:from>
    <xdr:ext cx="469744" cy="259045"/>
    <xdr:sp macro="" textlink="">
      <xdr:nvSpPr>
        <xdr:cNvPr id="536" name="n_1aveValue【消防施設】&#10;一人当たり面積">
          <a:extLst>
            <a:ext uri="{FF2B5EF4-FFF2-40B4-BE49-F238E27FC236}">
              <a16:creationId xmlns:a16="http://schemas.microsoft.com/office/drawing/2014/main" id="{E4DF1068-2B83-4F05-8A4C-90D7800C611A}"/>
            </a:ext>
          </a:extLst>
        </xdr:cNvPr>
        <xdr:cNvSpPr txBox="1"/>
      </xdr:nvSpPr>
      <xdr:spPr>
        <a:xfrm>
          <a:off x="21075727" y="1440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11701</xdr:rowOff>
    </xdr:from>
    <xdr:ext cx="469744" cy="259045"/>
    <xdr:sp macro="" textlink="">
      <xdr:nvSpPr>
        <xdr:cNvPr id="537" name="n_2aveValue【消防施設】&#10;一人当たり面積">
          <a:extLst>
            <a:ext uri="{FF2B5EF4-FFF2-40B4-BE49-F238E27FC236}">
              <a16:creationId xmlns:a16="http://schemas.microsoft.com/office/drawing/2014/main" id="{BE865004-9523-4930-BE40-0A78E24D4573}"/>
            </a:ext>
          </a:extLst>
        </xdr:cNvPr>
        <xdr:cNvSpPr txBox="1"/>
      </xdr:nvSpPr>
      <xdr:spPr>
        <a:xfrm>
          <a:off x="20199427" y="14413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126764</xdr:rowOff>
    </xdr:from>
    <xdr:ext cx="469744" cy="259045"/>
    <xdr:sp macro="" textlink="">
      <xdr:nvSpPr>
        <xdr:cNvPr id="538" name="n_3aveValue【消防施設】&#10;一人当たり面積">
          <a:extLst>
            <a:ext uri="{FF2B5EF4-FFF2-40B4-BE49-F238E27FC236}">
              <a16:creationId xmlns:a16="http://schemas.microsoft.com/office/drawing/2014/main" id="{31350EB8-C720-4E98-BF12-A92C71E64036}"/>
            </a:ext>
          </a:extLst>
        </xdr:cNvPr>
        <xdr:cNvSpPr txBox="1"/>
      </xdr:nvSpPr>
      <xdr:spPr>
        <a:xfrm>
          <a:off x="19310427" y="14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170197</xdr:rowOff>
    </xdr:from>
    <xdr:ext cx="469744" cy="259045"/>
    <xdr:sp macro="" textlink="">
      <xdr:nvSpPr>
        <xdr:cNvPr id="539" name="n_4aveValue【消防施設】&#10;一人当たり面積">
          <a:extLst>
            <a:ext uri="{FF2B5EF4-FFF2-40B4-BE49-F238E27FC236}">
              <a16:creationId xmlns:a16="http://schemas.microsoft.com/office/drawing/2014/main" id="{481B4415-28DB-4613-8398-1CB7EC1690D1}"/>
            </a:ext>
          </a:extLst>
        </xdr:cNvPr>
        <xdr:cNvSpPr txBox="1"/>
      </xdr:nvSpPr>
      <xdr:spPr>
        <a:xfrm>
          <a:off x="18421427" y="1440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95266</xdr:rowOff>
    </xdr:from>
    <xdr:ext cx="469744" cy="259045"/>
    <xdr:sp macro="" textlink="">
      <xdr:nvSpPr>
        <xdr:cNvPr id="540" name="n_1mainValue【消防施設】&#10;一人当たり面積">
          <a:extLst>
            <a:ext uri="{FF2B5EF4-FFF2-40B4-BE49-F238E27FC236}">
              <a16:creationId xmlns:a16="http://schemas.microsoft.com/office/drawing/2014/main" id="{FFCD7A57-FC36-4426-9A0D-2AA4ED02F893}"/>
            </a:ext>
          </a:extLst>
        </xdr:cNvPr>
        <xdr:cNvSpPr txBox="1"/>
      </xdr:nvSpPr>
      <xdr:spPr>
        <a:xfrm>
          <a:off x="21075727" y="1483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106697</xdr:rowOff>
    </xdr:from>
    <xdr:ext cx="469744" cy="259045"/>
    <xdr:sp macro="" textlink="">
      <xdr:nvSpPr>
        <xdr:cNvPr id="541" name="n_2mainValue【消防施設】&#10;一人当たり面積">
          <a:extLst>
            <a:ext uri="{FF2B5EF4-FFF2-40B4-BE49-F238E27FC236}">
              <a16:creationId xmlns:a16="http://schemas.microsoft.com/office/drawing/2014/main" id="{3948BD04-B548-4279-B971-EA8B3073369F}"/>
            </a:ext>
          </a:extLst>
        </xdr:cNvPr>
        <xdr:cNvSpPr txBox="1"/>
      </xdr:nvSpPr>
      <xdr:spPr>
        <a:xfrm>
          <a:off x="20199427"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109745</xdr:rowOff>
    </xdr:from>
    <xdr:ext cx="469744" cy="259045"/>
    <xdr:sp macro="" textlink="">
      <xdr:nvSpPr>
        <xdr:cNvPr id="542" name="n_3mainValue【消防施設】&#10;一人当たり面積">
          <a:extLst>
            <a:ext uri="{FF2B5EF4-FFF2-40B4-BE49-F238E27FC236}">
              <a16:creationId xmlns:a16="http://schemas.microsoft.com/office/drawing/2014/main" id="{5E71E52B-7975-414F-BA06-ED52EB3AAEC3}"/>
            </a:ext>
          </a:extLst>
        </xdr:cNvPr>
        <xdr:cNvSpPr txBox="1"/>
      </xdr:nvSpPr>
      <xdr:spPr>
        <a:xfrm>
          <a:off x="19310427" y="14854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109745</xdr:rowOff>
    </xdr:from>
    <xdr:ext cx="469744" cy="259045"/>
    <xdr:sp macro="" textlink="">
      <xdr:nvSpPr>
        <xdr:cNvPr id="543" name="n_4mainValue【消防施設】&#10;一人当たり面積">
          <a:extLst>
            <a:ext uri="{FF2B5EF4-FFF2-40B4-BE49-F238E27FC236}">
              <a16:creationId xmlns:a16="http://schemas.microsoft.com/office/drawing/2014/main" id="{33E0A8B0-E69A-4C0C-8BE9-AE9B27251B02}"/>
            </a:ext>
          </a:extLst>
        </xdr:cNvPr>
        <xdr:cNvSpPr txBox="1"/>
      </xdr:nvSpPr>
      <xdr:spPr>
        <a:xfrm>
          <a:off x="18421427" y="14854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4" name="正方形/長方形 543">
          <a:extLst>
            <a:ext uri="{FF2B5EF4-FFF2-40B4-BE49-F238E27FC236}">
              <a16:creationId xmlns:a16="http://schemas.microsoft.com/office/drawing/2014/main" id="{B0C1C665-F679-49C6-8900-6F6AF339916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5" name="正方形/長方形 544">
          <a:extLst>
            <a:ext uri="{FF2B5EF4-FFF2-40B4-BE49-F238E27FC236}">
              <a16:creationId xmlns:a16="http://schemas.microsoft.com/office/drawing/2014/main" id="{84C89FA0-DE11-4D74-8CC7-5AFE8790927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6" name="正方形/長方形 545">
          <a:extLst>
            <a:ext uri="{FF2B5EF4-FFF2-40B4-BE49-F238E27FC236}">
              <a16:creationId xmlns:a16="http://schemas.microsoft.com/office/drawing/2014/main" id="{CB991BD9-30D6-4B06-B0F5-E0B66FB18ED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7" name="正方形/長方形 546">
          <a:extLst>
            <a:ext uri="{FF2B5EF4-FFF2-40B4-BE49-F238E27FC236}">
              <a16:creationId xmlns:a16="http://schemas.microsoft.com/office/drawing/2014/main" id="{DE34EA0C-2E8E-474A-97A5-3FEE705C1C3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8" name="正方形/長方形 547">
          <a:extLst>
            <a:ext uri="{FF2B5EF4-FFF2-40B4-BE49-F238E27FC236}">
              <a16:creationId xmlns:a16="http://schemas.microsoft.com/office/drawing/2014/main" id="{3ACE9BAD-6790-4AC2-BA4A-24789FF59AB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9" name="正方形/長方形 548">
          <a:extLst>
            <a:ext uri="{FF2B5EF4-FFF2-40B4-BE49-F238E27FC236}">
              <a16:creationId xmlns:a16="http://schemas.microsoft.com/office/drawing/2014/main" id="{E723264E-7DF2-40CD-AB38-AB5F7BD1B91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0" name="正方形/長方形 549">
          <a:extLst>
            <a:ext uri="{FF2B5EF4-FFF2-40B4-BE49-F238E27FC236}">
              <a16:creationId xmlns:a16="http://schemas.microsoft.com/office/drawing/2014/main" id="{01B32FEE-6D12-48B5-A163-3EB1644C70F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1" name="正方形/長方形 550">
          <a:extLst>
            <a:ext uri="{FF2B5EF4-FFF2-40B4-BE49-F238E27FC236}">
              <a16:creationId xmlns:a16="http://schemas.microsoft.com/office/drawing/2014/main" id="{5CD2D78D-D382-4FE0-8F2B-BC1BB3613F5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2" name="テキスト ボックス 551">
          <a:extLst>
            <a:ext uri="{FF2B5EF4-FFF2-40B4-BE49-F238E27FC236}">
              <a16:creationId xmlns:a16="http://schemas.microsoft.com/office/drawing/2014/main" id="{A2383E53-DB55-409B-BFF5-26BCB84697D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3" name="直線コネクタ 552">
          <a:extLst>
            <a:ext uri="{FF2B5EF4-FFF2-40B4-BE49-F238E27FC236}">
              <a16:creationId xmlns:a16="http://schemas.microsoft.com/office/drawing/2014/main" id="{321508C8-97AD-427C-B199-178FEFF283E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4" name="テキスト ボックス 553">
          <a:extLst>
            <a:ext uri="{FF2B5EF4-FFF2-40B4-BE49-F238E27FC236}">
              <a16:creationId xmlns:a16="http://schemas.microsoft.com/office/drawing/2014/main" id="{1218C178-FFF7-4C7A-8F8A-6BBC5556209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5" name="直線コネクタ 554">
          <a:extLst>
            <a:ext uri="{FF2B5EF4-FFF2-40B4-BE49-F238E27FC236}">
              <a16:creationId xmlns:a16="http://schemas.microsoft.com/office/drawing/2014/main" id="{7BDBA5B7-F526-417C-8B30-152E48199B1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6" name="テキスト ボックス 555">
          <a:extLst>
            <a:ext uri="{FF2B5EF4-FFF2-40B4-BE49-F238E27FC236}">
              <a16:creationId xmlns:a16="http://schemas.microsoft.com/office/drawing/2014/main" id="{6C1DC065-800C-4854-A8DE-301E01784E6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7" name="直線コネクタ 556">
          <a:extLst>
            <a:ext uri="{FF2B5EF4-FFF2-40B4-BE49-F238E27FC236}">
              <a16:creationId xmlns:a16="http://schemas.microsoft.com/office/drawing/2014/main" id="{A13AE23F-F832-4F67-A0EF-C3530B13660E}"/>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8" name="テキスト ボックス 557">
          <a:extLst>
            <a:ext uri="{FF2B5EF4-FFF2-40B4-BE49-F238E27FC236}">
              <a16:creationId xmlns:a16="http://schemas.microsoft.com/office/drawing/2014/main" id="{A39BCF22-6939-4C67-AB41-307AB0593FD1}"/>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9" name="直線コネクタ 558">
          <a:extLst>
            <a:ext uri="{FF2B5EF4-FFF2-40B4-BE49-F238E27FC236}">
              <a16:creationId xmlns:a16="http://schemas.microsoft.com/office/drawing/2014/main" id="{3893A34F-6518-4FA4-836D-C1C68A3F79DE}"/>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0" name="テキスト ボックス 559">
          <a:extLst>
            <a:ext uri="{FF2B5EF4-FFF2-40B4-BE49-F238E27FC236}">
              <a16:creationId xmlns:a16="http://schemas.microsoft.com/office/drawing/2014/main" id="{52CE0A78-2341-48E6-8F27-016D458ABC24}"/>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1" name="直線コネクタ 560">
          <a:extLst>
            <a:ext uri="{FF2B5EF4-FFF2-40B4-BE49-F238E27FC236}">
              <a16:creationId xmlns:a16="http://schemas.microsoft.com/office/drawing/2014/main" id="{D882C1E8-C676-4A94-B3A3-0344C27E222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2" name="テキスト ボックス 561">
          <a:extLst>
            <a:ext uri="{FF2B5EF4-FFF2-40B4-BE49-F238E27FC236}">
              <a16:creationId xmlns:a16="http://schemas.microsoft.com/office/drawing/2014/main" id="{D9C5E0C3-617F-4578-8C8D-E474000666C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3" name="直線コネクタ 562">
          <a:extLst>
            <a:ext uri="{FF2B5EF4-FFF2-40B4-BE49-F238E27FC236}">
              <a16:creationId xmlns:a16="http://schemas.microsoft.com/office/drawing/2014/main" id="{71DFADDC-7A39-44E6-A450-3D54D493E27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4" name="テキスト ボックス 563">
          <a:extLst>
            <a:ext uri="{FF2B5EF4-FFF2-40B4-BE49-F238E27FC236}">
              <a16:creationId xmlns:a16="http://schemas.microsoft.com/office/drawing/2014/main" id="{76292688-EDC2-47E5-BC17-B54FA1E78D9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5" name="直線コネクタ 564">
          <a:extLst>
            <a:ext uri="{FF2B5EF4-FFF2-40B4-BE49-F238E27FC236}">
              <a16:creationId xmlns:a16="http://schemas.microsoft.com/office/drawing/2014/main" id="{6F447027-BD88-4DEB-BAA3-A20AA027FF1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6" name="テキスト ボックス 565">
          <a:extLst>
            <a:ext uri="{FF2B5EF4-FFF2-40B4-BE49-F238E27FC236}">
              <a16:creationId xmlns:a16="http://schemas.microsoft.com/office/drawing/2014/main" id="{F3135A24-D38E-4A69-BE94-603D39697F69}"/>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7" name="直線コネクタ 566">
          <a:extLst>
            <a:ext uri="{FF2B5EF4-FFF2-40B4-BE49-F238E27FC236}">
              <a16:creationId xmlns:a16="http://schemas.microsoft.com/office/drawing/2014/main" id="{EEA755EB-56EB-4E51-ADB7-D20A2B174031}"/>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8" name="【庁舎】&#10;有形固定資産減価償却率グラフ枠">
          <a:extLst>
            <a:ext uri="{FF2B5EF4-FFF2-40B4-BE49-F238E27FC236}">
              <a16:creationId xmlns:a16="http://schemas.microsoft.com/office/drawing/2014/main" id="{35FFAC00-A378-4396-9D99-D3B68A0E6B2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569" name="直線コネクタ 568">
          <a:extLst>
            <a:ext uri="{FF2B5EF4-FFF2-40B4-BE49-F238E27FC236}">
              <a16:creationId xmlns:a16="http://schemas.microsoft.com/office/drawing/2014/main" id="{9CE9ECD2-1BEE-4684-967E-9491194D1636}"/>
            </a:ext>
          </a:extLst>
        </xdr:cNvPr>
        <xdr:cNvCxnSpPr/>
      </xdr:nvCxnSpPr>
      <xdr:spPr>
        <a:xfrm flipV="1">
          <a:off x="16318864" y="1722936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70" name="【庁舎】&#10;有形固定資産減価償却率最小値テキスト">
          <a:extLst>
            <a:ext uri="{FF2B5EF4-FFF2-40B4-BE49-F238E27FC236}">
              <a16:creationId xmlns:a16="http://schemas.microsoft.com/office/drawing/2014/main" id="{204BC44B-B351-41BC-AD6B-78CC60AE09DA}"/>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71" name="直線コネクタ 570">
          <a:extLst>
            <a:ext uri="{FF2B5EF4-FFF2-40B4-BE49-F238E27FC236}">
              <a16:creationId xmlns:a16="http://schemas.microsoft.com/office/drawing/2014/main" id="{A8D9660C-2CD0-4DE9-A5F8-D56AB603DE2B}"/>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572" name="【庁舎】&#10;有形固定資産減価償却率最大値テキスト">
          <a:extLst>
            <a:ext uri="{FF2B5EF4-FFF2-40B4-BE49-F238E27FC236}">
              <a16:creationId xmlns:a16="http://schemas.microsoft.com/office/drawing/2014/main" id="{B236D692-E0C3-425B-A881-5C9B5232BEEE}"/>
            </a:ext>
          </a:extLst>
        </xdr:cNvPr>
        <xdr:cNvSpPr txBox="1"/>
      </xdr:nvSpPr>
      <xdr:spPr>
        <a:xfrm>
          <a:off x="16357600" y="170045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573" name="直線コネクタ 572">
          <a:extLst>
            <a:ext uri="{FF2B5EF4-FFF2-40B4-BE49-F238E27FC236}">
              <a16:creationId xmlns:a16="http://schemas.microsoft.com/office/drawing/2014/main" id="{8EFA47A6-8A95-4417-B1CA-8DB256F97061}"/>
            </a:ext>
          </a:extLst>
        </xdr:cNvPr>
        <xdr:cNvCxnSpPr/>
      </xdr:nvCxnSpPr>
      <xdr:spPr>
        <a:xfrm>
          <a:off x="16230600" y="17229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77669</xdr:rowOff>
    </xdr:from>
    <xdr:ext cx="405111" cy="259045"/>
    <xdr:sp macro="" textlink="">
      <xdr:nvSpPr>
        <xdr:cNvPr id="574" name="【庁舎】&#10;有形固定資産減価償却率平均値テキスト">
          <a:extLst>
            <a:ext uri="{FF2B5EF4-FFF2-40B4-BE49-F238E27FC236}">
              <a16:creationId xmlns:a16="http://schemas.microsoft.com/office/drawing/2014/main" id="{9986EBF4-C6D4-492F-98B9-36A8C4941CAB}"/>
            </a:ext>
          </a:extLst>
        </xdr:cNvPr>
        <xdr:cNvSpPr txBox="1"/>
      </xdr:nvSpPr>
      <xdr:spPr>
        <a:xfrm>
          <a:off x="16357600" y="177370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575" name="フローチャート: 判断 574">
          <a:extLst>
            <a:ext uri="{FF2B5EF4-FFF2-40B4-BE49-F238E27FC236}">
              <a16:creationId xmlns:a16="http://schemas.microsoft.com/office/drawing/2014/main" id="{9758EFC0-09A1-436E-9223-79BD97F52181}"/>
            </a:ext>
          </a:extLst>
        </xdr:cNvPr>
        <xdr:cNvSpPr/>
      </xdr:nvSpPr>
      <xdr:spPr>
        <a:xfrm>
          <a:off x="16268700" y="1788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576" name="フローチャート: 判断 575">
          <a:extLst>
            <a:ext uri="{FF2B5EF4-FFF2-40B4-BE49-F238E27FC236}">
              <a16:creationId xmlns:a16="http://schemas.microsoft.com/office/drawing/2014/main" id="{C2C38E26-EFE9-4A2E-BB07-A69D64C09781}"/>
            </a:ext>
          </a:extLst>
        </xdr:cNvPr>
        <xdr:cNvSpPr/>
      </xdr:nvSpPr>
      <xdr:spPr>
        <a:xfrm>
          <a:off x="15430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577" name="フローチャート: 判断 576">
          <a:extLst>
            <a:ext uri="{FF2B5EF4-FFF2-40B4-BE49-F238E27FC236}">
              <a16:creationId xmlns:a16="http://schemas.microsoft.com/office/drawing/2014/main" id="{C6090D52-FAE2-4458-8EF1-AB56DEFEECC5}"/>
            </a:ext>
          </a:extLst>
        </xdr:cNvPr>
        <xdr:cNvSpPr/>
      </xdr:nvSpPr>
      <xdr:spPr>
        <a:xfrm>
          <a:off x="14541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578" name="フローチャート: 判断 577">
          <a:extLst>
            <a:ext uri="{FF2B5EF4-FFF2-40B4-BE49-F238E27FC236}">
              <a16:creationId xmlns:a16="http://schemas.microsoft.com/office/drawing/2014/main" id="{90E33E7D-F5FC-4EE0-83E9-BFAE3B5A9228}"/>
            </a:ext>
          </a:extLst>
        </xdr:cNvPr>
        <xdr:cNvSpPr/>
      </xdr:nvSpPr>
      <xdr:spPr>
        <a:xfrm>
          <a:off x="13652500" y="1784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579" name="フローチャート: 判断 578">
          <a:extLst>
            <a:ext uri="{FF2B5EF4-FFF2-40B4-BE49-F238E27FC236}">
              <a16:creationId xmlns:a16="http://schemas.microsoft.com/office/drawing/2014/main" id="{F91DB260-ADBA-4DAC-B8F2-482F4D3A8988}"/>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FC19DE1C-38A0-4B23-AA91-F355D321FDB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11E8A114-43E7-4043-BF19-028190127A98}"/>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B02CFA96-C215-42BB-B90F-06201288AC4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D5D639CB-B546-4E47-B890-273316AE305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B5056883-2FB1-48E6-810A-4831F71EB45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15602</xdr:rowOff>
    </xdr:from>
    <xdr:to>
      <xdr:col>85</xdr:col>
      <xdr:colOff>177800</xdr:colOff>
      <xdr:row>108</xdr:row>
      <xdr:rowOff>117202</xdr:rowOff>
    </xdr:to>
    <xdr:sp macro="" textlink="">
      <xdr:nvSpPr>
        <xdr:cNvPr id="585" name="楕円 584">
          <a:extLst>
            <a:ext uri="{FF2B5EF4-FFF2-40B4-BE49-F238E27FC236}">
              <a16:creationId xmlns:a16="http://schemas.microsoft.com/office/drawing/2014/main" id="{9FC390F2-6251-45A5-A647-88FEFDEA3A3F}"/>
            </a:ext>
          </a:extLst>
        </xdr:cNvPr>
        <xdr:cNvSpPr/>
      </xdr:nvSpPr>
      <xdr:spPr>
        <a:xfrm>
          <a:off x="16268700" y="1853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165479</xdr:rowOff>
    </xdr:from>
    <xdr:ext cx="405111" cy="259045"/>
    <xdr:sp macro="" textlink="">
      <xdr:nvSpPr>
        <xdr:cNvPr id="586" name="【庁舎】&#10;有形固定資産減価償却率該当値テキスト">
          <a:extLst>
            <a:ext uri="{FF2B5EF4-FFF2-40B4-BE49-F238E27FC236}">
              <a16:creationId xmlns:a16="http://schemas.microsoft.com/office/drawing/2014/main" id="{D7A2D57B-9D79-4828-A2D7-67977B5D8D05}"/>
            </a:ext>
          </a:extLst>
        </xdr:cNvPr>
        <xdr:cNvSpPr txBox="1"/>
      </xdr:nvSpPr>
      <xdr:spPr>
        <a:xfrm>
          <a:off x="16357600" y="1851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9071</xdr:rowOff>
    </xdr:from>
    <xdr:to>
      <xdr:col>81</xdr:col>
      <xdr:colOff>101600</xdr:colOff>
      <xdr:row>108</xdr:row>
      <xdr:rowOff>110671</xdr:rowOff>
    </xdr:to>
    <xdr:sp macro="" textlink="">
      <xdr:nvSpPr>
        <xdr:cNvPr id="587" name="楕円 586">
          <a:extLst>
            <a:ext uri="{FF2B5EF4-FFF2-40B4-BE49-F238E27FC236}">
              <a16:creationId xmlns:a16="http://schemas.microsoft.com/office/drawing/2014/main" id="{CC001037-DA8E-46CC-B3C1-1C7A102B3454}"/>
            </a:ext>
          </a:extLst>
        </xdr:cNvPr>
        <xdr:cNvSpPr/>
      </xdr:nvSpPr>
      <xdr:spPr>
        <a:xfrm>
          <a:off x="15430500" y="1852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59871</xdr:rowOff>
    </xdr:from>
    <xdr:to>
      <xdr:col>85</xdr:col>
      <xdr:colOff>127000</xdr:colOff>
      <xdr:row>108</xdr:row>
      <xdr:rowOff>66402</xdr:rowOff>
    </xdr:to>
    <xdr:cxnSp macro="">
      <xdr:nvCxnSpPr>
        <xdr:cNvPr id="588" name="直線コネクタ 587">
          <a:extLst>
            <a:ext uri="{FF2B5EF4-FFF2-40B4-BE49-F238E27FC236}">
              <a16:creationId xmlns:a16="http://schemas.microsoft.com/office/drawing/2014/main" id="{AC745778-8DD8-472B-B8FD-C8DA8813D303}"/>
            </a:ext>
          </a:extLst>
        </xdr:cNvPr>
        <xdr:cNvCxnSpPr/>
      </xdr:nvCxnSpPr>
      <xdr:spPr>
        <a:xfrm>
          <a:off x="15481300" y="18576471"/>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164193</xdr:rowOff>
    </xdr:from>
    <xdr:to>
      <xdr:col>76</xdr:col>
      <xdr:colOff>165100</xdr:colOff>
      <xdr:row>108</xdr:row>
      <xdr:rowOff>94343</xdr:rowOff>
    </xdr:to>
    <xdr:sp macro="" textlink="">
      <xdr:nvSpPr>
        <xdr:cNvPr id="589" name="楕円 588">
          <a:extLst>
            <a:ext uri="{FF2B5EF4-FFF2-40B4-BE49-F238E27FC236}">
              <a16:creationId xmlns:a16="http://schemas.microsoft.com/office/drawing/2014/main" id="{8D134202-F8CC-4C32-884A-8646AADF4AB8}"/>
            </a:ext>
          </a:extLst>
        </xdr:cNvPr>
        <xdr:cNvSpPr/>
      </xdr:nvSpPr>
      <xdr:spPr>
        <a:xfrm>
          <a:off x="14541500" y="1850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43543</xdr:rowOff>
    </xdr:from>
    <xdr:to>
      <xdr:col>81</xdr:col>
      <xdr:colOff>50800</xdr:colOff>
      <xdr:row>108</xdr:row>
      <xdr:rowOff>59871</xdr:rowOff>
    </xdr:to>
    <xdr:cxnSp macro="">
      <xdr:nvCxnSpPr>
        <xdr:cNvPr id="590" name="直線コネクタ 589">
          <a:extLst>
            <a:ext uri="{FF2B5EF4-FFF2-40B4-BE49-F238E27FC236}">
              <a16:creationId xmlns:a16="http://schemas.microsoft.com/office/drawing/2014/main" id="{990288EA-64FF-4A0B-97B3-E380EB216D6C}"/>
            </a:ext>
          </a:extLst>
        </xdr:cNvPr>
        <xdr:cNvCxnSpPr/>
      </xdr:nvCxnSpPr>
      <xdr:spPr>
        <a:xfrm>
          <a:off x="14592300" y="18560143"/>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147864</xdr:rowOff>
    </xdr:from>
    <xdr:to>
      <xdr:col>72</xdr:col>
      <xdr:colOff>38100</xdr:colOff>
      <xdr:row>108</xdr:row>
      <xdr:rowOff>78014</xdr:rowOff>
    </xdr:to>
    <xdr:sp macro="" textlink="">
      <xdr:nvSpPr>
        <xdr:cNvPr id="591" name="楕円 590">
          <a:extLst>
            <a:ext uri="{FF2B5EF4-FFF2-40B4-BE49-F238E27FC236}">
              <a16:creationId xmlns:a16="http://schemas.microsoft.com/office/drawing/2014/main" id="{1C7C189D-6705-4621-945E-33C869851365}"/>
            </a:ext>
          </a:extLst>
        </xdr:cNvPr>
        <xdr:cNvSpPr/>
      </xdr:nvSpPr>
      <xdr:spPr>
        <a:xfrm>
          <a:off x="13652500" y="18493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27214</xdr:rowOff>
    </xdr:from>
    <xdr:to>
      <xdr:col>76</xdr:col>
      <xdr:colOff>114300</xdr:colOff>
      <xdr:row>108</xdr:row>
      <xdr:rowOff>43543</xdr:rowOff>
    </xdr:to>
    <xdr:cxnSp macro="">
      <xdr:nvCxnSpPr>
        <xdr:cNvPr id="592" name="直線コネクタ 591">
          <a:extLst>
            <a:ext uri="{FF2B5EF4-FFF2-40B4-BE49-F238E27FC236}">
              <a16:creationId xmlns:a16="http://schemas.microsoft.com/office/drawing/2014/main" id="{5B47E583-0773-4E29-AED0-8191E6025573}"/>
            </a:ext>
          </a:extLst>
        </xdr:cNvPr>
        <xdr:cNvCxnSpPr/>
      </xdr:nvCxnSpPr>
      <xdr:spPr>
        <a:xfrm>
          <a:off x="13703300" y="1854381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151130</xdr:rowOff>
    </xdr:from>
    <xdr:to>
      <xdr:col>67</xdr:col>
      <xdr:colOff>101600</xdr:colOff>
      <xdr:row>108</xdr:row>
      <xdr:rowOff>81280</xdr:rowOff>
    </xdr:to>
    <xdr:sp macro="" textlink="">
      <xdr:nvSpPr>
        <xdr:cNvPr id="593" name="楕円 592">
          <a:extLst>
            <a:ext uri="{FF2B5EF4-FFF2-40B4-BE49-F238E27FC236}">
              <a16:creationId xmlns:a16="http://schemas.microsoft.com/office/drawing/2014/main" id="{42844F6F-6ED8-449A-BEDE-549BA9E475E3}"/>
            </a:ext>
          </a:extLst>
        </xdr:cNvPr>
        <xdr:cNvSpPr/>
      </xdr:nvSpPr>
      <xdr:spPr>
        <a:xfrm>
          <a:off x="127635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27214</xdr:rowOff>
    </xdr:from>
    <xdr:to>
      <xdr:col>71</xdr:col>
      <xdr:colOff>177800</xdr:colOff>
      <xdr:row>108</xdr:row>
      <xdr:rowOff>30480</xdr:rowOff>
    </xdr:to>
    <xdr:cxnSp macro="">
      <xdr:nvCxnSpPr>
        <xdr:cNvPr id="594" name="直線コネクタ 593">
          <a:extLst>
            <a:ext uri="{FF2B5EF4-FFF2-40B4-BE49-F238E27FC236}">
              <a16:creationId xmlns:a16="http://schemas.microsoft.com/office/drawing/2014/main" id="{F32956C9-531B-4596-9808-FBFD37384011}"/>
            </a:ext>
          </a:extLst>
        </xdr:cNvPr>
        <xdr:cNvCxnSpPr/>
      </xdr:nvCxnSpPr>
      <xdr:spPr>
        <a:xfrm flipV="1">
          <a:off x="12814300" y="18543814"/>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169653</xdr:rowOff>
    </xdr:from>
    <xdr:ext cx="405111" cy="259045"/>
    <xdr:sp macro="" textlink="">
      <xdr:nvSpPr>
        <xdr:cNvPr id="595" name="n_1aveValue【庁舎】&#10;有形固定資産減価償却率">
          <a:extLst>
            <a:ext uri="{FF2B5EF4-FFF2-40B4-BE49-F238E27FC236}">
              <a16:creationId xmlns:a16="http://schemas.microsoft.com/office/drawing/2014/main" id="{482D5CDB-BD8C-450E-A406-5B9CBF289FC7}"/>
            </a:ext>
          </a:extLst>
        </xdr:cNvPr>
        <xdr:cNvSpPr txBox="1"/>
      </xdr:nvSpPr>
      <xdr:spPr>
        <a:xfrm>
          <a:off x="152660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125565</xdr:rowOff>
    </xdr:from>
    <xdr:ext cx="405111" cy="259045"/>
    <xdr:sp macro="" textlink="">
      <xdr:nvSpPr>
        <xdr:cNvPr id="596" name="n_2aveValue【庁舎】&#10;有形固定資産減価償却率">
          <a:extLst>
            <a:ext uri="{FF2B5EF4-FFF2-40B4-BE49-F238E27FC236}">
              <a16:creationId xmlns:a16="http://schemas.microsoft.com/office/drawing/2014/main" id="{87A63609-B607-4707-92F5-ED03F6ED86F2}"/>
            </a:ext>
          </a:extLst>
        </xdr:cNvPr>
        <xdr:cNvSpPr txBox="1"/>
      </xdr:nvSpPr>
      <xdr:spPr>
        <a:xfrm>
          <a:off x="14389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128832</xdr:rowOff>
    </xdr:from>
    <xdr:ext cx="405111" cy="259045"/>
    <xdr:sp macro="" textlink="">
      <xdr:nvSpPr>
        <xdr:cNvPr id="597" name="n_3aveValue【庁舎】&#10;有形固定資産減価償却率">
          <a:extLst>
            <a:ext uri="{FF2B5EF4-FFF2-40B4-BE49-F238E27FC236}">
              <a16:creationId xmlns:a16="http://schemas.microsoft.com/office/drawing/2014/main" id="{B854BEF1-428A-401B-BD43-9B79FCC7B623}"/>
            </a:ext>
          </a:extLst>
        </xdr:cNvPr>
        <xdr:cNvSpPr txBox="1"/>
      </xdr:nvSpPr>
      <xdr:spPr>
        <a:xfrm>
          <a:off x="13500744" y="1761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598" name="n_4aveValue【庁舎】&#10;有形固定資産減価償却率">
          <a:extLst>
            <a:ext uri="{FF2B5EF4-FFF2-40B4-BE49-F238E27FC236}">
              <a16:creationId xmlns:a16="http://schemas.microsoft.com/office/drawing/2014/main" id="{F935EA55-8465-46FF-8C1E-FEFF5D4F21E0}"/>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101798</xdr:rowOff>
    </xdr:from>
    <xdr:ext cx="405111" cy="259045"/>
    <xdr:sp macro="" textlink="">
      <xdr:nvSpPr>
        <xdr:cNvPr id="599" name="n_1mainValue【庁舎】&#10;有形固定資産減価償却率">
          <a:extLst>
            <a:ext uri="{FF2B5EF4-FFF2-40B4-BE49-F238E27FC236}">
              <a16:creationId xmlns:a16="http://schemas.microsoft.com/office/drawing/2014/main" id="{7B444161-F0F0-4C16-BB53-A63C0B352785}"/>
            </a:ext>
          </a:extLst>
        </xdr:cNvPr>
        <xdr:cNvSpPr txBox="1"/>
      </xdr:nvSpPr>
      <xdr:spPr>
        <a:xfrm>
          <a:off x="15266044" y="18618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85470</xdr:rowOff>
    </xdr:from>
    <xdr:ext cx="405111" cy="259045"/>
    <xdr:sp macro="" textlink="">
      <xdr:nvSpPr>
        <xdr:cNvPr id="600" name="n_2mainValue【庁舎】&#10;有形固定資産減価償却率">
          <a:extLst>
            <a:ext uri="{FF2B5EF4-FFF2-40B4-BE49-F238E27FC236}">
              <a16:creationId xmlns:a16="http://schemas.microsoft.com/office/drawing/2014/main" id="{EE2C91CB-8EC6-4904-8D4E-F32487BADF5A}"/>
            </a:ext>
          </a:extLst>
        </xdr:cNvPr>
        <xdr:cNvSpPr txBox="1"/>
      </xdr:nvSpPr>
      <xdr:spPr>
        <a:xfrm>
          <a:off x="14389744" y="18602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69141</xdr:rowOff>
    </xdr:from>
    <xdr:ext cx="405111" cy="259045"/>
    <xdr:sp macro="" textlink="">
      <xdr:nvSpPr>
        <xdr:cNvPr id="601" name="n_3mainValue【庁舎】&#10;有形固定資産減価償却率">
          <a:extLst>
            <a:ext uri="{FF2B5EF4-FFF2-40B4-BE49-F238E27FC236}">
              <a16:creationId xmlns:a16="http://schemas.microsoft.com/office/drawing/2014/main" id="{5D908300-CBE5-48F9-85FD-776E03A2F7FB}"/>
            </a:ext>
          </a:extLst>
        </xdr:cNvPr>
        <xdr:cNvSpPr txBox="1"/>
      </xdr:nvSpPr>
      <xdr:spPr>
        <a:xfrm>
          <a:off x="13500744" y="18585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72407</xdr:rowOff>
    </xdr:from>
    <xdr:ext cx="405111" cy="259045"/>
    <xdr:sp macro="" textlink="">
      <xdr:nvSpPr>
        <xdr:cNvPr id="602" name="n_4mainValue【庁舎】&#10;有形固定資産減価償却率">
          <a:extLst>
            <a:ext uri="{FF2B5EF4-FFF2-40B4-BE49-F238E27FC236}">
              <a16:creationId xmlns:a16="http://schemas.microsoft.com/office/drawing/2014/main" id="{32F91D2E-88D1-4BC9-A320-08169FE038EB}"/>
            </a:ext>
          </a:extLst>
        </xdr:cNvPr>
        <xdr:cNvSpPr txBox="1"/>
      </xdr:nvSpPr>
      <xdr:spPr>
        <a:xfrm>
          <a:off x="12611744" y="1858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3" name="正方形/長方形 602">
          <a:extLst>
            <a:ext uri="{FF2B5EF4-FFF2-40B4-BE49-F238E27FC236}">
              <a16:creationId xmlns:a16="http://schemas.microsoft.com/office/drawing/2014/main" id="{2DEE767C-29C3-448A-BBBB-9D9587E46DB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4" name="正方形/長方形 603">
          <a:extLst>
            <a:ext uri="{FF2B5EF4-FFF2-40B4-BE49-F238E27FC236}">
              <a16:creationId xmlns:a16="http://schemas.microsoft.com/office/drawing/2014/main" id="{342163BD-3669-4143-B1FE-E27029CAACF6}"/>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5" name="正方形/長方形 604">
          <a:extLst>
            <a:ext uri="{FF2B5EF4-FFF2-40B4-BE49-F238E27FC236}">
              <a16:creationId xmlns:a16="http://schemas.microsoft.com/office/drawing/2014/main" id="{D954ED06-EE26-456B-B816-8E0DE722ECB8}"/>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6" name="正方形/長方形 605">
          <a:extLst>
            <a:ext uri="{FF2B5EF4-FFF2-40B4-BE49-F238E27FC236}">
              <a16:creationId xmlns:a16="http://schemas.microsoft.com/office/drawing/2014/main" id="{51E16064-1EF6-4D37-A5D0-806FCC17CED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7" name="正方形/長方形 606">
          <a:extLst>
            <a:ext uri="{FF2B5EF4-FFF2-40B4-BE49-F238E27FC236}">
              <a16:creationId xmlns:a16="http://schemas.microsoft.com/office/drawing/2014/main" id="{73EBDD29-B143-457A-BE6E-348A1EA8A61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8" name="正方形/長方形 607">
          <a:extLst>
            <a:ext uri="{FF2B5EF4-FFF2-40B4-BE49-F238E27FC236}">
              <a16:creationId xmlns:a16="http://schemas.microsoft.com/office/drawing/2014/main" id="{9FAFB121-FEB5-455C-AE36-34F1986AC79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9" name="正方形/長方形 608">
          <a:extLst>
            <a:ext uri="{FF2B5EF4-FFF2-40B4-BE49-F238E27FC236}">
              <a16:creationId xmlns:a16="http://schemas.microsoft.com/office/drawing/2014/main" id="{13D3726F-CD38-4CEB-8D11-A1B8CF06CA5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0" name="正方形/長方形 609">
          <a:extLst>
            <a:ext uri="{FF2B5EF4-FFF2-40B4-BE49-F238E27FC236}">
              <a16:creationId xmlns:a16="http://schemas.microsoft.com/office/drawing/2014/main" id="{6BD0CAA9-4550-4D66-9594-4E5671D8683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1" name="テキスト ボックス 610">
          <a:extLst>
            <a:ext uri="{FF2B5EF4-FFF2-40B4-BE49-F238E27FC236}">
              <a16:creationId xmlns:a16="http://schemas.microsoft.com/office/drawing/2014/main" id="{716EFE31-9BCC-4347-A5AB-841C4572DD1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2" name="直線コネクタ 611">
          <a:extLst>
            <a:ext uri="{FF2B5EF4-FFF2-40B4-BE49-F238E27FC236}">
              <a16:creationId xmlns:a16="http://schemas.microsoft.com/office/drawing/2014/main" id="{AAC89229-BA2B-4D14-9C31-62C8740B440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13" name="直線コネクタ 612">
          <a:extLst>
            <a:ext uri="{FF2B5EF4-FFF2-40B4-BE49-F238E27FC236}">
              <a16:creationId xmlns:a16="http://schemas.microsoft.com/office/drawing/2014/main" id="{0DA2E1A5-7200-49B2-9E77-45289CD2A978}"/>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14" name="テキスト ボックス 613">
          <a:extLst>
            <a:ext uri="{FF2B5EF4-FFF2-40B4-BE49-F238E27FC236}">
              <a16:creationId xmlns:a16="http://schemas.microsoft.com/office/drawing/2014/main" id="{AFE17EAD-9A00-4677-B7E0-7F102B4D089B}"/>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15" name="直線コネクタ 614">
          <a:extLst>
            <a:ext uri="{FF2B5EF4-FFF2-40B4-BE49-F238E27FC236}">
              <a16:creationId xmlns:a16="http://schemas.microsoft.com/office/drawing/2014/main" id="{7A344B18-5967-4E53-96F3-47EB740C333C}"/>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16" name="テキスト ボックス 615">
          <a:extLst>
            <a:ext uri="{FF2B5EF4-FFF2-40B4-BE49-F238E27FC236}">
              <a16:creationId xmlns:a16="http://schemas.microsoft.com/office/drawing/2014/main" id="{A10819DF-34B1-4958-A242-EE5852274C16}"/>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17" name="直線コネクタ 616">
          <a:extLst>
            <a:ext uri="{FF2B5EF4-FFF2-40B4-BE49-F238E27FC236}">
              <a16:creationId xmlns:a16="http://schemas.microsoft.com/office/drawing/2014/main" id="{A7F86FBC-24E8-4094-8876-CC3E7845C87B}"/>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18" name="テキスト ボックス 617">
          <a:extLst>
            <a:ext uri="{FF2B5EF4-FFF2-40B4-BE49-F238E27FC236}">
              <a16:creationId xmlns:a16="http://schemas.microsoft.com/office/drawing/2014/main" id="{BFE9060C-E6B1-45B0-BBA8-29086A2FA2A4}"/>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19" name="直線コネクタ 618">
          <a:extLst>
            <a:ext uri="{FF2B5EF4-FFF2-40B4-BE49-F238E27FC236}">
              <a16:creationId xmlns:a16="http://schemas.microsoft.com/office/drawing/2014/main" id="{F34B46FB-A74E-4B34-AE45-8CCCE49866E9}"/>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20" name="テキスト ボックス 619">
          <a:extLst>
            <a:ext uri="{FF2B5EF4-FFF2-40B4-BE49-F238E27FC236}">
              <a16:creationId xmlns:a16="http://schemas.microsoft.com/office/drawing/2014/main" id="{604B2079-5CD3-4CE9-BD73-BA226BA17FA7}"/>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21" name="直線コネクタ 620">
          <a:extLst>
            <a:ext uri="{FF2B5EF4-FFF2-40B4-BE49-F238E27FC236}">
              <a16:creationId xmlns:a16="http://schemas.microsoft.com/office/drawing/2014/main" id="{1099CF35-84FF-4DF3-9744-C8125B8D5733}"/>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22" name="テキスト ボックス 621">
          <a:extLst>
            <a:ext uri="{FF2B5EF4-FFF2-40B4-BE49-F238E27FC236}">
              <a16:creationId xmlns:a16="http://schemas.microsoft.com/office/drawing/2014/main" id="{CEBC1550-9266-451B-9A57-BF0EC3177BE6}"/>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23" name="直線コネクタ 622">
          <a:extLst>
            <a:ext uri="{FF2B5EF4-FFF2-40B4-BE49-F238E27FC236}">
              <a16:creationId xmlns:a16="http://schemas.microsoft.com/office/drawing/2014/main" id="{1AE4E976-D032-41D2-9772-7A2304ECA0D4}"/>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24" name="テキスト ボックス 623">
          <a:extLst>
            <a:ext uri="{FF2B5EF4-FFF2-40B4-BE49-F238E27FC236}">
              <a16:creationId xmlns:a16="http://schemas.microsoft.com/office/drawing/2014/main" id="{0083EF72-AA93-4912-8111-6F1F09DC1034}"/>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5" name="直線コネクタ 624">
          <a:extLst>
            <a:ext uri="{FF2B5EF4-FFF2-40B4-BE49-F238E27FC236}">
              <a16:creationId xmlns:a16="http://schemas.microsoft.com/office/drawing/2014/main" id="{FCC0ED61-327E-495C-B9C9-462706F94FFC}"/>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6" name="テキスト ボックス 625">
          <a:extLst>
            <a:ext uri="{FF2B5EF4-FFF2-40B4-BE49-F238E27FC236}">
              <a16:creationId xmlns:a16="http://schemas.microsoft.com/office/drawing/2014/main" id="{84313722-279A-4004-8E8E-7FCDCE093D7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7" name="【庁舎】&#10;一人当たり面積グラフ枠">
          <a:extLst>
            <a:ext uri="{FF2B5EF4-FFF2-40B4-BE49-F238E27FC236}">
              <a16:creationId xmlns:a16="http://schemas.microsoft.com/office/drawing/2014/main" id="{55C78756-C488-4F11-B6EF-629072D89A0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628" name="直線コネクタ 627">
          <a:extLst>
            <a:ext uri="{FF2B5EF4-FFF2-40B4-BE49-F238E27FC236}">
              <a16:creationId xmlns:a16="http://schemas.microsoft.com/office/drawing/2014/main" id="{AF6C8D64-8DEC-493C-88B2-A2287EF35194}"/>
            </a:ext>
          </a:extLst>
        </xdr:cNvPr>
        <xdr:cNvCxnSpPr/>
      </xdr:nvCxnSpPr>
      <xdr:spPr>
        <a:xfrm flipV="1">
          <a:off x="22160864" y="17186911"/>
          <a:ext cx="0" cy="1304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629" name="【庁舎】&#10;一人当たり面積最小値テキスト">
          <a:extLst>
            <a:ext uri="{FF2B5EF4-FFF2-40B4-BE49-F238E27FC236}">
              <a16:creationId xmlns:a16="http://schemas.microsoft.com/office/drawing/2014/main" id="{3F8EB921-E1FE-49EE-B50B-EB58A52DD503}"/>
            </a:ext>
          </a:extLst>
        </xdr:cNvPr>
        <xdr:cNvSpPr txBox="1"/>
      </xdr:nvSpPr>
      <xdr:spPr>
        <a:xfrm>
          <a:off x="22199600" y="1849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630" name="直線コネクタ 629">
          <a:extLst>
            <a:ext uri="{FF2B5EF4-FFF2-40B4-BE49-F238E27FC236}">
              <a16:creationId xmlns:a16="http://schemas.microsoft.com/office/drawing/2014/main" id="{42077A34-7E35-48CE-964F-586B21368A1E}"/>
            </a:ext>
          </a:extLst>
        </xdr:cNvPr>
        <xdr:cNvCxnSpPr/>
      </xdr:nvCxnSpPr>
      <xdr:spPr>
        <a:xfrm>
          <a:off x="22072600" y="1849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631" name="【庁舎】&#10;一人当たり面積最大値テキスト">
          <a:extLst>
            <a:ext uri="{FF2B5EF4-FFF2-40B4-BE49-F238E27FC236}">
              <a16:creationId xmlns:a16="http://schemas.microsoft.com/office/drawing/2014/main" id="{15471C3F-4CA8-4A62-A43E-7776843A4A21}"/>
            </a:ext>
          </a:extLst>
        </xdr:cNvPr>
        <xdr:cNvSpPr txBox="1"/>
      </xdr:nvSpPr>
      <xdr:spPr>
        <a:xfrm>
          <a:off x="22199600" y="1696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632" name="直線コネクタ 631">
          <a:extLst>
            <a:ext uri="{FF2B5EF4-FFF2-40B4-BE49-F238E27FC236}">
              <a16:creationId xmlns:a16="http://schemas.microsoft.com/office/drawing/2014/main" id="{523128CA-46CE-40AE-8CBD-F2FADFA2170C}"/>
            </a:ext>
          </a:extLst>
        </xdr:cNvPr>
        <xdr:cNvCxnSpPr/>
      </xdr:nvCxnSpPr>
      <xdr:spPr>
        <a:xfrm>
          <a:off x="22072600" y="17186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170741</xdr:rowOff>
    </xdr:from>
    <xdr:ext cx="469744" cy="259045"/>
    <xdr:sp macro="" textlink="">
      <xdr:nvSpPr>
        <xdr:cNvPr id="633" name="【庁舎】&#10;一人当たり面積平均値テキスト">
          <a:extLst>
            <a:ext uri="{FF2B5EF4-FFF2-40B4-BE49-F238E27FC236}">
              <a16:creationId xmlns:a16="http://schemas.microsoft.com/office/drawing/2014/main" id="{0180A8DF-9C37-4C51-8508-E59085E0D205}"/>
            </a:ext>
          </a:extLst>
        </xdr:cNvPr>
        <xdr:cNvSpPr txBox="1"/>
      </xdr:nvSpPr>
      <xdr:spPr>
        <a:xfrm>
          <a:off x="22199600" y="178300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634" name="フローチャート: 判断 633">
          <a:extLst>
            <a:ext uri="{FF2B5EF4-FFF2-40B4-BE49-F238E27FC236}">
              <a16:creationId xmlns:a16="http://schemas.microsoft.com/office/drawing/2014/main" id="{1B8A79F7-81FE-4143-A935-69DB5ADE9B1A}"/>
            </a:ext>
          </a:extLst>
        </xdr:cNvPr>
        <xdr:cNvSpPr/>
      </xdr:nvSpPr>
      <xdr:spPr>
        <a:xfrm>
          <a:off x="221107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635" name="フローチャート: 判断 634">
          <a:extLst>
            <a:ext uri="{FF2B5EF4-FFF2-40B4-BE49-F238E27FC236}">
              <a16:creationId xmlns:a16="http://schemas.microsoft.com/office/drawing/2014/main" id="{7CF1A780-431A-4A4D-A3B8-D95B69F587FF}"/>
            </a:ext>
          </a:extLst>
        </xdr:cNvPr>
        <xdr:cNvSpPr/>
      </xdr:nvSpPr>
      <xdr:spPr>
        <a:xfrm>
          <a:off x="212725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636" name="フローチャート: 判断 635">
          <a:extLst>
            <a:ext uri="{FF2B5EF4-FFF2-40B4-BE49-F238E27FC236}">
              <a16:creationId xmlns:a16="http://schemas.microsoft.com/office/drawing/2014/main" id="{46EBB487-E20A-404A-8EED-329F0540AD72}"/>
            </a:ext>
          </a:extLst>
        </xdr:cNvPr>
        <xdr:cNvSpPr/>
      </xdr:nvSpPr>
      <xdr:spPr>
        <a:xfrm>
          <a:off x="20383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637" name="フローチャート: 判断 636">
          <a:extLst>
            <a:ext uri="{FF2B5EF4-FFF2-40B4-BE49-F238E27FC236}">
              <a16:creationId xmlns:a16="http://schemas.microsoft.com/office/drawing/2014/main" id="{DEF2A616-4C56-465E-86D9-A64225EA1213}"/>
            </a:ext>
          </a:extLst>
        </xdr:cNvPr>
        <xdr:cNvSpPr/>
      </xdr:nvSpPr>
      <xdr:spPr>
        <a:xfrm>
          <a:off x="194945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5806</xdr:rowOff>
    </xdr:from>
    <xdr:to>
      <xdr:col>98</xdr:col>
      <xdr:colOff>38100</xdr:colOff>
      <xdr:row>105</xdr:row>
      <xdr:rowOff>107406</xdr:rowOff>
    </xdr:to>
    <xdr:sp macro="" textlink="">
      <xdr:nvSpPr>
        <xdr:cNvPr id="638" name="フローチャート: 判断 637">
          <a:extLst>
            <a:ext uri="{FF2B5EF4-FFF2-40B4-BE49-F238E27FC236}">
              <a16:creationId xmlns:a16="http://schemas.microsoft.com/office/drawing/2014/main" id="{9E733172-CF54-453A-AA35-741BB5FE1835}"/>
            </a:ext>
          </a:extLst>
        </xdr:cNvPr>
        <xdr:cNvSpPr/>
      </xdr:nvSpPr>
      <xdr:spPr>
        <a:xfrm>
          <a:off x="18605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E3A7C2ED-6BC3-4EDF-92A4-0FC9FF9745B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9AB1E79D-E294-4079-810D-C5F3AFEAF48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F7A72434-2A9E-4B31-9E31-B25921E1A6E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2" name="テキスト ボックス 641">
          <a:extLst>
            <a:ext uri="{FF2B5EF4-FFF2-40B4-BE49-F238E27FC236}">
              <a16:creationId xmlns:a16="http://schemas.microsoft.com/office/drawing/2014/main" id="{0303264F-0167-42C9-B569-023C5F78A7A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3" name="テキスト ボックス 642">
          <a:extLst>
            <a:ext uri="{FF2B5EF4-FFF2-40B4-BE49-F238E27FC236}">
              <a16:creationId xmlns:a16="http://schemas.microsoft.com/office/drawing/2014/main" id="{4B71C0B6-816D-4045-9372-6586B68949B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43362</xdr:rowOff>
    </xdr:from>
    <xdr:to>
      <xdr:col>116</xdr:col>
      <xdr:colOff>114300</xdr:colOff>
      <xdr:row>107</xdr:row>
      <xdr:rowOff>144962</xdr:rowOff>
    </xdr:to>
    <xdr:sp macro="" textlink="">
      <xdr:nvSpPr>
        <xdr:cNvPr id="644" name="楕円 643">
          <a:extLst>
            <a:ext uri="{FF2B5EF4-FFF2-40B4-BE49-F238E27FC236}">
              <a16:creationId xmlns:a16="http://schemas.microsoft.com/office/drawing/2014/main" id="{C17D3AFD-F357-484F-B6E1-C12531163896}"/>
            </a:ext>
          </a:extLst>
        </xdr:cNvPr>
        <xdr:cNvSpPr/>
      </xdr:nvSpPr>
      <xdr:spPr>
        <a:xfrm>
          <a:off x="22110700" y="1838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129739</xdr:rowOff>
    </xdr:from>
    <xdr:ext cx="469744" cy="259045"/>
    <xdr:sp macro="" textlink="">
      <xdr:nvSpPr>
        <xdr:cNvPr id="645" name="【庁舎】&#10;一人当たり面積該当値テキスト">
          <a:extLst>
            <a:ext uri="{FF2B5EF4-FFF2-40B4-BE49-F238E27FC236}">
              <a16:creationId xmlns:a16="http://schemas.microsoft.com/office/drawing/2014/main" id="{7BEFF7BD-2C93-4810-B986-6CA6EAB20810}"/>
            </a:ext>
          </a:extLst>
        </xdr:cNvPr>
        <xdr:cNvSpPr txBox="1"/>
      </xdr:nvSpPr>
      <xdr:spPr>
        <a:xfrm>
          <a:off x="22199600" y="18303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48261</xdr:rowOff>
    </xdr:from>
    <xdr:to>
      <xdr:col>112</xdr:col>
      <xdr:colOff>38100</xdr:colOff>
      <xdr:row>107</xdr:row>
      <xdr:rowOff>149861</xdr:rowOff>
    </xdr:to>
    <xdr:sp macro="" textlink="">
      <xdr:nvSpPr>
        <xdr:cNvPr id="646" name="楕円 645">
          <a:extLst>
            <a:ext uri="{FF2B5EF4-FFF2-40B4-BE49-F238E27FC236}">
              <a16:creationId xmlns:a16="http://schemas.microsoft.com/office/drawing/2014/main" id="{B3FBF7CD-6FBC-4642-A8B6-510650095711}"/>
            </a:ext>
          </a:extLst>
        </xdr:cNvPr>
        <xdr:cNvSpPr/>
      </xdr:nvSpPr>
      <xdr:spPr>
        <a:xfrm>
          <a:off x="21272500" y="1839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94162</xdr:rowOff>
    </xdr:from>
    <xdr:to>
      <xdr:col>116</xdr:col>
      <xdr:colOff>63500</xdr:colOff>
      <xdr:row>107</xdr:row>
      <xdr:rowOff>99061</xdr:rowOff>
    </xdr:to>
    <xdr:cxnSp macro="">
      <xdr:nvCxnSpPr>
        <xdr:cNvPr id="647" name="直線コネクタ 646">
          <a:extLst>
            <a:ext uri="{FF2B5EF4-FFF2-40B4-BE49-F238E27FC236}">
              <a16:creationId xmlns:a16="http://schemas.microsoft.com/office/drawing/2014/main" id="{3CB33041-8B82-491A-BE11-B08460763290}"/>
            </a:ext>
          </a:extLst>
        </xdr:cNvPr>
        <xdr:cNvCxnSpPr/>
      </xdr:nvCxnSpPr>
      <xdr:spPr>
        <a:xfrm flipV="1">
          <a:off x="21323300" y="18439312"/>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51526</xdr:rowOff>
    </xdr:from>
    <xdr:to>
      <xdr:col>107</xdr:col>
      <xdr:colOff>101600</xdr:colOff>
      <xdr:row>107</xdr:row>
      <xdr:rowOff>153126</xdr:rowOff>
    </xdr:to>
    <xdr:sp macro="" textlink="">
      <xdr:nvSpPr>
        <xdr:cNvPr id="648" name="楕円 647">
          <a:extLst>
            <a:ext uri="{FF2B5EF4-FFF2-40B4-BE49-F238E27FC236}">
              <a16:creationId xmlns:a16="http://schemas.microsoft.com/office/drawing/2014/main" id="{737723C4-70DE-44C7-9658-80292AC43130}"/>
            </a:ext>
          </a:extLst>
        </xdr:cNvPr>
        <xdr:cNvSpPr/>
      </xdr:nvSpPr>
      <xdr:spPr>
        <a:xfrm>
          <a:off x="20383500" y="1839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99061</xdr:rowOff>
    </xdr:from>
    <xdr:to>
      <xdr:col>111</xdr:col>
      <xdr:colOff>177800</xdr:colOff>
      <xdr:row>107</xdr:row>
      <xdr:rowOff>102326</xdr:rowOff>
    </xdr:to>
    <xdr:cxnSp macro="">
      <xdr:nvCxnSpPr>
        <xdr:cNvPr id="649" name="直線コネクタ 648">
          <a:extLst>
            <a:ext uri="{FF2B5EF4-FFF2-40B4-BE49-F238E27FC236}">
              <a16:creationId xmlns:a16="http://schemas.microsoft.com/office/drawing/2014/main" id="{332947DE-7064-495E-8B96-D19BA94EDF39}"/>
            </a:ext>
          </a:extLst>
        </xdr:cNvPr>
        <xdr:cNvCxnSpPr/>
      </xdr:nvCxnSpPr>
      <xdr:spPr>
        <a:xfrm flipV="1">
          <a:off x="20434300" y="18444211"/>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54792</xdr:rowOff>
    </xdr:from>
    <xdr:to>
      <xdr:col>102</xdr:col>
      <xdr:colOff>165100</xdr:colOff>
      <xdr:row>107</xdr:row>
      <xdr:rowOff>156392</xdr:rowOff>
    </xdr:to>
    <xdr:sp macro="" textlink="">
      <xdr:nvSpPr>
        <xdr:cNvPr id="650" name="楕円 649">
          <a:extLst>
            <a:ext uri="{FF2B5EF4-FFF2-40B4-BE49-F238E27FC236}">
              <a16:creationId xmlns:a16="http://schemas.microsoft.com/office/drawing/2014/main" id="{B81C1B1F-6BCC-4C56-B1CF-3DB9DB1CEBB2}"/>
            </a:ext>
          </a:extLst>
        </xdr:cNvPr>
        <xdr:cNvSpPr/>
      </xdr:nvSpPr>
      <xdr:spPr>
        <a:xfrm>
          <a:off x="19494500" y="1839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102326</xdr:rowOff>
    </xdr:from>
    <xdr:to>
      <xdr:col>107</xdr:col>
      <xdr:colOff>50800</xdr:colOff>
      <xdr:row>107</xdr:row>
      <xdr:rowOff>105592</xdr:rowOff>
    </xdr:to>
    <xdr:cxnSp macro="">
      <xdr:nvCxnSpPr>
        <xdr:cNvPr id="651" name="直線コネクタ 650">
          <a:extLst>
            <a:ext uri="{FF2B5EF4-FFF2-40B4-BE49-F238E27FC236}">
              <a16:creationId xmlns:a16="http://schemas.microsoft.com/office/drawing/2014/main" id="{2C01059F-605D-4C8E-8B69-E990CEBCD861}"/>
            </a:ext>
          </a:extLst>
        </xdr:cNvPr>
        <xdr:cNvCxnSpPr/>
      </xdr:nvCxnSpPr>
      <xdr:spPr>
        <a:xfrm flipV="1">
          <a:off x="19545300" y="1844747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58057</xdr:rowOff>
    </xdr:from>
    <xdr:to>
      <xdr:col>98</xdr:col>
      <xdr:colOff>38100</xdr:colOff>
      <xdr:row>107</xdr:row>
      <xdr:rowOff>159657</xdr:rowOff>
    </xdr:to>
    <xdr:sp macro="" textlink="">
      <xdr:nvSpPr>
        <xdr:cNvPr id="652" name="楕円 651">
          <a:extLst>
            <a:ext uri="{FF2B5EF4-FFF2-40B4-BE49-F238E27FC236}">
              <a16:creationId xmlns:a16="http://schemas.microsoft.com/office/drawing/2014/main" id="{F873D38C-26B7-4511-BF16-B944EB12D8BA}"/>
            </a:ext>
          </a:extLst>
        </xdr:cNvPr>
        <xdr:cNvSpPr/>
      </xdr:nvSpPr>
      <xdr:spPr>
        <a:xfrm>
          <a:off x="18605500" y="1840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105592</xdr:rowOff>
    </xdr:from>
    <xdr:to>
      <xdr:col>102</xdr:col>
      <xdr:colOff>114300</xdr:colOff>
      <xdr:row>107</xdr:row>
      <xdr:rowOff>108857</xdr:rowOff>
    </xdr:to>
    <xdr:cxnSp macro="">
      <xdr:nvCxnSpPr>
        <xdr:cNvPr id="653" name="直線コネクタ 652">
          <a:extLst>
            <a:ext uri="{FF2B5EF4-FFF2-40B4-BE49-F238E27FC236}">
              <a16:creationId xmlns:a16="http://schemas.microsoft.com/office/drawing/2014/main" id="{3DBEFBF8-644C-4C63-9BEF-D62DB62B63D8}"/>
            </a:ext>
          </a:extLst>
        </xdr:cNvPr>
        <xdr:cNvCxnSpPr/>
      </xdr:nvCxnSpPr>
      <xdr:spPr>
        <a:xfrm flipV="1">
          <a:off x="18656300" y="1845074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73314</xdr:rowOff>
    </xdr:from>
    <xdr:ext cx="469744" cy="259045"/>
    <xdr:sp macro="" textlink="">
      <xdr:nvSpPr>
        <xdr:cNvPr id="654" name="n_1aveValue【庁舎】&#10;一人当たり面積">
          <a:extLst>
            <a:ext uri="{FF2B5EF4-FFF2-40B4-BE49-F238E27FC236}">
              <a16:creationId xmlns:a16="http://schemas.microsoft.com/office/drawing/2014/main" id="{09BEE115-E9C0-4335-A85B-183067ECB607}"/>
            </a:ext>
          </a:extLst>
        </xdr:cNvPr>
        <xdr:cNvSpPr txBox="1"/>
      </xdr:nvSpPr>
      <xdr:spPr>
        <a:xfrm>
          <a:off x="21075727" y="1773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79846</xdr:rowOff>
    </xdr:from>
    <xdr:ext cx="469744" cy="259045"/>
    <xdr:sp macro="" textlink="">
      <xdr:nvSpPr>
        <xdr:cNvPr id="655" name="n_2aveValue【庁舎】&#10;一人当たり面積">
          <a:extLst>
            <a:ext uri="{FF2B5EF4-FFF2-40B4-BE49-F238E27FC236}">
              <a16:creationId xmlns:a16="http://schemas.microsoft.com/office/drawing/2014/main" id="{41046F0B-6754-4AB8-B416-1051A73C5AE9}"/>
            </a:ext>
          </a:extLst>
        </xdr:cNvPr>
        <xdr:cNvSpPr txBox="1"/>
      </xdr:nvSpPr>
      <xdr:spPr>
        <a:xfrm>
          <a:off x="20199427" y="1773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94541</xdr:rowOff>
    </xdr:from>
    <xdr:ext cx="469744" cy="259045"/>
    <xdr:sp macro="" textlink="">
      <xdr:nvSpPr>
        <xdr:cNvPr id="656" name="n_3aveValue【庁舎】&#10;一人当たり面積">
          <a:extLst>
            <a:ext uri="{FF2B5EF4-FFF2-40B4-BE49-F238E27FC236}">
              <a16:creationId xmlns:a16="http://schemas.microsoft.com/office/drawing/2014/main" id="{B9D61D99-B94D-4D01-9314-7716A77C68E8}"/>
            </a:ext>
          </a:extLst>
        </xdr:cNvPr>
        <xdr:cNvSpPr txBox="1"/>
      </xdr:nvSpPr>
      <xdr:spPr>
        <a:xfrm>
          <a:off x="19310427" y="17753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123933</xdr:rowOff>
    </xdr:from>
    <xdr:ext cx="469744" cy="259045"/>
    <xdr:sp macro="" textlink="">
      <xdr:nvSpPr>
        <xdr:cNvPr id="657" name="n_4aveValue【庁舎】&#10;一人当たり面積">
          <a:extLst>
            <a:ext uri="{FF2B5EF4-FFF2-40B4-BE49-F238E27FC236}">
              <a16:creationId xmlns:a16="http://schemas.microsoft.com/office/drawing/2014/main" id="{FC37E7C6-D50F-4301-83F8-0E3DAF71B1C2}"/>
            </a:ext>
          </a:extLst>
        </xdr:cNvPr>
        <xdr:cNvSpPr txBox="1"/>
      </xdr:nvSpPr>
      <xdr:spPr>
        <a:xfrm>
          <a:off x="18421427" y="17783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140988</xdr:rowOff>
    </xdr:from>
    <xdr:ext cx="469744" cy="259045"/>
    <xdr:sp macro="" textlink="">
      <xdr:nvSpPr>
        <xdr:cNvPr id="658" name="n_1mainValue【庁舎】&#10;一人当たり面積">
          <a:extLst>
            <a:ext uri="{FF2B5EF4-FFF2-40B4-BE49-F238E27FC236}">
              <a16:creationId xmlns:a16="http://schemas.microsoft.com/office/drawing/2014/main" id="{2EA3696D-B2EC-4901-8F6B-74DB71E4697F}"/>
            </a:ext>
          </a:extLst>
        </xdr:cNvPr>
        <xdr:cNvSpPr txBox="1"/>
      </xdr:nvSpPr>
      <xdr:spPr>
        <a:xfrm>
          <a:off x="21075727" y="18486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144253</xdr:rowOff>
    </xdr:from>
    <xdr:ext cx="469744" cy="259045"/>
    <xdr:sp macro="" textlink="">
      <xdr:nvSpPr>
        <xdr:cNvPr id="659" name="n_2mainValue【庁舎】&#10;一人当たり面積">
          <a:extLst>
            <a:ext uri="{FF2B5EF4-FFF2-40B4-BE49-F238E27FC236}">
              <a16:creationId xmlns:a16="http://schemas.microsoft.com/office/drawing/2014/main" id="{7B371E03-620C-4F6B-909B-9CB9FE010BD2}"/>
            </a:ext>
          </a:extLst>
        </xdr:cNvPr>
        <xdr:cNvSpPr txBox="1"/>
      </xdr:nvSpPr>
      <xdr:spPr>
        <a:xfrm>
          <a:off x="20199427" y="1848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147519</xdr:rowOff>
    </xdr:from>
    <xdr:ext cx="469744" cy="259045"/>
    <xdr:sp macro="" textlink="">
      <xdr:nvSpPr>
        <xdr:cNvPr id="660" name="n_3mainValue【庁舎】&#10;一人当たり面積">
          <a:extLst>
            <a:ext uri="{FF2B5EF4-FFF2-40B4-BE49-F238E27FC236}">
              <a16:creationId xmlns:a16="http://schemas.microsoft.com/office/drawing/2014/main" id="{92A3B57E-5F02-4DE4-A082-835E02F592AA}"/>
            </a:ext>
          </a:extLst>
        </xdr:cNvPr>
        <xdr:cNvSpPr txBox="1"/>
      </xdr:nvSpPr>
      <xdr:spPr>
        <a:xfrm>
          <a:off x="19310427" y="18492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150784</xdr:rowOff>
    </xdr:from>
    <xdr:ext cx="469744" cy="259045"/>
    <xdr:sp macro="" textlink="">
      <xdr:nvSpPr>
        <xdr:cNvPr id="661" name="n_4mainValue【庁舎】&#10;一人当たり面積">
          <a:extLst>
            <a:ext uri="{FF2B5EF4-FFF2-40B4-BE49-F238E27FC236}">
              <a16:creationId xmlns:a16="http://schemas.microsoft.com/office/drawing/2014/main" id="{365439ED-D178-40F8-8AD4-E3022F5541A7}"/>
            </a:ext>
          </a:extLst>
        </xdr:cNvPr>
        <xdr:cNvSpPr txBox="1"/>
      </xdr:nvSpPr>
      <xdr:spPr>
        <a:xfrm>
          <a:off x="18421427" y="18495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2" name="正方形/長方形 661">
          <a:extLst>
            <a:ext uri="{FF2B5EF4-FFF2-40B4-BE49-F238E27FC236}">
              <a16:creationId xmlns:a16="http://schemas.microsoft.com/office/drawing/2014/main" id="{66916362-283C-400B-9B91-D0B613DA7B9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3" name="正方形/長方形 662">
          <a:extLst>
            <a:ext uri="{FF2B5EF4-FFF2-40B4-BE49-F238E27FC236}">
              <a16:creationId xmlns:a16="http://schemas.microsoft.com/office/drawing/2014/main" id="{90E28CEC-68EE-4084-B915-74AC67AE097C}"/>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4" name="テキスト ボックス 663">
          <a:extLst>
            <a:ext uri="{FF2B5EF4-FFF2-40B4-BE49-F238E27FC236}">
              <a16:creationId xmlns:a16="http://schemas.microsoft.com/office/drawing/2014/main" id="{29A4E161-34D0-4E20-A989-B3622DD24D4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て、保健福祉センター及び庁舎を除いた施設において有形固定資産減価償却率が低くなっている。図書館は平成２３年度に屋内プールを図書館に転用するための大規模な改修を行っているため、特に低い数値を示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保健福祉センターは建設から２０年以上経過しているため、長寿命化改修等を計画的に行っていく必要がある。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庁舎は建設から５０年以上を経過し、有形固定資産減価償却率が</a:t>
          </a:r>
          <a:r>
            <a:rPr kumimoji="1" lang="en-US" altLang="ja-JP" sz="1300">
              <a:latin typeface="ＭＳ Ｐゴシック" panose="020B0600070205080204" pitchFamily="50" charset="-128"/>
              <a:ea typeface="ＭＳ Ｐゴシック" panose="020B0600070205080204" pitchFamily="50" charset="-128"/>
            </a:rPr>
            <a:t>91.4</a:t>
          </a:r>
          <a:r>
            <a:rPr kumimoji="1" lang="ja-JP" altLang="en-US" sz="1300">
              <a:latin typeface="ＭＳ Ｐゴシック" panose="020B0600070205080204" pitchFamily="50" charset="-128"/>
              <a:ea typeface="ＭＳ Ｐゴシック" panose="020B0600070205080204" pitchFamily="50" charset="-128"/>
            </a:rPr>
            <a:t>％となっている。個別施設計画上は更新対象となっており、今後、更新のための多額の支出が見込まれる。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53" customWidth="1"/>
    <col min="12" max="12" width="2.25" style="153" customWidth="1"/>
    <col min="13" max="17" width="2.375" style="153" customWidth="1"/>
    <col min="18" max="119" width="2.125" style="153" customWidth="1"/>
    <col min="120" max="16384" width="0" style="153"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54"/>
      <c r="DK1" s="154"/>
      <c r="DL1" s="154"/>
      <c r="DM1" s="154"/>
      <c r="DN1" s="154"/>
      <c r="DO1" s="154"/>
    </row>
    <row r="2" spans="1:119" ht="24.75" thickBot="1" x14ac:dyDescent="0.2">
      <c r="B2" s="155" t="s">
        <v>77</v>
      </c>
      <c r="C2" s="155"/>
      <c r="D2" s="156"/>
    </row>
    <row r="3" spans="1:119" ht="18.75" customHeight="1" thickBot="1" x14ac:dyDescent="0.2">
      <c r="A3" s="154"/>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54"/>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5953737</v>
      </c>
      <c r="BO4" s="384"/>
      <c r="BP4" s="384"/>
      <c r="BQ4" s="384"/>
      <c r="BR4" s="384"/>
      <c r="BS4" s="384"/>
      <c r="BT4" s="384"/>
      <c r="BU4" s="385"/>
      <c r="BV4" s="383">
        <v>5452958</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7.6</v>
      </c>
      <c r="CU4" s="390"/>
      <c r="CV4" s="390"/>
      <c r="CW4" s="390"/>
      <c r="CX4" s="390"/>
      <c r="CY4" s="390"/>
      <c r="CZ4" s="390"/>
      <c r="DA4" s="391"/>
      <c r="DB4" s="389">
        <v>8.1</v>
      </c>
      <c r="DC4" s="390"/>
      <c r="DD4" s="390"/>
      <c r="DE4" s="390"/>
      <c r="DF4" s="390"/>
      <c r="DG4" s="390"/>
      <c r="DH4" s="390"/>
      <c r="DI4" s="391"/>
    </row>
    <row r="5" spans="1:119" ht="18.75" customHeight="1" x14ac:dyDescent="0.15">
      <c r="A5" s="154"/>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5646971</v>
      </c>
      <c r="BO5" s="421"/>
      <c r="BP5" s="421"/>
      <c r="BQ5" s="421"/>
      <c r="BR5" s="421"/>
      <c r="BS5" s="421"/>
      <c r="BT5" s="421"/>
      <c r="BU5" s="422"/>
      <c r="BV5" s="420">
        <v>5144650</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91.5</v>
      </c>
      <c r="CU5" s="418"/>
      <c r="CV5" s="418"/>
      <c r="CW5" s="418"/>
      <c r="CX5" s="418"/>
      <c r="CY5" s="418"/>
      <c r="CZ5" s="418"/>
      <c r="DA5" s="419"/>
      <c r="DB5" s="417">
        <v>94.9</v>
      </c>
      <c r="DC5" s="418"/>
      <c r="DD5" s="418"/>
      <c r="DE5" s="418"/>
      <c r="DF5" s="418"/>
      <c r="DG5" s="418"/>
      <c r="DH5" s="418"/>
      <c r="DI5" s="419"/>
    </row>
    <row r="6" spans="1:119" ht="18.75" customHeight="1" x14ac:dyDescent="0.15">
      <c r="A6" s="154"/>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306766</v>
      </c>
      <c r="BO6" s="421"/>
      <c r="BP6" s="421"/>
      <c r="BQ6" s="421"/>
      <c r="BR6" s="421"/>
      <c r="BS6" s="421"/>
      <c r="BT6" s="421"/>
      <c r="BU6" s="422"/>
      <c r="BV6" s="420">
        <v>308308</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91.7</v>
      </c>
      <c r="CU6" s="458"/>
      <c r="CV6" s="458"/>
      <c r="CW6" s="458"/>
      <c r="CX6" s="458"/>
      <c r="CY6" s="458"/>
      <c r="CZ6" s="458"/>
      <c r="DA6" s="459"/>
      <c r="DB6" s="457">
        <v>95.5</v>
      </c>
      <c r="DC6" s="458"/>
      <c r="DD6" s="458"/>
      <c r="DE6" s="458"/>
      <c r="DF6" s="458"/>
      <c r="DG6" s="458"/>
      <c r="DH6" s="458"/>
      <c r="DI6" s="459"/>
    </row>
    <row r="7" spans="1:119" ht="18.75" customHeight="1" x14ac:dyDescent="0.15">
      <c r="A7" s="154"/>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47633</v>
      </c>
      <c r="BO7" s="421"/>
      <c r="BP7" s="421"/>
      <c r="BQ7" s="421"/>
      <c r="BR7" s="421"/>
      <c r="BS7" s="421"/>
      <c r="BT7" s="421"/>
      <c r="BU7" s="422"/>
      <c r="BV7" s="420">
        <v>34521</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3404548</v>
      </c>
      <c r="CU7" s="421"/>
      <c r="CV7" s="421"/>
      <c r="CW7" s="421"/>
      <c r="CX7" s="421"/>
      <c r="CY7" s="421"/>
      <c r="CZ7" s="421"/>
      <c r="DA7" s="422"/>
      <c r="DB7" s="420">
        <v>3369486</v>
      </c>
      <c r="DC7" s="421"/>
      <c r="DD7" s="421"/>
      <c r="DE7" s="421"/>
      <c r="DF7" s="421"/>
      <c r="DG7" s="421"/>
      <c r="DH7" s="421"/>
      <c r="DI7" s="422"/>
    </row>
    <row r="8" spans="1:119" ht="18.75" customHeight="1" thickBot="1" x14ac:dyDescent="0.2">
      <c r="A8" s="154"/>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259133</v>
      </c>
      <c r="BO8" s="421"/>
      <c r="BP8" s="421"/>
      <c r="BQ8" s="421"/>
      <c r="BR8" s="421"/>
      <c r="BS8" s="421"/>
      <c r="BT8" s="421"/>
      <c r="BU8" s="422"/>
      <c r="BV8" s="420">
        <v>273787</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0.35</v>
      </c>
      <c r="CU8" s="461"/>
      <c r="CV8" s="461"/>
      <c r="CW8" s="461"/>
      <c r="CX8" s="461"/>
      <c r="CY8" s="461"/>
      <c r="CZ8" s="461"/>
      <c r="DA8" s="462"/>
      <c r="DB8" s="460">
        <v>0.35</v>
      </c>
      <c r="DC8" s="461"/>
      <c r="DD8" s="461"/>
      <c r="DE8" s="461"/>
      <c r="DF8" s="461"/>
      <c r="DG8" s="461"/>
      <c r="DH8" s="461"/>
      <c r="DI8" s="462"/>
    </row>
    <row r="9" spans="1:119" ht="18.75" customHeight="1" thickBot="1" x14ac:dyDescent="0.2">
      <c r="A9" s="154"/>
      <c r="B9" s="414" t="s">
        <v>106</v>
      </c>
      <c r="C9" s="415"/>
      <c r="D9" s="415"/>
      <c r="E9" s="415"/>
      <c r="F9" s="415"/>
      <c r="G9" s="415"/>
      <c r="H9" s="415"/>
      <c r="I9" s="415"/>
      <c r="J9" s="415"/>
      <c r="K9" s="463"/>
      <c r="L9" s="464" t="s">
        <v>107</v>
      </c>
      <c r="M9" s="465"/>
      <c r="N9" s="465"/>
      <c r="O9" s="465"/>
      <c r="P9" s="465"/>
      <c r="Q9" s="466"/>
      <c r="R9" s="467">
        <v>10746</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-14654</v>
      </c>
      <c r="BO9" s="421"/>
      <c r="BP9" s="421"/>
      <c r="BQ9" s="421"/>
      <c r="BR9" s="421"/>
      <c r="BS9" s="421"/>
      <c r="BT9" s="421"/>
      <c r="BU9" s="422"/>
      <c r="BV9" s="420">
        <v>4166</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10.7</v>
      </c>
      <c r="CU9" s="418"/>
      <c r="CV9" s="418"/>
      <c r="CW9" s="418"/>
      <c r="CX9" s="418"/>
      <c r="CY9" s="418"/>
      <c r="CZ9" s="418"/>
      <c r="DA9" s="419"/>
      <c r="DB9" s="417">
        <v>12</v>
      </c>
      <c r="DC9" s="418"/>
      <c r="DD9" s="418"/>
      <c r="DE9" s="418"/>
      <c r="DF9" s="418"/>
      <c r="DG9" s="418"/>
      <c r="DH9" s="418"/>
      <c r="DI9" s="419"/>
    </row>
    <row r="10" spans="1:119" ht="18.75" customHeight="1" thickBot="1" x14ac:dyDescent="0.2">
      <c r="A10" s="154"/>
      <c r="B10" s="414"/>
      <c r="C10" s="415"/>
      <c r="D10" s="415"/>
      <c r="E10" s="415"/>
      <c r="F10" s="415"/>
      <c r="G10" s="415"/>
      <c r="H10" s="415"/>
      <c r="I10" s="415"/>
      <c r="J10" s="415"/>
      <c r="K10" s="463"/>
      <c r="L10" s="470" t="s">
        <v>112</v>
      </c>
      <c r="M10" s="450"/>
      <c r="N10" s="450"/>
      <c r="O10" s="450"/>
      <c r="P10" s="450"/>
      <c r="Q10" s="451"/>
      <c r="R10" s="471">
        <v>11363</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29</v>
      </c>
      <c r="BO10" s="421"/>
      <c r="BP10" s="421"/>
      <c r="BQ10" s="421"/>
      <c r="BR10" s="421"/>
      <c r="BS10" s="421"/>
      <c r="BT10" s="421"/>
      <c r="BU10" s="422"/>
      <c r="BV10" s="420">
        <v>32930</v>
      </c>
      <c r="BW10" s="421"/>
      <c r="BX10" s="421"/>
      <c r="BY10" s="421"/>
      <c r="BZ10" s="421"/>
      <c r="CA10" s="421"/>
      <c r="CB10" s="421"/>
      <c r="CC10" s="422"/>
      <c r="CD10" s="157" t="s">
        <v>115</v>
      </c>
      <c r="CE10" s="158"/>
      <c r="CF10" s="158"/>
      <c r="CG10" s="158"/>
      <c r="CH10" s="158"/>
      <c r="CI10" s="158"/>
      <c r="CJ10" s="158"/>
      <c r="CK10" s="158"/>
      <c r="CL10" s="158"/>
      <c r="CM10" s="158"/>
      <c r="CN10" s="158"/>
      <c r="CO10" s="158"/>
      <c r="CP10" s="158"/>
      <c r="CQ10" s="158"/>
      <c r="CR10" s="158"/>
      <c r="CS10" s="159"/>
      <c r="CT10" s="160"/>
      <c r="CU10" s="161"/>
      <c r="CV10" s="161"/>
      <c r="CW10" s="161"/>
      <c r="CX10" s="161"/>
      <c r="CY10" s="161"/>
      <c r="CZ10" s="161"/>
      <c r="DA10" s="162"/>
      <c r="DB10" s="160"/>
      <c r="DC10" s="161"/>
      <c r="DD10" s="161"/>
      <c r="DE10" s="161"/>
      <c r="DF10" s="161"/>
      <c r="DG10" s="161"/>
      <c r="DH10" s="161"/>
      <c r="DI10" s="162"/>
    </row>
    <row r="11" spans="1:119" ht="18.75" customHeight="1" thickBot="1" x14ac:dyDescent="0.2">
      <c r="A11" s="154"/>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90</v>
      </c>
      <c r="AV11" s="453"/>
      <c r="AW11" s="453"/>
      <c r="AX11" s="453"/>
      <c r="AY11" s="454" t="s">
        <v>119</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120</v>
      </c>
      <c r="CE11" s="424"/>
      <c r="CF11" s="424"/>
      <c r="CG11" s="424"/>
      <c r="CH11" s="424"/>
      <c r="CI11" s="424"/>
      <c r="CJ11" s="424"/>
      <c r="CK11" s="424"/>
      <c r="CL11" s="424"/>
      <c r="CM11" s="424"/>
      <c r="CN11" s="424"/>
      <c r="CO11" s="424"/>
      <c r="CP11" s="424"/>
      <c r="CQ11" s="424"/>
      <c r="CR11" s="424"/>
      <c r="CS11" s="425"/>
      <c r="CT11" s="460" t="s">
        <v>121</v>
      </c>
      <c r="CU11" s="461"/>
      <c r="CV11" s="461"/>
      <c r="CW11" s="461"/>
      <c r="CX11" s="461"/>
      <c r="CY11" s="461"/>
      <c r="CZ11" s="461"/>
      <c r="DA11" s="462"/>
      <c r="DB11" s="460" t="s">
        <v>121</v>
      </c>
      <c r="DC11" s="461"/>
      <c r="DD11" s="461"/>
      <c r="DE11" s="461"/>
      <c r="DF11" s="461"/>
      <c r="DG11" s="461"/>
      <c r="DH11" s="461"/>
      <c r="DI11" s="462"/>
    </row>
    <row r="12" spans="1:119" ht="18.75" customHeight="1" x14ac:dyDescent="0.15">
      <c r="A12" s="154"/>
      <c r="B12" s="480" t="s">
        <v>122</v>
      </c>
      <c r="C12" s="481"/>
      <c r="D12" s="481"/>
      <c r="E12" s="481"/>
      <c r="F12" s="481"/>
      <c r="G12" s="481"/>
      <c r="H12" s="481"/>
      <c r="I12" s="481"/>
      <c r="J12" s="481"/>
      <c r="K12" s="482"/>
      <c r="L12" s="489" t="s">
        <v>123</v>
      </c>
      <c r="M12" s="490"/>
      <c r="N12" s="490"/>
      <c r="O12" s="490"/>
      <c r="P12" s="490"/>
      <c r="Q12" s="491"/>
      <c r="R12" s="492">
        <v>10455</v>
      </c>
      <c r="S12" s="493"/>
      <c r="T12" s="493"/>
      <c r="U12" s="493"/>
      <c r="V12" s="494"/>
      <c r="W12" s="495" t="s">
        <v>1</v>
      </c>
      <c r="X12" s="453"/>
      <c r="Y12" s="453"/>
      <c r="Z12" s="453"/>
      <c r="AA12" s="453"/>
      <c r="AB12" s="496"/>
      <c r="AC12" s="497" t="s">
        <v>124</v>
      </c>
      <c r="AD12" s="498"/>
      <c r="AE12" s="498"/>
      <c r="AF12" s="498"/>
      <c r="AG12" s="499"/>
      <c r="AH12" s="497" t="s">
        <v>125</v>
      </c>
      <c r="AI12" s="498"/>
      <c r="AJ12" s="498"/>
      <c r="AK12" s="498"/>
      <c r="AL12" s="500"/>
      <c r="AM12" s="449" t="s">
        <v>126</v>
      </c>
      <c r="AN12" s="450"/>
      <c r="AO12" s="450"/>
      <c r="AP12" s="450"/>
      <c r="AQ12" s="450"/>
      <c r="AR12" s="450"/>
      <c r="AS12" s="450"/>
      <c r="AT12" s="451"/>
      <c r="AU12" s="452" t="s">
        <v>127</v>
      </c>
      <c r="AV12" s="453"/>
      <c r="AW12" s="453"/>
      <c r="AX12" s="453"/>
      <c r="AY12" s="454" t="s">
        <v>128</v>
      </c>
      <c r="AZ12" s="455"/>
      <c r="BA12" s="455"/>
      <c r="BB12" s="455"/>
      <c r="BC12" s="455"/>
      <c r="BD12" s="455"/>
      <c r="BE12" s="455"/>
      <c r="BF12" s="455"/>
      <c r="BG12" s="455"/>
      <c r="BH12" s="455"/>
      <c r="BI12" s="455"/>
      <c r="BJ12" s="455"/>
      <c r="BK12" s="455"/>
      <c r="BL12" s="455"/>
      <c r="BM12" s="456"/>
      <c r="BN12" s="420">
        <v>36141</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121</v>
      </c>
      <c r="CU12" s="461"/>
      <c r="CV12" s="461"/>
      <c r="CW12" s="461"/>
      <c r="CX12" s="461"/>
      <c r="CY12" s="461"/>
      <c r="CZ12" s="461"/>
      <c r="DA12" s="462"/>
      <c r="DB12" s="460" t="s">
        <v>121</v>
      </c>
      <c r="DC12" s="461"/>
      <c r="DD12" s="461"/>
      <c r="DE12" s="461"/>
      <c r="DF12" s="461"/>
      <c r="DG12" s="461"/>
      <c r="DH12" s="461"/>
      <c r="DI12" s="462"/>
    </row>
    <row r="13" spans="1:119" ht="18.75" customHeight="1" x14ac:dyDescent="0.15">
      <c r="A13" s="154"/>
      <c r="B13" s="483"/>
      <c r="C13" s="484"/>
      <c r="D13" s="484"/>
      <c r="E13" s="484"/>
      <c r="F13" s="484"/>
      <c r="G13" s="484"/>
      <c r="H13" s="484"/>
      <c r="I13" s="484"/>
      <c r="J13" s="484"/>
      <c r="K13" s="485"/>
      <c r="L13" s="163"/>
      <c r="M13" s="511" t="s">
        <v>130</v>
      </c>
      <c r="N13" s="512"/>
      <c r="O13" s="512"/>
      <c r="P13" s="512"/>
      <c r="Q13" s="513"/>
      <c r="R13" s="504">
        <v>10353</v>
      </c>
      <c r="S13" s="505"/>
      <c r="T13" s="505"/>
      <c r="U13" s="505"/>
      <c r="V13" s="506"/>
      <c r="W13" s="436" t="s">
        <v>131</v>
      </c>
      <c r="X13" s="437"/>
      <c r="Y13" s="437"/>
      <c r="Z13" s="437"/>
      <c r="AA13" s="437"/>
      <c r="AB13" s="427"/>
      <c r="AC13" s="471">
        <v>498</v>
      </c>
      <c r="AD13" s="472"/>
      <c r="AE13" s="472"/>
      <c r="AF13" s="472"/>
      <c r="AG13" s="514"/>
      <c r="AH13" s="471">
        <v>651</v>
      </c>
      <c r="AI13" s="472"/>
      <c r="AJ13" s="472"/>
      <c r="AK13" s="472"/>
      <c r="AL13" s="473"/>
      <c r="AM13" s="449" t="s">
        <v>132</v>
      </c>
      <c r="AN13" s="450"/>
      <c r="AO13" s="450"/>
      <c r="AP13" s="450"/>
      <c r="AQ13" s="450"/>
      <c r="AR13" s="450"/>
      <c r="AS13" s="450"/>
      <c r="AT13" s="451"/>
      <c r="AU13" s="452" t="s">
        <v>127</v>
      </c>
      <c r="AV13" s="453"/>
      <c r="AW13" s="453"/>
      <c r="AX13" s="453"/>
      <c r="AY13" s="454" t="s">
        <v>133</v>
      </c>
      <c r="AZ13" s="455"/>
      <c r="BA13" s="455"/>
      <c r="BB13" s="455"/>
      <c r="BC13" s="455"/>
      <c r="BD13" s="455"/>
      <c r="BE13" s="455"/>
      <c r="BF13" s="455"/>
      <c r="BG13" s="455"/>
      <c r="BH13" s="455"/>
      <c r="BI13" s="455"/>
      <c r="BJ13" s="455"/>
      <c r="BK13" s="455"/>
      <c r="BL13" s="455"/>
      <c r="BM13" s="456"/>
      <c r="BN13" s="420">
        <v>-50766</v>
      </c>
      <c r="BO13" s="421"/>
      <c r="BP13" s="421"/>
      <c r="BQ13" s="421"/>
      <c r="BR13" s="421"/>
      <c r="BS13" s="421"/>
      <c r="BT13" s="421"/>
      <c r="BU13" s="422"/>
      <c r="BV13" s="420">
        <v>37096</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10.9</v>
      </c>
      <c r="CU13" s="418"/>
      <c r="CV13" s="418"/>
      <c r="CW13" s="418"/>
      <c r="CX13" s="418"/>
      <c r="CY13" s="418"/>
      <c r="CZ13" s="418"/>
      <c r="DA13" s="419"/>
      <c r="DB13" s="417">
        <v>11.7</v>
      </c>
      <c r="DC13" s="418"/>
      <c r="DD13" s="418"/>
      <c r="DE13" s="418"/>
      <c r="DF13" s="418"/>
      <c r="DG13" s="418"/>
      <c r="DH13" s="418"/>
      <c r="DI13" s="419"/>
    </row>
    <row r="14" spans="1:119" ht="18.75" customHeight="1" thickBot="1" x14ac:dyDescent="0.2">
      <c r="A14" s="154"/>
      <c r="B14" s="483"/>
      <c r="C14" s="484"/>
      <c r="D14" s="484"/>
      <c r="E14" s="484"/>
      <c r="F14" s="484"/>
      <c r="G14" s="484"/>
      <c r="H14" s="484"/>
      <c r="I14" s="484"/>
      <c r="J14" s="484"/>
      <c r="K14" s="485"/>
      <c r="L14" s="501" t="s">
        <v>135</v>
      </c>
      <c r="M14" s="502"/>
      <c r="N14" s="502"/>
      <c r="O14" s="502"/>
      <c r="P14" s="502"/>
      <c r="Q14" s="503"/>
      <c r="R14" s="504">
        <v>10590</v>
      </c>
      <c r="S14" s="505"/>
      <c r="T14" s="505"/>
      <c r="U14" s="505"/>
      <c r="V14" s="506"/>
      <c r="W14" s="410"/>
      <c r="X14" s="411"/>
      <c r="Y14" s="411"/>
      <c r="Z14" s="411"/>
      <c r="AA14" s="411"/>
      <c r="AB14" s="400"/>
      <c r="AC14" s="507">
        <v>9.1999999999999993</v>
      </c>
      <c r="AD14" s="508"/>
      <c r="AE14" s="508"/>
      <c r="AF14" s="508"/>
      <c r="AG14" s="509"/>
      <c r="AH14" s="507">
        <v>11.2</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16.5</v>
      </c>
      <c r="CU14" s="519"/>
      <c r="CV14" s="519"/>
      <c r="CW14" s="519"/>
      <c r="CX14" s="519"/>
      <c r="CY14" s="519"/>
      <c r="CZ14" s="519"/>
      <c r="DA14" s="520"/>
      <c r="DB14" s="518">
        <v>28</v>
      </c>
      <c r="DC14" s="519"/>
      <c r="DD14" s="519"/>
      <c r="DE14" s="519"/>
      <c r="DF14" s="519"/>
      <c r="DG14" s="519"/>
      <c r="DH14" s="519"/>
      <c r="DI14" s="520"/>
    </row>
    <row r="15" spans="1:119" ht="18.75" customHeight="1" x14ac:dyDescent="0.15">
      <c r="A15" s="154"/>
      <c r="B15" s="483"/>
      <c r="C15" s="484"/>
      <c r="D15" s="484"/>
      <c r="E15" s="484"/>
      <c r="F15" s="484"/>
      <c r="G15" s="484"/>
      <c r="H15" s="484"/>
      <c r="I15" s="484"/>
      <c r="J15" s="484"/>
      <c r="K15" s="485"/>
      <c r="L15" s="163"/>
      <c r="M15" s="511" t="s">
        <v>130</v>
      </c>
      <c r="N15" s="512"/>
      <c r="O15" s="512"/>
      <c r="P15" s="512"/>
      <c r="Q15" s="513"/>
      <c r="R15" s="504">
        <v>10516</v>
      </c>
      <c r="S15" s="505"/>
      <c r="T15" s="505"/>
      <c r="U15" s="505"/>
      <c r="V15" s="506"/>
      <c r="W15" s="436" t="s">
        <v>137</v>
      </c>
      <c r="X15" s="437"/>
      <c r="Y15" s="437"/>
      <c r="Z15" s="437"/>
      <c r="AA15" s="437"/>
      <c r="AB15" s="427"/>
      <c r="AC15" s="471">
        <v>1662</v>
      </c>
      <c r="AD15" s="472"/>
      <c r="AE15" s="472"/>
      <c r="AF15" s="472"/>
      <c r="AG15" s="514"/>
      <c r="AH15" s="471">
        <v>1772</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1090452</v>
      </c>
      <c r="BO15" s="384"/>
      <c r="BP15" s="384"/>
      <c r="BQ15" s="384"/>
      <c r="BR15" s="384"/>
      <c r="BS15" s="384"/>
      <c r="BT15" s="384"/>
      <c r="BU15" s="385"/>
      <c r="BV15" s="383">
        <v>1089217</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64"/>
      <c r="CU15" s="165"/>
      <c r="CV15" s="165"/>
      <c r="CW15" s="165"/>
      <c r="CX15" s="165"/>
      <c r="CY15" s="165"/>
      <c r="CZ15" s="165"/>
      <c r="DA15" s="166"/>
      <c r="DB15" s="164"/>
      <c r="DC15" s="165"/>
      <c r="DD15" s="165"/>
      <c r="DE15" s="165"/>
      <c r="DF15" s="165"/>
      <c r="DG15" s="165"/>
      <c r="DH15" s="165"/>
      <c r="DI15" s="166"/>
    </row>
    <row r="16" spans="1:119" ht="18.75" customHeight="1" x14ac:dyDescent="0.15">
      <c r="A16" s="154"/>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30.6</v>
      </c>
      <c r="AD16" s="508"/>
      <c r="AE16" s="508"/>
      <c r="AF16" s="508"/>
      <c r="AG16" s="509"/>
      <c r="AH16" s="507">
        <v>30.6</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3134067</v>
      </c>
      <c r="BO16" s="421"/>
      <c r="BP16" s="421"/>
      <c r="BQ16" s="421"/>
      <c r="BR16" s="421"/>
      <c r="BS16" s="421"/>
      <c r="BT16" s="421"/>
      <c r="BU16" s="422"/>
      <c r="BV16" s="420">
        <v>3091375</v>
      </c>
      <c r="BW16" s="421"/>
      <c r="BX16" s="421"/>
      <c r="BY16" s="421"/>
      <c r="BZ16" s="421"/>
      <c r="CA16" s="421"/>
      <c r="CB16" s="421"/>
      <c r="CC16" s="422"/>
      <c r="CD16" s="167"/>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54"/>
      <c r="B17" s="486"/>
      <c r="C17" s="487"/>
      <c r="D17" s="487"/>
      <c r="E17" s="487"/>
      <c r="F17" s="487"/>
      <c r="G17" s="487"/>
      <c r="H17" s="487"/>
      <c r="I17" s="487"/>
      <c r="J17" s="487"/>
      <c r="K17" s="488"/>
      <c r="L17" s="168"/>
      <c r="M17" s="531" t="s">
        <v>143</v>
      </c>
      <c r="N17" s="532"/>
      <c r="O17" s="532"/>
      <c r="P17" s="532"/>
      <c r="Q17" s="533"/>
      <c r="R17" s="526" t="s">
        <v>144</v>
      </c>
      <c r="S17" s="527"/>
      <c r="T17" s="527"/>
      <c r="U17" s="527"/>
      <c r="V17" s="528"/>
      <c r="W17" s="436" t="s">
        <v>145</v>
      </c>
      <c r="X17" s="437"/>
      <c r="Y17" s="437"/>
      <c r="Z17" s="437"/>
      <c r="AA17" s="437"/>
      <c r="AB17" s="427"/>
      <c r="AC17" s="471">
        <v>3278</v>
      </c>
      <c r="AD17" s="472"/>
      <c r="AE17" s="472"/>
      <c r="AF17" s="472"/>
      <c r="AG17" s="514"/>
      <c r="AH17" s="471">
        <v>3371</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1352238</v>
      </c>
      <c r="BO17" s="421"/>
      <c r="BP17" s="421"/>
      <c r="BQ17" s="421"/>
      <c r="BR17" s="421"/>
      <c r="BS17" s="421"/>
      <c r="BT17" s="421"/>
      <c r="BU17" s="422"/>
      <c r="BV17" s="420">
        <v>1348842</v>
      </c>
      <c r="BW17" s="421"/>
      <c r="BX17" s="421"/>
      <c r="BY17" s="421"/>
      <c r="BZ17" s="421"/>
      <c r="CA17" s="421"/>
      <c r="CB17" s="421"/>
      <c r="CC17" s="422"/>
      <c r="CD17" s="167"/>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54"/>
      <c r="B18" s="542" t="s">
        <v>147</v>
      </c>
      <c r="C18" s="463"/>
      <c r="D18" s="463"/>
      <c r="E18" s="543"/>
      <c r="F18" s="543"/>
      <c r="G18" s="543"/>
      <c r="H18" s="543"/>
      <c r="I18" s="543"/>
      <c r="J18" s="543"/>
      <c r="K18" s="543"/>
      <c r="L18" s="544">
        <v>31.15</v>
      </c>
      <c r="M18" s="544"/>
      <c r="N18" s="544"/>
      <c r="O18" s="544"/>
      <c r="P18" s="544"/>
      <c r="Q18" s="544"/>
      <c r="R18" s="545"/>
      <c r="S18" s="545"/>
      <c r="T18" s="545"/>
      <c r="U18" s="545"/>
      <c r="V18" s="546"/>
      <c r="W18" s="438"/>
      <c r="X18" s="439"/>
      <c r="Y18" s="439"/>
      <c r="Z18" s="439"/>
      <c r="AA18" s="439"/>
      <c r="AB18" s="430"/>
      <c r="AC18" s="547">
        <v>60.3</v>
      </c>
      <c r="AD18" s="548"/>
      <c r="AE18" s="548"/>
      <c r="AF18" s="548"/>
      <c r="AG18" s="549"/>
      <c r="AH18" s="547">
        <v>58.2</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3124566</v>
      </c>
      <c r="BO18" s="421"/>
      <c r="BP18" s="421"/>
      <c r="BQ18" s="421"/>
      <c r="BR18" s="421"/>
      <c r="BS18" s="421"/>
      <c r="BT18" s="421"/>
      <c r="BU18" s="422"/>
      <c r="BV18" s="420">
        <v>3205976</v>
      </c>
      <c r="BW18" s="421"/>
      <c r="BX18" s="421"/>
      <c r="BY18" s="421"/>
      <c r="BZ18" s="421"/>
      <c r="CA18" s="421"/>
      <c r="CB18" s="421"/>
      <c r="CC18" s="422"/>
      <c r="CD18" s="167"/>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54"/>
      <c r="B19" s="542" t="s">
        <v>149</v>
      </c>
      <c r="C19" s="463"/>
      <c r="D19" s="463"/>
      <c r="E19" s="543"/>
      <c r="F19" s="543"/>
      <c r="G19" s="543"/>
      <c r="H19" s="543"/>
      <c r="I19" s="543"/>
      <c r="J19" s="543"/>
      <c r="K19" s="543"/>
      <c r="L19" s="551">
        <v>345</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4160168</v>
      </c>
      <c r="BO19" s="421"/>
      <c r="BP19" s="421"/>
      <c r="BQ19" s="421"/>
      <c r="BR19" s="421"/>
      <c r="BS19" s="421"/>
      <c r="BT19" s="421"/>
      <c r="BU19" s="422"/>
      <c r="BV19" s="420">
        <v>3951322</v>
      </c>
      <c r="BW19" s="421"/>
      <c r="BX19" s="421"/>
      <c r="BY19" s="421"/>
      <c r="BZ19" s="421"/>
      <c r="CA19" s="421"/>
      <c r="CB19" s="421"/>
      <c r="CC19" s="422"/>
      <c r="CD19" s="167"/>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54"/>
      <c r="B20" s="542" t="s">
        <v>151</v>
      </c>
      <c r="C20" s="463"/>
      <c r="D20" s="463"/>
      <c r="E20" s="543"/>
      <c r="F20" s="543"/>
      <c r="G20" s="543"/>
      <c r="H20" s="543"/>
      <c r="I20" s="543"/>
      <c r="J20" s="543"/>
      <c r="K20" s="543"/>
      <c r="L20" s="551">
        <v>3515</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67"/>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54"/>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67"/>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54"/>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4419143</v>
      </c>
      <c r="BO22" s="384"/>
      <c r="BP22" s="384"/>
      <c r="BQ22" s="384"/>
      <c r="BR22" s="384"/>
      <c r="BS22" s="384"/>
      <c r="BT22" s="384"/>
      <c r="BU22" s="385"/>
      <c r="BV22" s="383">
        <v>4618200</v>
      </c>
      <c r="BW22" s="384"/>
      <c r="BX22" s="384"/>
      <c r="BY22" s="384"/>
      <c r="BZ22" s="384"/>
      <c r="CA22" s="384"/>
      <c r="CB22" s="384"/>
      <c r="CC22" s="385"/>
      <c r="CD22" s="167"/>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54"/>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4125978</v>
      </c>
      <c r="BO23" s="421"/>
      <c r="BP23" s="421"/>
      <c r="BQ23" s="421"/>
      <c r="BR23" s="421"/>
      <c r="BS23" s="421"/>
      <c r="BT23" s="421"/>
      <c r="BU23" s="422"/>
      <c r="BV23" s="420">
        <v>4225654</v>
      </c>
      <c r="BW23" s="421"/>
      <c r="BX23" s="421"/>
      <c r="BY23" s="421"/>
      <c r="BZ23" s="421"/>
      <c r="CA23" s="421"/>
      <c r="CB23" s="421"/>
      <c r="CC23" s="422"/>
      <c r="CD23" s="167"/>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54"/>
      <c r="B24" s="591"/>
      <c r="C24" s="567"/>
      <c r="D24" s="568"/>
      <c r="E24" s="470" t="s">
        <v>161</v>
      </c>
      <c r="F24" s="450"/>
      <c r="G24" s="450"/>
      <c r="H24" s="450"/>
      <c r="I24" s="450"/>
      <c r="J24" s="450"/>
      <c r="K24" s="451"/>
      <c r="L24" s="471">
        <v>1</v>
      </c>
      <c r="M24" s="472"/>
      <c r="N24" s="472"/>
      <c r="O24" s="472"/>
      <c r="P24" s="514"/>
      <c r="Q24" s="471">
        <v>7380</v>
      </c>
      <c r="R24" s="472"/>
      <c r="S24" s="472"/>
      <c r="T24" s="472"/>
      <c r="U24" s="472"/>
      <c r="V24" s="514"/>
      <c r="W24" s="566"/>
      <c r="X24" s="567"/>
      <c r="Y24" s="568"/>
      <c r="Z24" s="470" t="s">
        <v>162</v>
      </c>
      <c r="AA24" s="450"/>
      <c r="AB24" s="450"/>
      <c r="AC24" s="450"/>
      <c r="AD24" s="450"/>
      <c r="AE24" s="450"/>
      <c r="AF24" s="450"/>
      <c r="AG24" s="451"/>
      <c r="AH24" s="471">
        <v>87</v>
      </c>
      <c r="AI24" s="472"/>
      <c r="AJ24" s="472"/>
      <c r="AK24" s="472"/>
      <c r="AL24" s="514"/>
      <c r="AM24" s="471">
        <v>273267</v>
      </c>
      <c r="AN24" s="472"/>
      <c r="AO24" s="472"/>
      <c r="AP24" s="472"/>
      <c r="AQ24" s="472"/>
      <c r="AR24" s="514"/>
      <c r="AS24" s="471">
        <v>3141</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2923909</v>
      </c>
      <c r="BO24" s="421"/>
      <c r="BP24" s="421"/>
      <c r="BQ24" s="421"/>
      <c r="BR24" s="421"/>
      <c r="BS24" s="421"/>
      <c r="BT24" s="421"/>
      <c r="BU24" s="422"/>
      <c r="BV24" s="420">
        <v>2934765</v>
      </c>
      <c r="BW24" s="421"/>
      <c r="BX24" s="421"/>
      <c r="BY24" s="421"/>
      <c r="BZ24" s="421"/>
      <c r="CA24" s="421"/>
      <c r="CB24" s="421"/>
      <c r="CC24" s="422"/>
      <c r="CD24" s="167"/>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54"/>
      <c r="B25" s="591"/>
      <c r="C25" s="567"/>
      <c r="D25" s="568"/>
      <c r="E25" s="470" t="s">
        <v>164</v>
      </c>
      <c r="F25" s="450"/>
      <c r="G25" s="450"/>
      <c r="H25" s="450"/>
      <c r="I25" s="450"/>
      <c r="J25" s="450"/>
      <c r="K25" s="451"/>
      <c r="L25" s="471">
        <v>1</v>
      </c>
      <c r="M25" s="472"/>
      <c r="N25" s="472"/>
      <c r="O25" s="472"/>
      <c r="P25" s="514"/>
      <c r="Q25" s="471">
        <v>6033</v>
      </c>
      <c r="R25" s="472"/>
      <c r="S25" s="472"/>
      <c r="T25" s="472"/>
      <c r="U25" s="472"/>
      <c r="V25" s="514"/>
      <c r="W25" s="566"/>
      <c r="X25" s="567"/>
      <c r="Y25" s="568"/>
      <c r="Z25" s="470" t="s">
        <v>165</v>
      </c>
      <c r="AA25" s="450"/>
      <c r="AB25" s="450"/>
      <c r="AC25" s="450"/>
      <c r="AD25" s="450"/>
      <c r="AE25" s="450"/>
      <c r="AF25" s="450"/>
      <c r="AG25" s="451"/>
      <c r="AH25" s="471" t="s">
        <v>121</v>
      </c>
      <c r="AI25" s="472"/>
      <c r="AJ25" s="472"/>
      <c r="AK25" s="472"/>
      <c r="AL25" s="514"/>
      <c r="AM25" s="471" t="s">
        <v>121</v>
      </c>
      <c r="AN25" s="472"/>
      <c r="AO25" s="472"/>
      <c r="AP25" s="472"/>
      <c r="AQ25" s="472"/>
      <c r="AR25" s="514"/>
      <c r="AS25" s="471" t="s">
        <v>121</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357885</v>
      </c>
      <c r="BO25" s="384"/>
      <c r="BP25" s="384"/>
      <c r="BQ25" s="384"/>
      <c r="BR25" s="384"/>
      <c r="BS25" s="384"/>
      <c r="BT25" s="384"/>
      <c r="BU25" s="385"/>
      <c r="BV25" s="383">
        <v>322494</v>
      </c>
      <c r="BW25" s="384"/>
      <c r="BX25" s="384"/>
      <c r="BY25" s="384"/>
      <c r="BZ25" s="384"/>
      <c r="CA25" s="384"/>
      <c r="CB25" s="384"/>
      <c r="CC25" s="385"/>
      <c r="CD25" s="167"/>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54"/>
      <c r="B26" s="591"/>
      <c r="C26" s="567"/>
      <c r="D26" s="568"/>
      <c r="E26" s="470" t="s">
        <v>167</v>
      </c>
      <c r="F26" s="450"/>
      <c r="G26" s="450"/>
      <c r="H26" s="450"/>
      <c r="I26" s="450"/>
      <c r="J26" s="450"/>
      <c r="K26" s="451"/>
      <c r="L26" s="471">
        <v>1</v>
      </c>
      <c r="M26" s="472"/>
      <c r="N26" s="472"/>
      <c r="O26" s="472"/>
      <c r="P26" s="514"/>
      <c r="Q26" s="471">
        <v>5675</v>
      </c>
      <c r="R26" s="472"/>
      <c r="S26" s="472"/>
      <c r="T26" s="472"/>
      <c r="U26" s="472"/>
      <c r="V26" s="514"/>
      <c r="W26" s="566"/>
      <c r="X26" s="567"/>
      <c r="Y26" s="568"/>
      <c r="Z26" s="470" t="s">
        <v>168</v>
      </c>
      <c r="AA26" s="572"/>
      <c r="AB26" s="572"/>
      <c r="AC26" s="572"/>
      <c r="AD26" s="572"/>
      <c r="AE26" s="572"/>
      <c r="AF26" s="572"/>
      <c r="AG26" s="573"/>
      <c r="AH26" s="471">
        <v>4</v>
      </c>
      <c r="AI26" s="472"/>
      <c r="AJ26" s="472"/>
      <c r="AK26" s="472"/>
      <c r="AL26" s="514"/>
      <c r="AM26" s="471">
        <v>14532</v>
      </c>
      <c r="AN26" s="472"/>
      <c r="AO26" s="472"/>
      <c r="AP26" s="472"/>
      <c r="AQ26" s="472"/>
      <c r="AR26" s="514"/>
      <c r="AS26" s="471">
        <v>3633</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121</v>
      </c>
      <c r="BO26" s="421"/>
      <c r="BP26" s="421"/>
      <c r="BQ26" s="421"/>
      <c r="BR26" s="421"/>
      <c r="BS26" s="421"/>
      <c r="BT26" s="421"/>
      <c r="BU26" s="422"/>
      <c r="BV26" s="420" t="s">
        <v>121</v>
      </c>
      <c r="BW26" s="421"/>
      <c r="BX26" s="421"/>
      <c r="BY26" s="421"/>
      <c r="BZ26" s="421"/>
      <c r="CA26" s="421"/>
      <c r="CB26" s="421"/>
      <c r="CC26" s="422"/>
      <c r="CD26" s="167"/>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54"/>
      <c r="B27" s="591"/>
      <c r="C27" s="567"/>
      <c r="D27" s="568"/>
      <c r="E27" s="470" t="s">
        <v>170</v>
      </c>
      <c r="F27" s="450"/>
      <c r="G27" s="450"/>
      <c r="H27" s="450"/>
      <c r="I27" s="450"/>
      <c r="J27" s="450"/>
      <c r="K27" s="451"/>
      <c r="L27" s="471">
        <v>1</v>
      </c>
      <c r="M27" s="472"/>
      <c r="N27" s="472"/>
      <c r="O27" s="472"/>
      <c r="P27" s="514"/>
      <c r="Q27" s="471">
        <v>3100</v>
      </c>
      <c r="R27" s="472"/>
      <c r="S27" s="472"/>
      <c r="T27" s="472"/>
      <c r="U27" s="472"/>
      <c r="V27" s="514"/>
      <c r="W27" s="566"/>
      <c r="X27" s="567"/>
      <c r="Y27" s="568"/>
      <c r="Z27" s="470" t="s">
        <v>171</v>
      </c>
      <c r="AA27" s="450"/>
      <c r="AB27" s="450"/>
      <c r="AC27" s="450"/>
      <c r="AD27" s="450"/>
      <c r="AE27" s="450"/>
      <c r="AF27" s="450"/>
      <c r="AG27" s="451"/>
      <c r="AH27" s="471">
        <v>1</v>
      </c>
      <c r="AI27" s="472"/>
      <c r="AJ27" s="472"/>
      <c r="AK27" s="472"/>
      <c r="AL27" s="514"/>
      <c r="AM27" s="471" t="s">
        <v>172</v>
      </c>
      <c r="AN27" s="472"/>
      <c r="AO27" s="472"/>
      <c r="AP27" s="472"/>
      <c r="AQ27" s="472"/>
      <c r="AR27" s="514"/>
      <c r="AS27" s="471" t="s">
        <v>172</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t="s">
        <v>121</v>
      </c>
      <c r="BO27" s="540"/>
      <c r="BP27" s="540"/>
      <c r="BQ27" s="540"/>
      <c r="BR27" s="540"/>
      <c r="BS27" s="540"/>
      <c r="BT27" s="540"/>
      <c r="BU27" s="541"/>
      <c r="BV27" s="539" t="s">
        <v>121</v>
      </c>
      <c r="BW27" s="540"/>
      <c r="BX27" s="540"/>
      <c r="BY27" s="540"/>
      <c r="BZ27" s="540"/>
      <c r="CA27" s="540"/>
      <c r="CB27" s="540"/>
      <c r="CC27" s="541"/>
      <c r="CD27" s="169"/>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54"/>
      <c r="B28" s="591"/>
      <c r="C28" s="567"/>
      <c r="D28" s="568"/>
      <c r="E28" s="470" t="s">
        <v>174</v>
      </c>
      <c r="F28" s="450"/>
      <c r="G28" s="450"/>
      <c r="H28" s="450"/>
      <c r="I28" s="450"/>
      <c r="J28" s="450"/>
      <c r="K28" s="451"/>
      <c r="L28" s="471">
        <v>1</v>
      </c>
      <c r="M28" s="472"/>
      <c r="N28" s="472"/>
      <c r="O28" s="472"/>
      <c r="P28" s="514"/>
      <c r="Q28" s="471">
        <v>2550</v>
      </c>
      <c r="R28" s="472"/>
      <c r="S28" s="472"/>
      <c r="T28" s="472"/>
      <c r="U28" s="472"/>
      <c r="V28" s="514"/>
      <c r="W28" s="566"/>
      <c r="X28" s="567"/>
      <c r="Y28" s="568"/>
      <c r="Z28" s="470" t="s">
        <v>175</v>
      </c>
      <c r="AA28" s="450"/>
      <c r="AB28" s="450"/>
      <c r="AC28" s="450"/>
      <c r="AD28" s="450"/>
      <c r="AE28" s="450"/>
      <c r="AF28" s="450"/>
      <c r="AG28" s="451"/>
      <c r="AH28" s="471" t="s">
        <v>121</v>
      </c>
      <c r="AI28" s="472"/>
      <c r="AJ28" s="472"/>
      <c r="AK28" s="472"/>
      <c r="AL28" s="514"/>
      <c r="AM28" s="471" t="s">
        <v>121</v>
      </c>
      <c r="AN28" s="472"/>
      <c r="AO28" s="472"/>
      <c r="AP28" s="472"/>
      <c r="AQ28" s="472"/>
      <c r="AR28" s="514"/>
      <c r="AS28" s="471" t="s">
        <v>121</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1155363</v>
      </c>
      <c r="BO28" s="384"/>
      <c r="BP28" s="384"/>
      <c r="BQ28" s="384"/>
      <c r="BR28" s="384"/>
      <c r="BS28" s="384"/>
      <c r="BT28" s="384"/>
      <c r="BU28" s="385"/>
      <c r="BV28" s="383">
        <v>1191475</v>
      </c>
      <c r="BW28" s="384"/>
      <c r="BX28" s="384"/>
      <c r="BY28" s="384"/>
      <c r="BZ28" s="384"/>
      <c r="CA28" s="384"/>
      <c r="CB28" s="384"/>
      <c r="CC28" s="385"/>
      <c r="CD28" s="167"/>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54"/>
      <c r="B29" s="591"/>
      <c r="C29" s="567"/>
      <c r="D29" s="568"/>
      <c r="E29" s="470" t="s">
        <v>177</v>
      </c>
      <c r="F29" s="450"/>
      <c r="G29" s="450"/>
      <c r="H29" s="450"/>
      <c r="I29" s="450"/>
      <c r="J29" s="450"/>
      <c r="K29" s="451"/>
      <c r="L29" s="471">
        <v>8</v>
      </c>
      <c r="M29" s="472"/>
      <c r="N29" s="472"/>
      <c r="O29" s="472"/>
      <c r="P29" s="514"/>
      <c r="Q29" s="471">
        <v>2400</v>
      </c>
      <c r="R29" s="472"/>
      <c r="S29" s="472"/>
      <c r="T29" s="472"/>
      <c r="U29" s="472"/>
      <c r="V29" s="514"/>
      <c r="W29" s="569"/>
      <c r="X29" s="570"/>
      <c r="Y29" s="571"/>
      <c r="Z29" s="470" t="s">
        <v>178</v>
      </c>
      <c r="AA29" s="450"/>
      <c r="AB29" s="450"/>
      <c r="AC29" s="450"/>
      <c r="AD29" s="450"/>
      <c r="AE29" s="450"/>
      <c r="AF29" s="450"/>
      <c r="AG29" s="451"/>
      <c r="AH29" s="471">
        <v>88</v>
      </c>
      <c r="AI29" s="472"/>
      <c r="AJ29" s="472"/>
      <c r="AK29" s="472"/>
      <c r="AL29" s="514"/>
      <c r="AM29" s="471">
        <v>277460</v>
      </c>
      <c r="AN29" s="472"/>
      <c r="AO29" s="472"/>
      <c r="AP29" s="472"/>
      <c r="AQ29" s="472"/>
      <c r="AR29" s="514"/>
      <c r="AS29" s="471">
        <v>3153</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257676</v>
      </c>
      <c r="BO29" s="421"/>
      <c r="BP29" s="421"/>
      <c r="BQ29" s="421"/>
      <c r="BR29" s="421"/>
      <c r="BS29" s="421"/>
      <c r="BT29" s="421"/>
      <c r="BU29" s="422"/>
      <c r="BV29" s="420">
        <v>230275</v>
      </c>
      <c r="BW29" s="421"/>
      <c r="BX29" s="421"/>
      <c r="BY29" s="421"/>
      <c r="BZ29" s="421"/>
      <c r="CA29" s="421"/>
      <c r="CB29" s="421"/>
      <c r="CC29" s="422"/>
      <c r="CD29" s="169"/>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54"/>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99.2</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778024</v>
      </c>
      <c r="BO30" s="540"/>
      <c r="BP30" s="540"/>
      <c r="BQ30" s="540"/>
      <c r="BR30" s="540"/>
      <c r="BS30" s="540"/>
      <c r="BT30" s="540"/>
      <c r="BU30" s="541"/>
      <c r="BV30" s="539">
        <v>744061</v>
      </c>
      <c r="BW30" s="540"/>
      <c r="BX30" s="540"/>
      <c r="BY30" s="540"/>
      <c r="BZ30" s="540"/>
      <c r="CA30" s="540"/>
      <c r="CB30" s="540"/>
      <c r="CC30" s="541"/>
      <c r="CD30" s="170"/>
      <c r="CE30" s="171"/>
      <c r="CF30" s="171"/>
      <c r="CG30" s="171"/>
      <c r="CH30" s="171"/>
      <c r="CI30" s="171"/>
      <c r="CJ30" s="171"/>
      <c r="CK30" s="171"/>
      <c r="CL30" s="171"/>
      <c r="CM30" s="171"/>
      <c r="CN30" s="171"/>
      <c r="CO30" s="171"/>
      <c r="CP30" s="171"/>
      <c r="CQ30" s="171"/>
      <c r="CR30" s="171"/>
      <c r="CS30" s="172"/>
      <c r="CT30" s="173"/>
      <c r="CU30" s="174"/>
      <c r="CV30" s="174"/>
      <c r="CW30" s="174"/>
      <c r="CX30" s="174"/>
      <c r="CY30" s="174"/>
      <c r="CZ30" s="174"/>
      <c r="DA30" s="175"/>
      <c r="DB30" s="173"/>
      <c r="DC30" s="174"/>
      <c r="DD30" s="174"/>
      <c r="DE30" s="174"/>
      <c r="DF30" s="174"/>
      <c r="DG30" s="174"/>
      <c r="DH30" s="174"/>
      <c r="DI30" s="175"/>
    </row>
    <row r="31" spans="1:113" ht="13.5" customHeight="1" x14ac:dyDescent="0.15">
      <c r="A31" s="154"/>
      <c r="B31" s="176"/>
      <c r="DI31" s="177"/>
    </row>
    <row r="32" spans="1:113" ht="13.5" customHeight="1" x14ac:dyDescent="0.15">
      <c r="A32" s="154"/>
      <c r="B32" s="178"/>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77"/>
    </row>
    <row r="33" spans="1:113" ht="13.5" customHeight="1" x14ac:dyDescent="0.15">
      <c r="A33" s="154"/>
      <c r="B33" s="178"/>
      <c r="C33" s="444" t="s">
        <v>187</v>
      </c>
      <c r="D33" s="444"/>
      <c r="E33" s="409" t="s">
        <v>188</v>
      </c>
      <c r="F33" s="409"/>
      <c r="G33" s="409"/>
      <c r="H33" s="409"/>
      <c r="I33" s="409"/>
      <c r="J33" s="409"/>
      <c r="K33" s="409"/>
      <c r="L33" s="409"/>
      <c r="M33" s="409"/>
      <c r="N33" s="409"/>
      <c r="O33" s="409"/>
      <c r="P33" s="409"/>
      <c r="Q33" s="409"/>
      <c r="R33" s="409"/>
      <c r="S33" s="409"/>
      <c r="T33" s="179"/>
      <c r="U33" s="444" t="s">
        <v>187</v>
      </c>
      <c r="V33" s="444"/>
      <c r="W33" s="409" t="s">
        <v>188</v>
      </c>
      <c r="X33" s="409"/>
      <c r="Y33" s="409"/>
      <c r="Z33" s="409"/>
      <c r="AA33" s="409"/>
      <c r="AB33" s="409"/>
      <c r="AC33" s="409"/>
      <c r="AD33" s="409"/>
      <c r="AE33" s="409"/>
      <c r="AF33" s="409"/>
      <c r="AG33" s="409"/>
      <c r="AH33" s="409"/>
      <c r="AI33" s="409"/>
      <c r="AJ33" s="409"/>
      <c r="AK33" s="409"/>
      <c r="AL33" s="179"/>
      <c r="AM33" s="444" t="s">
        <v>187</v>
      </c>
      <c r="AN33" s="444"/>
      <c r="AO33" s="409" t="s">
        <v>188</v>
      </c>
      <c r="AP33" s="409"/>
      <c r="AQ33" s="409"/>
      <c r="AR33" s="409"/>
      <c r="AS33" s="409"/>
      <c r="AT33" s="409"/>
      <c r="AU33" s="409"/>
      <c r="AV33" s="409"/>
      <c r="AW33" s="409"/>
      <c r="AX33" s="409"/>
      <c r="AY33" s="409"/>
      <c r="AZ33" s="409"/>
      <c r="BA33" s="409"/>
      <c r="BB33" s="409"/>
      <c r="BC33" s="409"/>
      <c r="BD33" s="180"/>
      <c r="BE33" s="409" t="s">
        <v>189</v>
      </c>
      <c r="BF33" s="409"/>
      <c r="BG33" s="409" t="s">
        <v>190</v>
      </c>
      <c r="BH33" s="409"/>
      <c r="BI33" s="409"/>
      <c r="BJ33" s="409"/>
      <c r="BK33" s="409"/>
      <c r="BL33" s="409"/>
      <c r="BM33" s="409"/>
      <c r="BN33" s="409"/>
      <c r="BO33" s="409"/>
      <c r="BP33" s="409"/>
      <c r="BQ33" s="409"/>
      <c r="BR33" s="409"/>
      <c r="BS33" s="409"/>
      <c r="BT33" s="409"/>
      <c r="BU33" s="409"/>
      <c r="BV33" s="180"/>
      <c r="BW33" s="444" t="s">
        <v>189</v>
      </c>
      <c r="BX33" s="444"/>
      <c r="BY33" s="409" t="s">
        <v>191</v>
      </c>
      <c r="BZ33" s="409"/>
      <c r="CA33" s="409"/>
      <c r="CB33" s="409"/>
      <c r="CC33" s="409"/>
      <c r="CD33" s="409"/>
      <c r="CE33" s="409"/>
      <c r="CF33" s="409"/>
      <c r="CG33" s="409"/>
      <c r="CH33" s="409"/>
      <c r="CI33" s="409"/>
      <c r="CJ33" s="409"/>
      <c r="CK33" s="409"/>
      <c r="CL33" s="409"/>
      <c r="CM33" s="409"/>
      <c r="CN33" s="179"/>
      <c r="CO33" s="444" t="s">
        <v>187</v>
      </c>
      <c r="CP33" s="444"/>
      <c r="CQ33" s="409" t="s">
        <v>192</v>
      </c>
      <c r="CR33" s="409"/>
      <c r="CS33" s="409"/>
      <c r="CT33" s="409"/>
      <c r="CU33" s="409"/>
      <c r="CV33" s="409"/>
      <c r="CW33" s="409"/>
      <c r="CX33" s="409"/>
      <c r="CY33" s="409"/>
      <c r="CZ33" s="409"/>
      <c r="DA33" s="409"/>
      <c r="DB33" s="409"/>
      <c r="DC33" s="409"/>
      <c r="DD33" s="409"/>
      <c r="DE33" s="409"/>
      <c r="DF33" s="179"/>
      <c r="DG33" s="609" t="s">
        <v>193</v>
      </c>
      <c r="DH33" s="609"/>
      <c r="DI33" s="181"/>
    </row>
    <row r="34" spans="1:113" ht="32.25" customHeight="1" x14ac:dyDescent="0.15">
      <c r="A34" s="154"/>
      <c r="B34" s="178"/>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54"/>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54"/>
      <c r="AM34" s="610">
        <f>IF(AO34="","",MAX(C34:D43,U34:V43)+1)</f>
        <v>5</v>
      </c>
      <c r="AN34" s="610"/>
      <c r="AO34" s="611" t="str">
        <f>IF('各会計、関係団体の財政状況及び健全化判断比率'!B31="","",'各会計、関係団体の財政状況及び健全化判断比率'!B31)</f>
        <v>下水道事業会計</v>
      </c>
      <c r="AP34" s="611"/>
      <c r="AQ34" s="611"/>
      <c r="AR34" s="611"/>
      <c r="AS34" s="611"/>
      <c r="AT34" s="611"/>
      <c r="AU34" s="611"/>
      <c r="AV34" s="611"/>
      <c r="AW34" s="611"/>
      <c r="AX34" s="611"/>
      <c r="AY34" s="611"/>
      <c r="AZ34" s="611"/>
      <c r="BA34" s="611"/>
      <c r="BB34" s="611"/>
      <c r="BC34" s="611"/>
      <c r="BD34" s="154"/>
      <c r="BE34" s="610" t="str">
        <f>IF(BG34="","",MAX(C34:D43,U34:V43,AM34:AN43)+1)</f>
        <v/>
      </c>
      <c r="BF34" s="610"/>
      <c r="BG34" s="611"/>
      <c r="BH34" s="611"/>
      <c r="BI34" s="611"/>
      <c r="BJ34" s="611"/>
      <c r="BK34" s="611"/>
      <c r="BL34" s="611"/>
      <c r="BM34" s="611"/>
      <c r="BN34" s="611"/>
      <c r="BO34" s="611"/>
      <c r="BP34" s="611"/>
      <c r="BQ34" s="611"/>
      <c r="BR34" s="611"/>
      <c r="BS34" s="611"/>
      <c r="BT34" s="611"/>
      <c r="BU34" s="611"/>
      <c r="BV34" s="154"/>
      <c r="BW34" s="610">
        <f>IF(BY34="","",MAX(C34:D43,U34:V43,AM34:AN43,BE34:BF43)+1)</f>
        <v>6</v>
      </c>
      <c r="BX34" s="610"/>
      <c r="BY34" s="611" t="str">
        <f>IF('各会計、関係団体の財政状況及び健全化判断比率'!B68="","",'各会計、関係団体の財政状況及び健全化判断比率'!B68)</f>
        <v>山形県消防補償等組合</v>
      </c>
      <c r="BZ34" s="611"/>
      <c r="CA34" s="611"/>
      <c r="CB34" s="611"/>
      <c r="CC34" s="611"/>
      <c r="CD34" s="611"/>
      <c r="CE34" s="611"/>
      <c r="CF34" s="611"/>
      <c r="CG34" s="611"/>
      <c r="CH34" s="611"/>
      <c r="CI34" s="611"/>
      <c r="CJ34" s="611"/>
      <c r="CK34" s="611"/>
      <c r="CL34" s="611"/>
      <c r="CM34" s="611"/>
      <c r="CN34" s="154"/>
      <c r="CO34" s="610">
        <f>IF(CQ34="","",MAX(C34:D43,U34:V43,AM34:AN43,BE34:BF43,BW34:BX43)+1)</f>
        <v>13</v>
      </c>
      <c r="CP34" s="610"/>
      <c r="CQ34" s="611" t="str">
        <f>IF('各会計、関係団体の財政状況及び健全化判断比率'!BS7="","",'各会計、関係団体の財政状況及び健全化判断比率'!BS7)</f>
        <v>中山町振興公社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81"/>
    </row>
    <row r="35" spans="1:113" ht="32.25" customHeight="1" x14ac:dyDescent="0.15">
      <c r="A35" s="154"/>
      <c r="B35" s="178"/>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54"/>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54"/>
      <c r="AM35" s="610" t="str">
        <f t="shared" ref="AM35:AM43" si="0">IF(AO35="","",AM34+1)</f>
        <v/>
      </c>
      <c r="AN35" s="610"/>
      <c r="AO35" s="611"/>
      <c r="AP35" s="611"/>
      <c r="AQ35" s="611"/>
      <c r="AR35" s="611"/>
      <c r="AS35" s="611"/>
      <c r="AT35" s="611"/>
      <c r="AU35" s="611"/>
      <c r="AV35" s="611"/>
      <c r="AW35" s="611"/>
      <c r="AX35" s="611"/>
      <c r="AY35" s="611"/>
      <c r="AZ35" s="611"/>
      <c r="BA35" s="611"/>
      <c r="BB35" s="611"/>
      <c r="BC35" s="611"/>
      <c r="BD35" s="154"/>
      <c r="BE35" s="610" t="str">
        <f t="shared" ref="BE35:BE43" si="1">IF(BG35="","",BE34+1)</f>
        <v/>
      </c>
      <c r="BF35" s="610"/>
      <c r="BG35" s="611"/>
      <c r="BH35" s="611"/>
      <c r="BI35" s="611"/>
      <c r="BJ35" s="611"/>
      <c r="BK35" s="611"/>
      <c r="BL35" s="611"/>
      <c r="BM35" s="611"/>
      <c r="BN35" s="611"/>
      <c r="BO35" s="611"/>
      <c r="BP35" s="611"/>
      <c r="BQ35" s="611"/>
      <c r="BR35" s="611"/>
      <c r="BS35" s="611"/>
      <c r="BT35" s="611"/>
      <c r="BU35" s="611"/>
      <c r="BV35" s="154"/>
      <c r="BW35" s="610">
        <f t="shared" ref="BW35:BW43" si="2">IF(BY35="","",BW34+1)</f>
        <v>7</v>
      </c>
      <c r="BX35" s="610"/>
      <c r="BY35" s="611" t="str">
        <f>IF('各会計、関係団体の財政状況及び健全化判断比率'!B69="","",'各会計、関係団体の財政状況及び健全化判断比率'!B69)</f>
        <v>山形県自治会館管理組合</v>
      </c>
      <c r="BZ35" s="611"/>
      <c r="CA35" s="611"/>
      <c r="CB35" s="611"/>
      <c r="CC35" s="611"/>
      <c r="CD35" s="611"/>
      <c r="CE35" s="611"/>
      <c r="CF35" s="611"/>
      <c r="CG35" s="611"/>
      <c r="CH35" s="611"/>
      <c r="CI35" s="611"/>
      <c r="CJ35" s="611"/>
      <c r="CK35" s="611"/>
      <c r="CL35" s="611"/>
      <c r="CM35" s="611"/>
      <c r="CN35" s="154"/>
      <c r="CO35" s="610">
        <f t="shared" ref="CO35:CO43" si="3">IF(CQ35="","",CO34+1)</f>
        <v>14</v>
      </c>
      <c r="CP35" s="610"/>
      <c r="CQ35" s="611" t="str">
        <f>IF('各会計、関係団体の財政状況及び健全化判断比率'!BS8="","",'各会計、関係団体の財政状況及び健全化判断比率'!BS8)</f>
        <v>中山町商工観光公社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81"/>
    </row>
    <row r="36" spans="1:113" ht="32.25" customHeight="1" x14ac:dyDescent="0.15">
      <c r="A36" s="154"/>
      <c r="B36" s="178"/>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54"/>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54"/>
      <c r="AM36" s="610" t="str">
        <f t="shared" si="0"/>
        <v/>
      </c>
      <c r="AN36" s="610"/>
      <c r="AO36" s="611"/>
      <c r="AP36" s="611"/>
      <c r="AQ36" s="611"/>
      <c r="AR36" s="611"/>
      <c r="AS36" s="611"/>
      <c r="AT36" s="611"/>
      <c r="AU36" s="611"/>
      <c r="AV36" s="611"/>
      <c r="AW36" s="611"/>
      <c r="AX36" s="611"/>
      <c r="AY36" s="611"/>
      <c r="AZ36" s="611"/>
      <c r="BA36" s="611"/>
      <c r="BB36" s="611"/>
      <c r="BC36" s="611"/>
      <c r="BD36" s="154"/>
      <c r="BE36" s="610" t="str">
        <f t="shared" si="1"/>
        <v/>
      </c>
      <c r="BF36" s="610"/>
      <c r="BG36" s="611"/>
      <c r="BH36" s="611"/>
      <c r="BI36" s="611"/>
      <c r="BJ36" s="611"/>
      <c r="BK36" s="611"/>
      <c r="BL36" s="611"/>
      <c r="BM36" s="611"/>
      <c r="BN36" s="611"/>
      <c r="BO36" s="611"/>
      <c r="BP36" s="611"/>
      <c r="BQ36" s="611"/>
      <c r="BR36" s="611"/>
      <c r="BS36" s="611"/>
      <c r="BT36" s="611"/>
      <c r="BU36" s="611"/>
      <c r="BV36" s="154"/>
      <c r="BW36" s="610">
        <f t="shared" si="2"/>
        <v>8</v>
      </c>
      <c r="BX36" s="610"/>
      <c r="BY36" s="611" t="str">
        <f>IF('各会計、関係団体の財政状況及び健全化判断比率'!B70="","",'各会計、関係団体の財政状況及び健全化判断比率'!B70)</f>
        <v>山形県市町村職員退職手当組合</v>
      </c>
      <c r="BZ36" s="611"/>
      <c r="CA36" s="611"/>
      <c r="CB36" s="611"/>
      <c r="CC36" s="611"/>
      <c r="CD36" s="611"/>
      <c r="CE36" s="611"/>
      <c r="CF36" s="611"/>
      <c r="CG36" s="611"/>
      <c r="CH36" s="611"/>
      <c r="CI36" s="611"/>
      <c r="CJ36" s="611"/>
      <c r="CK36" s="611"/>
      <c r="CL36" s="611"/>
      <c r="CM36" s="611"/>
      <c r="CN36" s="154"/>
      <c r="CO36" s="610">
        <f t="shared" si="3"/>
        <v>15</v>
      </c>
      <c r="CP36" s="610"/>
      <c r="CQ36" s="611" t="str">
        <f>IF('各会計、関係団体の財政状況及び健全化判断比率'!BS9="","",'各会計、関係団体の財政状況及び健全化判断比率'!BS9)</f>
        <v>山形県東村山郡中山町土地開発公社</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v>
      </c>
      <c r="DH36" s="612"/>
      <c r="DI36" s="181"/>
    </row>
    <row r="37" spans="1:113" ht="32.25" customHeight="1" x14ac:dyDescent="0.15">
      <c r="A37" s="154"/>
      <c r="B37" s="178"/>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54"/>
      <c r="U37" s="610" t="str">
        <f t="shared" si="4"/>
        <v/>
      </c>
      <c r="V37" s="610"/>
      <c r="W37" s="611"/>
      <c r="X37" s="611"/>
      <c r="Y37" s="611"/>
      <c r="Z37" s="611"/>
      <c r="AA37" s="611"/>
      <c r="AB37" s="611"/>
      <c r="AC37" s="611"/>
      <c r="AD37" s="611"/>
      <c r="AE37" s="611"/>
      <c r="AF37" s="611"/>
      <c r="AG37" s="611"/>
      <c r="AH37" s="611"/>
      <c r="AI37" s="611"/>
      <c r="AJ37" s="611"/>
      <c r="AK37" s="611"/>
      <c r="AL37" s="154"/>
      <c r="AM37" s="610" t="str">
        <f t="shared" si="0"/>
        <v/>
      </c>
      <c r="AN37" s="610"/>
      <c r="AO37" s="611"/>
      <c r="AP37" s="611"/>
      <c r="AQ37" s="611"/>
      <c r="AR37" s="611"/>
      <c r="AS37" s="611"/>
      <c r="AT37" s="611"/>
      <c r="AU37" s="611"/>
      <c r="AV37" s="611"/>
      <c r="AW37" s="611"/>
      <c r="AX37" s="611"/>
      <c r="AY37" s="611"/>
      <c r="AZ37" s="611"/>
      <c r="BA37" s="611"/>
      <c r="BB37" s="611"/>
      <c r="BC37" s="611"/>
      <c r="BD37" s="154"/>
      <c r="BE37" s="610" t="str">
        <f t="shared" si="1"/>
        <v/>
      </c>
      <c r="BF37" s="610"/>
      <c r="BG37" s="611"/>
      <c r="BH37" s="611"/>
      <c r="BI37" s="611"/>
      <c r="BJ37" s="611"/>
      <c r="BK37" s="611"/>
      <c r="BL37" s="611"/>
      <c r="BM37" s="611"/>
      <c r="BN37" s="611"/>
      <c r="BO37" s="611"/>
      <c r="BP37" s="611"/>
      <c r="BQ37" s="611"/>
      <c r="BR37" s="611"/>
      <c r="BS37" s="611"/>
      <c r="BT37" s="611"/>
      <c r="BU37" s="611"/>
      <c r="BV37" s="154"/>
      <c r="BW37" s="610">
        <f t="shared" si="2"/>
        <v>9</v>
      </c>
      <c r="BX37" s="610"/>
      <c r="BY37" s="611" t="str">
        <f>IF('各会計、関係団体の財政状況及び健全化判断比率'!B71="","",'各会計、関係団体の財政状況及び健全化判断比率'!B71)</f>
        <v>山形広域環境事務組合</v>
      </c>
      <c r="BZ37" s="611"/>
      <c r="CA37" s="611"/>
      <c r="CB37" s="611"/>
      <c r="CC37" s="611"/>
      <c r="CD37" s="611"/>
      <c r="CE37" s="611"/>
      <c r="CF37" s="611"/>
      <c r="CG37" s="611"/>
      <c r="CH37" s="611"/>
      <c r="CI37" s="611"/>
      <c r="CJ37" s="611"/>
      <c r="CK37" s="611"/>
      <c r="CL37" s="611"/>
      <c r="CM37" s="611"/>
      <c r="CN37" s="154"/>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81"/>
    </row>
    <row r="38" spans="1:113" ht="32.25" customHeight="1" x14ac:dyDescent="0.15">
      <c r="A38" s="154"/>
      <c r="B38" s="178"/>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54"/>
      <c r="U38" s="610" t="str">
        <f t="shared" si="4"/>
        <v/>
      </c>
      <c r="V38" s="610"/>
      <c r="W38" s="611"/>
      <c r="X38" s="611"/>
      <c r="Y38" s="611"/>
      <c r="Z38" s="611"/>
      <c r="AA38" s="611"/>
      <c r="AB38" s="611"/>
      <c r="AC38" s="611"/>
      <c r="AD38" s="611"/>
      <c r="AE38" s="611"/>
      <c r="AF38" s="611"/>
      <c r="AG38" s="611"/>
      <c r="AH38" s="611"/>
      <c r="AI38" s="611"/>
      <c r="AJ38" s="611"/>
      <c r="AK38" s="611"/>
      <c r="AL38" s="154"/>
      <c r="AM38" s="610" t="str">
        <f t="shared" si="0"/>
        <v/>
      </c>
      <c r="AN38" s="610"/>
      <c r="AO38" s="611"/>
      <c r="AP38" s="611"/>
      <c r="AQ38" s="611"/>
      <c r="AR38" s="611"/>
      <c r="AS38" s="611"/>
      <c r="AT38" s="611"/>
      <c r="AU38" s="611"/>
      <c r="AV38" s="611"/>
      <c r="AW38" s="611"/>
      <c r="AX38" s="611"/>
      <c r="AY38" s="611"/>
      <c r="AZ38" s="611"/>
      <c r="BA38" s="611"/>
      <c r="BB38" s="611"/>
      <c r="BC38" s="611"/>
      <c r="BD38" s="154"/>
      <c r="BE38" s="610" t="str">
        <f t="shared" si="1"/>
        <v/>
      </c>
      <c r="BF38" s="610"/>
      <c r="BG38" s="611"/>
      <c r="BH38" s="611"/>
      <c r="BI38" s="611"/>
      <c r="BJ38" s="611"/>
      <c r="BK38" s="611"/>
      <c r="BL38" s="611"/>
      <c r="BM38" s="611"/>
      <c r="BN38" s="611"/>
      <c r="BO38" s="611"/>
      <c r="BP38" s="611"/>
      <c r="BQ38" s="611"/>
      <c r="BR38" s="611"/>
      <c r="BS38" s="611"/>
      <c r="BT38" s="611"/>
      <c r="BU38" s="611"/>
      <c r="BV38" s="154"/>
      <c r="BW38" s="610">
        <f t="shared" si="2"/>
        <v>10</v>
      </c>
      <c r="BX38" s="610"/>
      <c r="BY38" s="611" t="str">
        <f>IF('各会計、関係団体の財政状況及び健全化判断比率'!B72="","",'各会計、関係団体の財政状況及び健全化判断比率'!B72)</f>
        <v>山形県後期高齢者医療広域連合（普通会計分）</v>
      </c>
      <c r="BZ38" s="611"/>
      <c r="CA38" s="611"/>
      <c r="CB38" s="611"/>
      <c r="CC38" s="611"/>
      <c r="CD38" s="611"/>
      <c r="CE38" s="611"/>
      <c r="CF38" s="611"/>
      <c r="CG38" s="611"/>
      <c r="CH38" s="611"/>
      <c r="CI38" s="611"/>
      <c r="CJ38" s="611"/>
      <c r="CK38" s="611"/>
      <c r="CL38" s="611"/>
      <c r="CM38" s="611"/>
      <c r="CN38" s="154"/>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81"/>
    </row>
    <row r="39" spans="1:113" ht="32.25" customHeight="1" x14ac:dyDescent="0.15">
      <c r="A39" s="154"/>
      <c r="B39" s="178"/>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54"/>
      <c r="U39" s="610" t="str">
        <f t="shared" si="4"/>
        <v/>
      </c>
      <c r="V39" s="610"/>
      <c r="W39" s="611"/>
      <c r="X39" s="611"/>
      <c r="Y39" s="611"/>
      <c r="Z39" s="611"/>
      <c r="AA39" s="611"/>
      <c r="AB39" s="611"/>
      <c r="AC39" s="611"/>
      <c r="AD39" s="611"/>
      <c r="AE39" s="611"/>
      <c r="AF39" s="611"/>
      <c r="AG39" s="611"/>
      <c r="AH39" s="611"/>
      <c r="AI39" s="611"/>
      <c r="AJ39" s="611"/>
      <c r="AK39" s="611"/>
      <c r="AL39" s="154"/>
      <c r="AM39" s="610" t="str">
        <f t="shared" si="0"/>
        <v/>
      </c>
      <c r="AN39" s="610"/>
      <c r="AO39" s="611"/>
      <c r="AP39" s="611"/>
      <c r="AQ39" s="611"/>
      <c r="AR39" s="611"/>
      <c r="AS39" s="611"/>
      <c r="AT39" s="611"/>
      <c r="AU39" s="611"/>
      <c r="AV39" s="611"/>
      <c r="AW39" s="611"/>
      <c r="AX39" s="611"/>
      <c r="AY39" s="611"/>
      <c r="AZ39" s="611"/>
      <c r="BA39" s="611"/>
      <c r="BB39" s="611"/>
      <c r="BC39" s="611"/>
      <c r="BD39" s="154"/>
      <c r="BE39" s="610" t="str">
        <f t="shared" si="1"/>
        <v/>
      </c>
      <c r="BF39" s="610"/>
      <c r="BG39" s="611"/>
      <c r="BH39" s="611"/>
      <c r="BI39" s="611"/>
      <c r="BJ39" s="611"/>
      <c r="BK39" s="611"/>
      <c r="BL39" s="611"/>
      <c r="BM39" s="611"/>
      <c r="BN39" s="611"/>
      <c r="BO39" s="611"/>
      <c r="BP39" s="611"/>
      <c r="BQ39" s="611"/>
      <c r="BR39" s="611"/>
      <c r="BS39" s="611"/>
      <c r="BT39" s="611"/>
      <c r="BU39" s="611"/>
      <c r="BV39" s="154"/>
      <c r="BW39" s="610">
        <f t="shared" si="2"/>
        <v>11</v>
      </c>
      <c r="BX39" s="610"/>
      <c r="BY39" s="611" t="str">
        <f>IF('各会計、関係団体の財政状況及び健全化判断比率'!B73="","",'各会計、関係団体の財政状況及び健全化判断比率'!B73)</f>
        <v>山形県後期高齢者医療広域連合（事業会計分）</v>
      </c>
      <c r="BZ39" s="611"/>
      <c r="CA39" s="611"/>
      <c r="CB39" s="611"/>
      <c r="CC39" s="611"/>
      <c r="CD39" s="611"/>
      <c r="CE39" s="611"/>
      <c r="CF39" s="611"/>
      <c r="CG39" s="611"/>
      <c r="CH39" s="611"/>
      <c r="CI39" s="611"/>
      <c r="CJ39" s="611"/>
      <c r="CK39" s="611"/>
      <c r="CL39" s="611"/>
      <c r="CM39" s="611"/>
      <c r="CN39" s="154"/>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81"/>
    </row>
    <row r="40" spans="1:113" ht="32.25" customHeight="1" x14ac:dyDescent="0.15">
      <c r="A40" s="154"/>
      <c r="B40" s="178"/>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54"/>
      <c r="U40" s="610" t="str">
        <f t="shared" si="4"/>
        <v/>
      </c>
      <c r="V40" s="610"/>
      <c r="W40" s="611"/>
      <c r="X40" s="611"/>
      <c r="Y40" s="611"/>
      <c r="Z40" s="611"/>
      <c r="AA40" s="611"/>
      <c r="AB40" s="611"/>
      <c r="AC40" s="611"/>
      <c r="AD40" s="611"/>
      <c r="AE40" s="611"/>
      <c r="AF40" s="611"/>
      <c r="AG40" s="611"/>
      <c r="AH40" s="611"/>
      <c r="AI40" s="611"/>
      <c r="AJ40" s="611"/>
      <c r="AK40" s="611"/>
      <c r="AL40" s="154"/>
      <c r="AM40" s="610" t="str">
        <f t="shared" si="0"/>
        <v/>
      </c>
      <c r="AN40" s="610"/>
      <c r="AO40" s="611"/>
      <c r="AP40" s="611"/>
      <c r="AQ40" s="611"/>
      <c r="AR40" s="611"/>
      <c r="AS40" s="611"/>
      <c r="AT40" s="611"/>
      <c r="AU40" s="611"/>
      <c r="AV40" s="611"/>
      <c r="AW40" s="611"/>
      <c r="AX40" s="611"/>
      <c r="AY40" s="611"/>
      <c r="AZ40" s="611"/>
      <c r="BA40" s="611"/>
      <c r="BB40" s="611"/>
      <c r="BC40" s="611"/>
      <c r="BD40" s="154"/>
      <c r="BE40" s="610" t="str">
        <f t="shared" si="1"/>
        <v/>
      </c>
      <c r="BF40" s="610"/>
      <c r="BG40" s="611"/>
      <c r="BH40" s="611"/>
      <c r="BI40" s="611"/>
      <c r="BJ40" s="611"/>
      <c r="BK40" s="611"/>
      <c r="BL40" s="611"/>
      <c r="BM40" s="611"/>
      <c r="BN40" s="611"/>
      <c r="BO40" s="611"/>
      <c r="BP40" s="611"/>
      <c r="BQ40" s="611"/>
      <c r="BR40" s="611"/>
      <c r="BS40" s="611"/>
      <c r="BT40" s="611"/>
      <c r="BU40" s="611"/>
      <c r="BV40" s="154"/>
      <c r="BW40" s="610">
        <f t="shared" si="2"/>
        <v>12</v>
      </c>
      <c r="BX40" s="610"/>
      <c r="BY40" s="611" t="str">
        <f>IF('各会計、関係団体の財政状況及び健全化判断比率'!B74="","",'各会計、関係団体の財政状況及び健全化判断比率'!B74)</f>
        <v>最上川中部水道企業団</v>
      </c>
      <c r="BZ40" s="611"/>
      <c r="CA40" s="611"/>
      <c r="CB40" s="611"/>
      <c r="CC40" s="611"/>
      <c r="CD40" s="611"/>
      <c r="CE40" s="611"/>
      <c r="CF40" s="611"/>
      <c r="CG40" s="611"/>
      <c r="CH40" s="611"/>
      <c r="CI40" s="611"/>
      <c r="CJ40" s="611"/>
      <c r="CK40" s="611"/>
      <c r="CL40" s="611"/>
      <c r="CM40" s="611"/>
      <c r="CN40" s="154"/>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81"/>
    </row>
    <row r="41" spans="1:113" ht="32.25" customHeight="1" x14ac:dyDescent="0.15">
      <c r="A41" s="154"/>
      <c r="B41" s="178"/>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54"/>
      <c r="U41" s="610" t="str">
        <f t="shared" si="4"/>
        <v/>
      </c>
      <c r="V41" s="610"/>
      <c r="W41" s="611"/>
      <c r="X41" s="611"/>
      <c r="Y41" s="611"/>
      <c r="Z41" s="611"/>
      <c r="AA41" s="611"/>
      <c r="AB41" s="611"/>
      <c r="AC41" s="611"/>
      <c r="AD41" s="611"/>
      <c r="AE41" s="611"/>
      <c r="AF41" s="611"/>
      <c r="AG41" s="611"/>
      <c r="AH41" s="611"/>
      <c r="AI41" s="611"/>
      <c r="AJ41" s="611"/>
      <c r="AK41" s="611"/>
      <c r="AL41" s="154"/>
      <c r="AM41" s="610" t="str">
        <f t="shared" si="0"/>
        <v/>
      </c>
      <c r="AN41" s="610"/>
      <c r="AO41" s="611"/>
      <c r="AP41" s="611"/>
      <c r="AQ41" s="611"/>
      <c r="AR41" s="611"/>
      <c r="AS41" s="611"/>
      <c r="AT41" s="611"/>
      <c r="AU41" s="611"/>
      <c r="AV41" s="611"/>
      <c r="AW41" s="611"/>
      <c r="AX41" s="611"/>
      <c r="AY41" s="611"/>
      <c r="AZ41" s="611"/>
      <c r="BA41" s="611"/>
      <c r="BB41" s="611"/>
      <c r="BC41" s="611"/>
      <c r="BD41" s="154"/>
      <c r="BE41" s="610" t="str">
        <f t="shared" si="1"/>
        <v/>
      </c>
      <c r="BF41" s="610"/>
      <c r="BG41" s="611"/>
      <c r="BH41" s="611"/>
      <c r="BI41" s="611"/>
      <c r="BJ41" s="611"/>
      <c r="BK41" s="611"/>
      <c r="BL41" s="611"/>
      <c r="BM41" s="611"/>
      <c r="BN41" s="611"/>
      <c r="BO41" s="611"/>
      <c r="BP41" s="611"/>
      <c r="BQ41" s="611"/>
      <c r="BR41" s="611"/>
      <c r="BS41" s="611"/>
      <c r="BT41" s="611"/>
      <c r="BU41" s="611"/>
      <c r="BV41" s="154"/>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54"/>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81"/>
    </row>
    <row r="42" spans="1:113" ht="32.25" customHeight="1" x14ac:dyDescent="0.15">
      <c r="B42" s="178"/>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54"/>
      <c r="U42" s="610" t="str">
        <f t="shared" si="4"/>
        <v/>
      </c>
      <c r="V42" s="610"/>
      <c r="W42" s="611"/>
      <c r="X42" s="611"/>
      <c r="Y42" s="611"/>
      <c r="Z42" s="611"/>
      <c r="AA42" s="611"/>
      <c r="AB42" s="611"/>
      <c r="AC42" s="611"/>
      <c r="AD42" s="611"/>
      <c r="AE42" s="611"/>
      <c r="AF42" s="611"/>
      <c r="AG42" s="611"/>
      <c r="AH42" s="611"/>
      <c r="AI42" s="611"/>
      <c r="AJ42" s="611"/>
      <c r="AK42" s="611"/>
      <c r="AL42" s="154"/>
      <c r="AM42" s="610" t="str">
        <f t="shared" si="0"/>
        <v/>
      </c>
      <c r="AN42" s="610"/>
      <c r="AO42" s="611"/>
      <c r="AP42" s="611"/>
      <c r="AQ42" s="611"/>
      <c r="AR42" s="611"/>
      <c r="AS42" s="611"/>
      <c r="AT42" s="611"/>
      <c r="AU42" s="611"/>
      <c r="AV42" s="611"/>
      <c r="AW42" s="611"/>
      <c r="AX42" s="611"/>
      <c r="AY42" s="611"/>
      <c r="AZ42" s="611"/>
      <c r="BA42" s="611"/>
      <c r="BB42" s="611"/>
      <c r="BC42" s="611"/>
      <c r="BD42" s="154"/>
      <c r="BE42" s="610" t="str">
        <f t="shared" si="1"/>
        <v/>
      </c>
      <c r="BF42" s="610"/>
      <c r="BG42" s="611"/>
      <c r="BH42" s="611"/>
      <c r="BI42" s="611"/>
      <c r="BJ42" s="611"/>
      <c r="BK42" s="611"/>
      <c r="BL42" s="611"/>
      <c r="BM42" s="611"/>
      <c r="BN42" s="611"/>
      <c r="BO42" s="611"/>
      <c r="BP42" s="611"/>
      <c r="BQ42" s="611"/>
      <c r="BR42" s="611"/>
      <c r="BS42" s="611"/>
      <c r="BT42" s="611"/>
      <c r="BU42" s="611"/>
      <c r="BV42" s="154"/>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54"/>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81"/>
    </row>
    <row r="43" spans="1:113" ht="32.25" customHeight="1" x14ac:dyDescent="0.15">
      <c r="B43" s="178"/>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54"/>
      <c r="U43" s="610" t="str">
        <f t="shared" si="4"/>
        <v/>
      </c>
      <c r="V43" s="610"/>
      <c r="W43" s="611"/>
      <c r="X43" s="611"/>
      <c r="Y43" s="611"/>
      <c r="Z43" s="611"/>
      <c r="AA43" s="611"/>
      <c r="AB43" s="611"/>
      <c r="AC43" s="611"/>
      <c r="AD43" s="611"/>
      <c r="AE43" s="611"/>
      <c r="AF43" s="611"/>
      <c r="AG43" s="611"/>
      <c r="AH43" s="611"/>
      <c r="AI43" s="611"/>
      <c r="AJ43" s="611"/>
      <c r="AK43" s="611"/>
      <c r="AL43" s="154"/>
      <c r="AM43" s="610" t="str">
        <f t="shared" si="0"/>
        <v/>
      </c>
      <c r="AN43" s="610"/>
      <c r="AO43" s="611"/>
      <c r="AP43" s="611"/>
      <c r="AQ43" s="611"/>
      <c r="AR43" s="611"/>
      <c r="AS43" s="611"/>
      <c r="AT43" s="611"/>
      <c r="AU43" s="611"/>
      <c r="AV43" s="611"/>
      <c r="AW43" s="611"/>
      <c r="AX43" s="611"/>
      <c r="AY43" s="611"/>
      <c r="AZ43" s="611"/>
      <c r="BA43" s="611"/>
      <c r="BB43" s="611"/>
      <c r="BC43" s="611"/>
      <c r="BD43" s="154"/>
      <c r="BE43" s="610" t="str">
        <f t="shared" si="1"/>
        <v/>
      </c>
      <c r="BF43" s="610"/>
      <c r="BG43" s="611"/>
      <c r="BH43" s="611"/>
      <c r="BI43" s="611"/>
      <c r="BJ43" s="611"/>
      <c r="BK43" s="611"/>
      <c r="BL43" s="611"/>
      <c r="BM43" s="611"/>
      <c r="BN43" s="611"/>
      <c r="BO43" s="611"/>
      <c r="BP43" s="611"/>
      <c r="BQ43" s="611"/>
      <c r="BR43" s="611"/>
      <c r="BS43" s="611"/>
      <c r="BT43" s="611"/>
      <c r="BU43" s="611"/>
      <c r="BV43" s="154"/>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54"/>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81"/>
    </row>
    <row r="44" spans="1:113" ht="13.5" customHeight="1" thickBot="1" x14ac:dyDescent="0.2">
      <c r="B44" s="182"/>
      <c r="C44" s="183"/>
      <c r="D44" s="183"/>
      <c r="E44" s="183"/>
      <c r="F44" s="183"/>
      <c r="G44" s="183"/>
      <c r="H44" s="183"/>
      <c r="I44" s="183"/>
      <c r="J44" s="183"/>
      <c r="K44" s="183"/>
      <c r="L44" s="183"/>
      <c r="M44" s="183"/>
      <c r="N44" s="183"/>
      <c r="O44" s="183"/>
      <c r="P44" s="183"/>
      <c r="Q44" s="183"/>
      <c r="R44" s="183"/>
      <c r="S44" s="183"/>
      <c r="T44" s="183"/>
      <c r="U44" s="183"/>
      <c r="V44" s="183"/>
      <c r="W44" s="183"/>
      <c r="X44" s="183"/>
      <c r="Y44" s="183"/>
      <c r="Z44" s="183"/>
      <c r="AA44" s="183"/>
      <c r="AB44" s="183"/>
      <c r="AC44" s="183"/>
      <c r="AD44" s="183"/>
      <c r="AE44" s="183"/>
      <c r="AF44" s="183"/>
      <c r="AG44" s="183"/>
      <c r="AH44" s="183"/>
      <c r="AI44" s="183"/>
      <c r="AJ44" s="183"/>
      <c r="AK44" s="183"/>
      <c r="AL44" s="183"/>
      <c r="AM44" s="183"/>
      <c r="AN44" s="183"/>
      <c r="AO44" s="183"/>
      <c r="AP44" s="183"/>
      <c r="AQ44" s="183"/>
      <c r="AR44" s="183"/>
      <c r="AS44" s="183"/>
      <c r="AT44" s="183"/>
      <c r="AU44" s="183"/>
      <c r="AV44" s="183"/>
      <c r="AW44" s="183"/>
      <c r="AX44" s="183"/>
      <c r="AY44" s="183"/>
      <c r="AZ44" s="183"/>
      <c r="BA44" s="183"/>
      <c r="BB44" s="183"/>
      <c r="BC44" s="183"/>
      <c r="BD44" s="183"/>
      <c r="BE44" s="183"/>
      <c r="BF44" s="183"/>
      <c r="BG44" s="183"/>
      <c r="BH44" s="183"/>
      <c r="BI44" s="183"/>
      <c r="BJ44" s="183"/>
      <c r="BK44" s="183"/>
      <c r="BL44" s="183"/>
      <c r="BM44" s="183"/>
      <c r="BN44" s="183"/>
      <c r="BO44" s="183"/>
      <c r="BP44" s="183"/>
      <c r="BQ44" s="183"/>
      <c r="BR44" s="183"/>
      <c r="BS44" s="183"/>
      <c r="BT44" s="183"/>
      <c r="BU44" s="183"/>
      <c r="BV44" s="183"/>
      <c r="BW44" s="183"/>
      <c r="BX44" s="183"/>
      <c r="BY44" s="183"/>
      <c r="BZ44" s="183"/>
      <c r="CA44" s="183"/>
      <c r="CB44" s="183"/>
      <c r="CC44" s="183"/>
      <c r="CD44" s="183"/>
      <c r="CE44" s="183"/>
      <c r="CF44" s="183"/>
      <c r="CG44" s="183"/>
      <c r="CH44" s="183"/>
      <c r="CI44" s="183"/>
      <c r="CJ44" s="183"/>
      <c r="CK44" s="183"/>
      <c r="CL44" s="183"/>
      <c r="CM44" s="183"/>
      <c r="CN44" s="183"/>
      <c r="CO44" s="183"/>
      <c r="CP44" s="183"/>
      <c r="CQ44" s="183"/>
      <c r="CR44" s="183"/>
      <c r="CS44" s="183"/>
      <c r="CT44" s="183"/>
      <c r="CU44" s="183"/>
      <c r="CV44" s="183"/>
      <c r="CW44" s="183"/>
      <c r="CX44" s="183"/>
      <c r="CY44" s="183"/>
      <c r="CZ44" s="183"/>
      <c r="DA44" s="183"/>
      <c r="DB44" s="183"/>
      <c r="DC44" s="183"/>
      <c r="DD44" s="183"/>
      <c r="DE44" s="183"/>
      <c r="DF44" s="183"/>
      <c r="DG44" s="183"/>
      <c r="DH44" s="183"/>
      <c r="DI44" s="184"/>
    </row>
    <row r="45" spans="1:113" x14ac:dyDescent="0.15"/>
    <row r="46" spans="1:113" x14ac:dyDescent="0.15">
      <c r="B46" s="153"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mHpa3Td2Rv56j5Qn3nu0EIfkNis2YoZUziU8iohah54EFX0chDA1ragRj5Z6VDIdTp4RW+mt63LSAd73j0MtCQ==" saltValue="EXQLru5VO2igTCW0xvvY3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187" customWidth="1"/>
    <col min="2" max="2" width="2.375" style="187" customWidth="1"/>
    <col min="3" max="16" width="2.625" style="187" customWidth="1"/>
    <col min="17" max="17" width="2.375" style="187" customWidth="1"/>
    <col min="18" max="95" width="1.625" style="187" customWidth="1"/>
    <col min="96" max="133" width="1.625" style="199" customWidth="1"/>
    <col min="134" max="143" width="1.625" style="187" customWidth="1"/>
    <col min="144" max="16384" width="0" style="187" hidden="1"/>
  </cols>
  <sheetData>
    <row r="1" spans="2:143" ht="22.5" customHeight="1" thickBot="1" x14ac:dyDescent="0.2">
      <c r="B1" s="185"/>
      <c r="C1" s="186"/>
      <c r="D1" s="186"/>
      <c r="E1" s="186"/>
      <c r="F1" s="186"/>
      <c r="G1" s="186"/>
      <c r="H1" s="186"/>
      <c r="I1" s="186"/>
      <c r="J1" s="186"/>
      <c r="K1" s="186"/>
      <c r="L1" s="186"/>
      <c r="M1" s="186"/>
      <c r="N1" s="186"/>
      <c r="O1" s="186"/>
      <c r="P1" s="186"/>
      <c r="Q1" s="186"/>
      <c r="R1" s="186"/>
      <c r="S1" s="186"/>
      <c r="T1" s="186"/>
      <c r="U1" s="186"/>
      <c r="V1" s="186"/>
      <c r="W1" s="186"/>
      <c r="X1" s="186"/>
      <c r="Y1" s="186"/>
      <c r="Z1" s="186"/>
      <c r="AA1" s="186"/>
      <c r="AB1" s="186"/>
      <c r="AC1" s="186"/>
      <c r="AD1" s="186"/>
      <c r="AE1" s="186"/>
      <c r="AF1" s="186"/>
      <c r="AG1" s="186"/>
      <c r="AH1" s="186"/>
      <c r="AI1" s="186"/>
      <c r="AJ1" s="186"/>
      <c r="AK1" s="186"/>
      <c r="AL1" s="186"/>
      <c r="AM1" s="186"/>
      <c r="AN1" s="186"/>
      <c r="AO1" s="186"/>
      <c r="AP1" s="186"/>
      <c r="AQ1" s="186"/>
      <c r="AR1" s="186"/>
      <c r="AS1" s="186"/>
      <c r="AT1" s="186"/>
      <c r="AU1" s="186"/>
      <c r="AV1" s="186"/>
      <c r="AW1" s="186"/>
      <c r="AX1" s="186"/>
      <c r="AY1" s="186"/>
      <c r="AZ1" s="186"/>
      <c r="BA1" s="186"/>
      <c r="BB1" s="186"/>
      <c r="BC1" s="186"/>
      <c r="BD1" s="186"/>
      <c r="BE1" s="186"/>
      <c r="BF1" s="186"/>
      <c r="BG1" s="186"/>
      <c r="BH1" s="186"/>
      <c r="BI1" s="186"/>
      <c r="BJ1" s="186"/>
      <c r="BK1" s="186"/>
      <c r="BL1" s="186"/>
      <c r="BM1" s="186"/>
      <c r="BN1" s="186"/>
      <c r="BO1" s="186"/>
      <c r="BP1" s="186"/>
      <c r="BQ1" s="186"/>
      <c r="BR1" s="186"/>
      <c r="BS1" s="186"/>
      <c r="BT1" s="186"/>
      <c r="BU1" s="186"/>
      <c r="BV1" s="186"/>
      <c r="BW1" s="186"/>
      <c r="BX1" s="186"/>
      <c r="BY1" s="186"/>
      <c r="BZ1" s="186"/>
      <c r="CA1" s="186"/>
      <c r="CB1" s="186"/>
      <c r="CC1" s="186"/>
      <c r="CD1" s="186"/>
      <c r="CE1" s="186"/>
      <c r="CF1" s="186"/>
      <c r="CG1" s="186"/>
      <c r="CH1" s="186"/>
      <c r="CI1" s="186"/>
      <c r="CJ1" s="186"/>
      <c r="CK1" s="186"/>
      <c r="CL1" s="186"/>
      <c r="CM1" s="186"/>
      <c r="CN1" s="186"/>
      <c r="CO1" s="186"/>
      <c r="CP1" s="186"/>
      <c r="CQ1" s="186"/>
      <c r="CR1" s="186"/>
      <c r="CS1" s="186"/>
      <c r="CT1" s="186"/>
      <c r="CU1" s="186"/>
      <c r="CV1" s="186"/>
      <c r="CW1" s="186"/>
      <c r="CX1" s="186"/>
      <c r="CY1" s="186"/>
      <c r="CZ1" s="186"/>
      <c r="DA1" s="186"/>
      <c r="DB1" s="186"/>
      <c r="DC1" s="186"/>
      <c r="DD1" s="186"/>
      <c r="DE1" s="186"/>
      <c r="DF1" s="186"/>
      <c r="DG1" s="186"/>
      <c r="DH1" s="615" t="s">
        <v>203</v>
      </c>
      <c r="DI1" s="616"/>
      <c r="DJ1" s="616"/>
      <c r="DK1" s="616"/>
      <c r="DL1" s="616"/>
      <c r="DM1" s="616"/>
      <c r="DN1" s="617"/>
      <c r="DO1" s="187"/>
      <c r="DP1" s="615" t="s">
        <v>204</v>
      </c>
      <c r="DQ1" s="616"/>
      <c r="DR1" s="616"/>
      <c r="DS1" s="616"/>
      <c r="DT1" s="616"/>
      <c r="DU1" s="616"/>
      <c r="DV1" s="616"/>
      <c r="DW1" s="616"/>
      <c r="DX1" s="616"/>
      <c r="DY1" s="616"/>
      <c r="DZ1" s="616"/>
      <c r="EA1" s="616"/>
      <c r="EB1" s="616"/>
      <c r="EC1" s="617"/>
      <c r="ED1" s="186"/>
      <c r="EE1" s="186"/>
      <c r="EF1" s="186"/>
      <c r="EG1" s="186"/>
      <c r="EH1" s="186"/>
      <c r="EI1" s="186"/>
      <c r="EJ1" s="186"/>
      <c r="EK1" s="186"/>
      <c r="EL1" s="186"/>
      <c r="EM1" s="186"/>
    </row>
    <row r="2" spans="2:143" ht="22.5" customHeight="1" x14ac:dyDescent="0.15">
      <c r="B2" s="188" t="s">
        <v>205</v>
      </c>
      <c r="R2" s="189"/>
      <c r="S2" s="189"/>
      <c r="T2" s="189"/>
      <c r="U2" s="189"/>
      <c r="V2" s="189"/>
      <c r="W2" s="189"/>
      <c r="X2" s="189"/>
      <c r="Y2" s="189"/>
      <c r="Z2" s="189"/>
      <c r="AA2" s="189"/>
      <c r="AB2" s="189"/>
      <c r="AC2" s="189"/>
      <c r="AE2" s="190"/>
      <c r="AF2" s="190"/>
      <c r="AG2" s="190"/>
      <c r="AH2" s="190"/>
      <c r="AI2" s="190"/>
      <c r="AJ2" s="189"/>
      <c r="AK2" s="189"/>
      <c r="AL2" s="189"/>
      <c r="AM2" s="189"/>
      <c r="AN2" s="189"/>
      <c r="AO2" s="189"/>
      <c r="AP2" s="189"/>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c r="DP2" s="186"/>
      <c r="DQ2" s="186"/>
      <c r="DR2" s="186"/>
      <c r="DS2" s="186"/>
      <c r="DT2" s="186"/>
      <c r="DU2" s="186"/>
      <c r="DV2" s="186"/>
      <c r="DW2" s="186"/>
      <c r="DX2" s="186"/>
      <c r="DY2" s="186"/>
      <c r="DZ2" s="186"/>
      <c r="EA2" s="186"/>
      <c r="EB2" s="186"/>
      <c r="EC2" s="186"/>
    </row>
    <row r="3" spans="2:143" ht="11.25" customHeight="1" x14ac:dyDescent="0.15">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216</v>
      </c>
      <c r="C5" s="623"/>
      <c r="D5" s="623"/>
      <c r="E5" s="623"/>
      <c r="F5" s="623"/>
      <c r="G5" s="623"/>
      <c r="H5" s="623"/>
      <c r="I5" s="623"/>
      <c r="J5" s="623"/>
      <c r="K5" s="623"/>
      <c r="L5" s="623"/>
      <c r="M5" s="623"/>
      <c r="N5" s="623"/>
      <c r="O5" s="623"/>
      <c r="P5" s="623"/>
      <c r="Q5" s="624"/>
      <c r="R5" s="625">
        <v>983280</v>
      </c>
      <c r="S5" s="626"/>
      <c r="T5" s="626"/>
      <c r="U5" s="626"/>
      <c r="V5" s="626"/>
      <c r="W5" s="626"/>
      <c r="X5" s="626"/>
      <c r="Y5" s="627"/>
      <c r="Z5" s="628">
        <v>16.5</v>
      </c>
      <c r="AA5" s="628"/>
      <c r="AB5" s="628"/>
      <c r="AC5" s="628"/>
      <c r="AD5" s="629">
        <v>983280</v>
      </c>
      <c r="AE5" s="629"/>
      <c r="AF5" s="629"/>
      <c r="AG5" s="629"/>
      <c r="AH5" s="629"/>
      <c r="AI5" s="629"/>
      <c r="AJ5" s="629"/>
      <c r="AK5" s="629"/>
      <c r="AL5" s="630">
        <v>28.9</v>
      </c>
      <c r="AM5" s="631"/>
      <c r="AN5" s="631"/>
      <c r="AO5" s="632"/>
      <c r="AP5" s="622" t="s">
        <v>217</v>
      </c>
      <c r="AQ5" s="623"/>
      <c r="AR5" s="623"/>
      <c r="AS5" s="623"/>
      <c r="AT5" s="623"/>
      <c r="AU5" s="623"/>
      <c r="AV5" s="623"/>
      <c r="AW5" s="623"/>
      <c r="AX5" s="623"/>
      <c r="AY5" s="623"/>
      <c r="AZ5" s="623"/>
      <c r="BA5" s="623"/>
      <c r="BB5" s="623"/>
      <c r="BC5" s="623"/>
      <c r="BD5" s="623"/>
      <c r="BE5" s="623"/>
      <c r="BF5" s="624"/>
      <c r="BG5" s="636">
        <v>982535</v>
      </c>
      <c r="BH5" s="637"/>
      <c r="BI5" s="637"/>
      <c r="BJ5" s="637"/>
      <c r="BK5" s="637"/>
      <c r="BL5" s="637"/>
      <c r="BM5" s="637"/>
      <c r="BN5" s="638"/>
      <c r="BO5" s="639">
        <v>99.9</v>
      </c>
      <c r="BP5" s="639"/>
      <c r="BQ5" s="639"/>
      <c r="BR5" s="639"/>
      <c r="BS5" s="640">
        <v>2988</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15">
      <c r="B6" s="633" t="s">
        <v>221</v>
      </c>
      <c r="C6" s="634"/>
      <c r="D6" s="634"/>
      <c r="E6" s="634"/>
      <c r="F6" s="634"/>
      <c r="G6" s="634"/>
      <c r="H6" s="634"/>
      <c r="I6" s="634"/>
      <c r="J6" s="634"/>
      <c r="K6" s="634"/>
      <c r="L6" s="634"/>
      <c r="M6" s="634"/>
      <c r="N6" s="634"/>
      <c r="O6" s="634"/>
      <c r="P6" s="634"/>
      <c r="Q6" s="635"/>
      <c r="R6" s="636">
        <v>43537</v>
      </c>
      <c r="S6" s="637"/>
      <c r="T6" s="637"/>
      <c r="U6" s="637"/>
      <c r="V6" s="637"/>
      <c r="W6" s="637"/>
      <c r="X6" s="637"/>
      <c r="Y6" s="638"/>
      <c r="Z6" s="639">
        <v>0.7</v>
      </c>
      <c r="AA6" s="639"/>
      <c r="AB6" s="639"/>
      <c r="AC6" s="639"/>
      <c r="AD6" s="640">
        <v>43537</v>
      </c>
      <c r="AE6" s="640"/>
      <c r="AF6" s="640"/>
      <c r="AG6" s="640"/>
      <c r="AH6" s="640"/>
      <c r="AI6" s="640"/>
      <c r="AJ6" s="640"/>
      <c r="AK6" s="640"/>
      <c r="AL6" s="641">
        <v>1.3</v>
      </c>
      <c r="AM6" s="642"/>
      <c r="AN6" s="642"/>
      <c r="AO6" s="643"/>
      <c r="AP6" s="633" t="s">
        <v>222</v>
      </c>
      <c r="AQ6" s="634"/>
      <c r="AR6" s="634"/>
      <c r="AS6" s="634"/>
      <c r="AT6" s="634"/>
      <c r="AU6" s="634"/>
      <c r="AV6" s="634"/>
      <c r="AW6" s="634"/>
      <c r="AX6" s="634"/>
      <c r="AY6" s="634"/>
      <c r="AZ6" s="634"/>
      <c r="BA6" s="634"/>
      <c r="BB6" s="634"/>
      <c r="BC6" s="634"/>
      <c r="BD6" s="634"/>
      <c r="BE6" s="634"/>
      <c r="BF6" s="635"/>
      <c r="BG6" s="636">
        <v>982535</v>
      </c>
      <c r="BH6" s="637"/>
      <c r="BI6" s="637"/>
      <c r="BJ6" s="637"/>
      <c r="BK6" s="637"/>
      <c r="BL6" s="637"/>
      <c r="BM6" s="637"/>
      <c r="BN6" s="638"/>
      <c r="BO6" s="639">
        <v>99.9</v>
      </c>
      <c r="BP6" s="639"/>
      <c r="BQ6" s="639"/>
      <c r="BR6" s="639"/>
      <c r="BS6" s="640">
        <v>2988</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78695</v>
      </c>
      <c r="CS6" s="637"/>
      <c r="CT6" s="637"/>
      <c r="CU6" s="637"/>
      <c r="CV6" s="637"/>
      <c r="CW6" s="637"/>
      <c r="CX6" s="637"/>
      <c r="CY6" s="638"/>
      <c r="CZ6" s="630">
        <v>1.4</v>
      </c>
      <c r="DA6" s="631"/>
      <c r="DB6" s="631"/>
      <c r="DC6" s="647"/>
      <c r="DD6" s="645" t="s">
        <v>121</v>
      </c>
      <c r="DE6" s="637"/>
      <c r="DF6" s="637"/>
      <c r="DG6" s="637"/>
      <c r="DH6" s="637"/>
      <c r="DI6" s="637"/>
      <c r="DJ6" s="637"/>
      <c r="DK6" s="637"/>
      <c r="DL6" s="637"/>
      <c r="DM6" s="637"/>
      <c r="DN6" s="637"/>
      <c r="DO6" s="637"/>
      <c r="DP6" s="638"/>
      <c r="DQ6" s="645">
        <v>78480</v>
      </c>
      <c r="DR6" s="637"/>
      <c r="DS6" s="637"/>
      <c r="DT6" s="637"/>
      <c r="DU6" s="637"/>
      <c r="DV6" s="637"/>
      <c r="DW6" s="637"/>
      <c r="DX6" s="637"/>
      <c r="DY6" s="637"/>
      <c r="DZ6" s="637"/>
      <c r="EA6" s="637"/>
      <c r="EB6" s="637"/>
      <c r="EC6" s="646"/>
    </row>
    <row r="7" spans="2:143" ht="11.25" customHeight="1" x14ac:dyDescent="0.15">
      <c r="B7" s="633" t="s">
        <v>224</v>
      </c>
      <c r="C7" s="634"/>
      <c r="D7" s="634"/>
      <c r="E7" s="634"/>
      <c r="F7" s="634"/>
      <c r="G7" s="634"/>
      <c r="H7" s="634"/>
      <c r="I7" s="634"/>
      <c r="J7" s="634"/>
      <c r="K7" s="634"/>
      <c r="L7" s="634"/>
      <c r="M7" s="634"/>
      <c r="N7" s="634"/>
      <c r="O7" s="634"/>
      <c r="P7" s="634"/>
      <c r="Q7" s="635"/>
      <c r="R7" s="636">
        <v>423</v>
      </c>
      <c r="S7" s="637"/>
      <c r="T7" s="637"/>
      <c r="U7" s="637"/>
      <c r="V7" s="637"/>
      <c r="W7" s="637"/>
      <c r="X7" s="637"/>
      <c r="Y7" s="638"/>
      <c r="Z7" s="639">
        <v>0</v>
      </c>
      <c r="AA7" s="639"/>
      <c r="AB7" s="639"/>
      <c r="AC7" s="639"/>
      <c r="AD7" s="640">
        <v>423</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432177</v>
      </c>
      <c r="BH7" s="637"/>
      <c r="BI7" s="637"/>
      <c r="BJ7" s="637"/>
      <c r="BK7" s="637"/>
      <c r="BL7" s="637"/>
      <c r="BM7" s="637"/>
      <c r="BN7" s="638"/>
      <c r="BO7" s="639">
        <v>44</v>
      </c>
      <c r="BP7" s="639"/>
      <c r="BQ7" s="639"/>
      <c r="BR7" s="639"/>
      <c r="BS7" s="640">
        <v>2988</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1062120</v>
      </c>
      <c r="CS7" s="637"/>
      <c r="CT7" s="637"/>
      <c r="CU7" s="637"/>
      <c r="CV7" s="637"/>
      <c r="CW7" s="637"/>
      <c r="CX7" s="637"/>
      <c r="CY7" s="638"/>
      <c r="CZ7" s="639">
        <v>18.8</v>
      </c>
      <c r="DA7" s="639"/>
      <c r="DB7" s="639"/>
      <c r="DC7" s="639"/>
      <c r="DD7" s="645">
        <v>6028</v>
      </c>
      <c r="DE7" s="637"/>
      <c r="DF7" s="637"/>
      <c r="DG7" s="637"/>
      <c r="DH7" s="637"/>
      <c r="DI7" s="637"/>
      <c r="DJ7" s="637"/>
      <c r="DK7" s="637"/>
      <c r="DL7" s="637"/>
      <c r="DM7" s="637"/>
      <c r="DN7" s="637"/>
      <c r="DO7" s="637"/>
      <c r="DP7" s="638"/>
      <c r="DQ7" s="645">
        <v>560713</v>
      </c>
      <c r="DR7" s="637"/>
      <c r="DS7" s="637"/>
      <c r="DT7" s="637"/>
      <c r="DU7" s="637"/>
      <c r="DV7" s="637"/>
      <c r="DW7" s="637"/>
      <c r="DX7" s="637"/>
      <c r="DY7" s="637"/>
      <c r="DZ7" s="637"/>
      <c r="EA7" s="637"/>
      <c r="EB7" s="637"/>
      <c r="EC7" s="646"/>
    </row>
    <row r="8" spans="2:143" ht="11.25" customHeight="1" x14ac:dyDescent="0.15">
      <c r="B8" s="633" t="s">
        <v>227</v>
      </c>
      <c r="C8" s="634"/>
      <c r="D8" s="634"/>
      <c r="E8" s="634"/>
      <c r="F8" s="634"/>
      <c r="G8" s="634"/>
      <c r="H8" s="634"/>
      <c r="I8" s="634"/>
      <c r="J8" s="634"/>
      <c r="K8" s="634"/>
      <c r="L8" s="634"/>
      <c r="M8" s="634"/>
      <c r="N8" s="634"/>
      <c r="O8" s="634"/>
      <c r="P8" s="634"/>
      <c r="Q8" s="635"/>
      <c r="R8" s="636">
        <v>5622</v>
      </c>
      <c r="S8" s="637"/>
      <c r="T8" s="637"/>
      <c r="U8" s="637"/>
      <c r="V8" s="637"/>
      <c r="W8" s="637"/>
      <c r="X8" s="637"/>
      <c r="Y8" s="638"/>
      <c r="Z8" s="639">
        <v>0.1</v>
      </c>
      <c r="AA8" s="639"/>
      <c r="AB8" s="639"/>
      <c r="AC8" s="639"/>
      <c r="AD8" s="640">
        <v>5622</v>
      </c>
      <c r="AE8" s="640"/>
      <c r="AF8" s="640"/>
      <c r="AG8" s="640"/>
      <c r="AH8" s="640"/>
      <c r="AI8" s="640"/>
      <c r="AJ8" s="640"/>
      <c r="AK8" s="640"/>
      <c r="AL8" s="641">
        <v>0.2</v>
      </c>
      <c r="AM8" s="642"/>
      <c r="AN8" s="642"/>
      <c r="AO8" s="643"/>
      <c r="AP8" s="633" t="s">
        <v>228</v>
      </c>
      <c r="AQ8" s="634"/>
      <c r="AR8" s="634"/>
      <c r="AS8" s="634"/>
      <c r="AT8" s="634"/>
      <c r="AU8" s="634"/>
      <c r="AV8" s="634"/>
      <c r="AW8" s="634"/>
      <c r="AX8" s="634"/>
      <c r="AY8" s="634"/>
      <c r="AZ8" s="634"/>
      <c r="BA8" s="634"/>
      <c r="BB8" s="634"/>
      <c r="BC8" s="634"/>
      <c r="BD8" s="634"/>
      <c r="BE8" s="634"/>
      <c r="BF8" s="635"/>
      <c r="BG8" s="636">
        <v>16699</v>
      </c>
      <c r="BH8" s="637"/>
      <c r="BI8" s="637"/>
      <c r="BJ8" s="637"/>
      <c r="BK8" s="637"/>
      <c r="BL8" s="637"/>
      <c r="BM8" s="637"/>
      <c r="BN8" s="638"/>
      <c r="BO8" s="639">
        <v>1.7</v>
      </c>
      <c r="BP8" s="639"/>
      <c r="BQ8" s="639"/>
      <c r="BR8" s="639"/>
      <c r="BS8" s="640" t="s">
        <v>121</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1805852</v>
      </c>
      <c r="CS8" s="637"/>
      <c r="CT8" s="637"/>
      <c r="CU8" s="637"/>
      <c r="CV8" s="637"/>
      <c r="CW8" s="637"/>
      <c r="CX8" s="637"/>
      <c r="CY8" s="638"/>
      <c r="CZ8" s="639">
        <v>32</v>
      </c>
      <c r="DA8" s="639"/>
      <c r="DB8" s="639"/>
      <c r="DC8" s="639"/>
      <c r="DD8" s="645">
        <v>64506</v>
      </c>
      <c r="DE8" s="637"/>
      <c r="DF8" s="637"/>
      <c r="DG8" s="637"/>
      <c r="DH8" s="637"/>
      <c r="DI8" s="637"/>
      <c r="DJ8" s="637"/>
      <c r="DK8" s="637"/>
      <c r="DL8" s="637"/>
      <c r="DM8" s="637"/>
      <c r="DN8" s="637"/>
      <c r="DO8" s="637"/>
      <c r="DP8" s="638"/>
      <c r="DQ8" s="645">
        <v>1138391</v>
      </c>
      <c r="DR8" s="637"/>
      <c r="DS8" s="637"/>
      <c r="DT8" s="637"/>
      <c r="DU8" s="637"/>
      <c r="DV8" s="637"/>
      <c r="DW8" s="637"/>
      <c r="DX8" s="637"/>
      <c r="DY8" s="637"/>
      <c r="DZ8" s="637"/>
      <c r="EA8" s="637"/>
      <c r="EB8" s="637"/>
      <c r="EC8" s="646"/>
    </row>
    <row r="9" spans="2:143" ht="11.25" customHeight="1" x14ac:dyDescent="0.15">
      <c r="B9" s="633" t="s">
        <v>230</v>
      </c>
      <c r="C9" s="634"/>
      <c r="D9" s="634"/>
      <c r="E9" s="634"/>
      <c r="F9" s="634"/>
      <c r="G9" s="634"/>
      <c r="H9" s="634"/>
      <c r="I9" s="634"/>
      <c r="J9" s="634"/>
      <c r="K9" s="634"/>
      <c r="L9" s="634"/>
      <c r="M9" s="634"/>
      <c r="N9" s="634"/>
      <c r="O9" s="634"/>
      <c r="P9" s="634"/>
      <c r="Q9" s="635"/>
      <c r="R9" s="636">
        <v>8216</v>
      </c>
      <c r="S9" s="637"/>
      <c r="T9" s="637"/>
      <c r="U9" s="637"/>
      <c r="V9" s="637"/>
      <c r="W9" s="637"/>
      <c r="X9" s="637"/>
      <c r="Y9" s="638"/>
      <c r="Z9" s="639">
        <v>0.1</v>
      </c>
      <c r="AA9" s="639"/>
      <c r="AB9" s="639"/>
      <c r="AC9" s="639"/>
      <c r="AD9" s="640">
        <v>8216</v>
      </c>
      <c r="AE9" s="640"/>
      <c r="AF9" s="640"/>
      <c r="AG9" s="640"/>
      <c r="AH9" s="640"/>
      <c r="AI9" s="640"/>
      <c r="AJ9" s="640"/>
      <c r="AK9" s="640"/>
      <c r="AL9" s="641">
        <v>0.2</v>
      </c>
      <c r="AM9" s="642"/>
      <c r="AN9" s="642"/>
      <c r="AO9" s="643"/>
      <c r="AP9" s="633" t="s">
        <v>231</v>
      </c>
      <c r="AQ9" s="634"/>
      <c r="AR9" s="634"/>
      <c r="AS9" s="634"/>
      <c r="AT9" s="634"/>
      <c r="AU9" s="634"/>
      <c r="AV9" s="634"/>
      <c r="AW9" s="634"/>
      <c r="AX9" s="634"/>
      <c r="AY9" s="634"/>
      <c r="AZ9" s="634"/>
      <c r="BA9" s="634"/>
      <c r="BB9" s="634"/>
      <c r="BC9" s="634"/>
      <c r="BD9" s="634"/>
      <c r="BE9" s="634"/>
      <c r="BF9" s="635"/>
      <c r="BG9" s="636">
        <v>382485</v>
      </c>
      <c r="BH9" s="637"/>
      <c r="BI9" s="637"/>
      <c r="BJ9" s="637"/>
      <c r="BK9" s="637"/>
      <c r="BL9" s="637"/>
      <c r="BM9" s="637"/>
      <c r="BN9" s="638"/>
      <c r="BO9" s="639">
        <v>38.9</v>
      </c>
      <c r="BP9" s="639"/>
      <c r="BQ9" s="639"/>
      <c r="BR9" s="639"/>
      <c r="BS9" s="640" t="s">
        <v>121</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492353</v>
      </c>
      <c r="CS9" s="637"/>
      <c r="CT9" s="637"/>
      <c r="CU9" s="637"/>
      <c r="CV9" s="637"/>
      <c r="CW9" s="637"/>
      <c r="CX9" s="637"/>
      <c r="CY9" s="638"/>
      <c r="CZ9" s="639">
        <v>8.6999999999999993</v>
      </c>
      <c r="DA9" s="639"/>
      <c r="DB9" s="639"/>
      <c r="DC9" s="639"/>
      <c r="DD9" s="645">
        <v>128873</v>
      </c>
      <c r="DE9" s="637"/>
      <c r="DF9" s="637"/>
      <c r="DG9" s="637"/>
      <c r="DH9" s="637"/>
      <c r="DI9" s="637"/>
      <c r="DJ9" s="637"/>
      <c r="DK9" s="637"/>
      <c r="DL9" s="637"/>
      <c r="DM9" s="637"/>
      <c r="DN9" s="637"/>
      <c r="DO9" s="637"/>
      <c r="DP9" s="638"/>
      <c r="DQ9" s="645">
        <v>282760</v>
      </c>
      <c r="DR9" s="637"/>
      <c r="DS9" s="637"/>
      <c r="DT9" s="637"/>
      <c r="DU9" s="637"/>
      <c r="DV9" s="637"/>
      <c r="DW9" s="637"/>
      <c r="DX9" s="637"/>
      <c r="DY9" s="637"/>
      <c r="DZ9" s="637"/>
      <c r="EA9" s="637"/>
      <c r="EB9" s="637"/>
      <c r="EC9" s="646"/>
    </row>
    <row r="10" spans="2:143" ht="11.25" customHeight="1" x14ac:dyDescent="0.15">
      <c r="B10" s="633" t="s">
        <v>233</v>
      </c>
      <c r="C10" s="634"/>
      <c r="D10" s="634"/>
      <c r="E10" s="634"/>
      <c r="F10" s="634"/>
      <c r="G10" s="634"/>
      <c r="H10" s="634"/>
      <c r="I10" s="634"/>
      <c r="J10" s="634"/>
      <c r="K10" s="634"/>
      <c r="L10" s="634"/>
      <c r="M10" s="634"/>
      <c r="N10" s="634"/>
      <c r="O10" s="634"/>
      <c r="P10" s="634"/>
      <c r="Q10" s="635"/>
      <c r="R10" s="636" t="s">
        <v>121</v>
      </c>
      <c r="S10" s="637"/>
      <c r="T10" s="637"/>
      <c r="U10" s="637"/>
      <c r="V10" s="637"/>
      <c r="W10" s="637"/>
      <c r="X10" s="637"/>
      <c r="Y10" s="638"/>
      <c r="Z10" s="639" t="s">
        <v>121</v>
      </c>
      <c r="AA10" s="639"/>
      <c r="AB10" s="639"/>
      <c r="AC10" s="639"/>
      <c r="AD10" s="640" t="s">
        <v>121</v>
      </c>
      <c r="AE10" s="640"/>
      <c r="AF10" s="640"/>
      <c r="AG10" s="640"/>
      <c r="AH10" s="640"/>
      <c r="AI10" s="640"/>
      <c r="AJ10" s="640"/>
      <c r="AK10" s="640"/>
      <c r="AL10" s="641" t="s">
        <v>121</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17872</v>
      </c>
      <c r="BH10" s="637"/>
      <c r="BI10" s="637"/>
      <c r="BJ10" s="637"/>
      <c r="BK10" s="637"/>
      <c r="BL10" s="637"/>
      <c r="BM10" s="637"/>
      <c r="BN10" s="638"/>
      <c r="BO10" s="639">
        <v>1.8</v>
      </c>
      <c r="BP10" s="639"/>
      <c r="BQ10" s="639"/>
      <c r="BR10" s="639"/>
      <c r="BS10" s="640" t="s">
        <v>121</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v>11280</v>
      </c>
      <c r="CS10" s="637"/>
      <c r="CT10" s="637"/>
      <c r="CU10" s="637"/>
      <c r="CV10" s="637"/>
      <c r="CW10" s="637"/>
      <c r="CX10" s="637"/>
      <c r="CY10" s="638"/>
      <c r="CZ10" s="639">
        <v>0.2</v>
      </c>
      <c r="DA10" s="639"/>
      <c r="DB10" s="639"/>
      <c r="DC10" s="639"/>
      <c r="DD10" s="645" t="s">
        <v>121</v>
      </c>
      <c r="DE10" s="637"/>
      <c r="DF10" s="637"/>
      <c r="DG10" s="637"/>
      <c r="DH10" s="637"/>
      <c r="DI10" s="637"/>
      <c r="DJ10" s="637"/>
      <c r="DK10" s="637"/>
      <c r="DL10" s="637"/>
      <c r="DM10" s="637"/>
      <c r="DN10" s="637"/>
      <c r="DO10" s="637"/>
      <c r="DP10" s="638"/>
      <c r="DQ10" s="645">
        <v>4861</v>
      </c>
      <c r="DR10" s="637"/>
      <c r="DS10" s="637"/>
      <c r="DT10" s="637"/>
      <c r="DU10" s="637"/>
      <c r="DV10" s="637"/>
      <c r="DW10" s="637"/>
      <c r="DX10" s="637"/>
      <c r="DY10" s="637"/>
      <c r="DZ10" s="637"/>
      <c r="EA10" s="637"/>
      <c r="EB10" s="637"/>
      <c r="EC10" s="646"/>
    </row>
    <row r="11" spans="2:143" ht="11.25" customHeight="1" x14ac:dyDescent="0.15">
      <c r="B11" s="633" t="s">
        <v>236</v>
      </c>
      <c r="C11" s="634"/>
      <c r="D11" s="634"/>
      <c r="E11" s="634"/>
      <c r="F11" s="634"/>
      <c r="G11" s="634"/>
      <c r="H11" s="634"/>
      <c r="I11" s="634"/>
      <c r="J11" s="634"/>
      <c r="K11" s="634"/>
      <c r="L11" s="634"/>
      <c r="M11" s="634"/>
      <c r="N11" s="634"/>
      <c r="O11" s="634"/>
      <c r="P11" s="634"/>
      <c r="Q11" s="635"/>
      <c r="R11" s="636">
        <v>250114</v>
      </c>
      <c r="S11" s="637"/>
      <c r="T11" s="637"/>
      <c r="U11" s="637"/>
      <c r="V11" s="637"/>
      <c r="W11" s="637"/>
      <c r="X11" s="637"/>
      <c r="Y11" s="638"/>
      <c r="Z11" s="641">
        <v>4.2</v>
      </c>
      <c r="AA11" s="642"/>
      <c r="AB11" s="642"/>
      <c r="AC11" s="648"/>
      <c r="AD11" s="645">
        <v>250114</v>
      </c>
      <c r="AE11" s="637"/>
      <c r="AF11" s="637"/>
      <c r="AG11" s="637"/>
      <c r="AH11" s="637"/>
      <c r="AI11" s="637"/>
      <c r="AJ11" s="637"/>
      <c r="AK11" s="638"/>
      <c r="AL11" s="641">
        <v>7.3</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15121</v>
      </c>
      <c r="BH11" s="637"/>
      <c r="BI11" s="637"/>
      <c r="BJ11" s="637"/>
      <c r="BK11" s="637"/>
      <c r="BL11" s="637"/>
      <c r="BM11" s="637"/>
      <c r="BN11" s="638"/>
      <c r="BO11" s="639">
        <v>1.5</v>
      </c>
      <c r="BP11" s="639"/>
      <c r="BQ11" s="639"/>
      <c r="BR11" s="639"/>
      <c r="BS11" s="640">
        <v>2988</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144887</v>
      </c>
      <c r="CS11" s="637"/>
      <c r="CT11" s="637"/>
      <c r="CU11" s="637"/>
      <c r="CV11" s="637"/>
      <c r="CW11" s="637"/>
      <c r="CX11" s="637"/>
      <c r="CY11" s="638"/>
      <c r="CZ11" s="639">
        <v>2.6</v>
      </c>
      <c r="DA11" s="639"/>
      <c r="DB11" s="639"/>
      <c r="DC11" s="639"/>
      <c r="DD11" s="645" t="s">
        <v>121</v>
      </c>
      <c r="DE11" s="637"/>
      <c r="DF11" s="637"/>
      <c r="DG11" s="637"/>
      <c r="DH11" s="637"/>
      <c r="DI11" s="637"/>
      <c r="DJ11" s="637"/>
      <c r="DK11" s="637"/>
      <c r="DL11" s="637"/>
      <c r="DM11" s="637"/>
      <c r="DN11" s="637"/>
      <c r="DO11" s="637"/>
      <c r="DP11" s="638"/>
      <c r="DQ11" s="645">
        <v>97388</v>
      </c>
      <c r="DR11" s="637"/>
      <c r="DS11" s="637"/>
      <c r="DT11" s="637"/>
      <c r="DU11" s="637"/>
      <c r="DV11" s="637"/>
      <c r="DW11" s="637"/>
      <c r="DX11" s="637"/>
      <c r="DY11" s="637"/>
      <c r="DZ11" s="637"/>
      <c r="EA11" s="637"/>
      <c r="EB11" s="637"/>
      <c r="EC11" s="646"/>
    </row>
    <row r="12" spans="2:143" ht="11.25" customHeight="1" x14ac:dyDescent="0.15">
      <c r="B12" s="633" t="s">
        <v>239</v>
      </c>
      <c r="C12" s="634"/>
      <c r="D12" s="634"/>
      <c r="E12" s="634"/>
      <c r="F12" s="634"/>
      <c r="G12" s="634"/>
      <c r="H12" s="634"/>
      <c r="I12" s="634"/>
      <c r="J12" s="634"/>
      <c r="K12" s="634"/>
      <c r="L12" s="634"/>
      <c r="M12" s="634"/>
      <c r="N12" s="634"/>
      <c r="O12" s="634"/>
      <c r="P12" s="634"/>
      <c r="Q12" s="635"/>
      <c r="R12" s="636" t="s">
        <v>121</v>
      </c>
      <c r="S12" s="637"/>
      <c r="T12" s="637"/>
      <c r="U12" s="637"/>
      <c r="V12" s="637"/>
      <c r="W12" s="637"/>
      <c r="X12" s="637"/>
      <c r="Y12" s="638"/>
      <c r="Z12" s="639" t="s">
        <v>121</v>
      </c>
      <c r="AA12" s="639"/>
      <c r="AB12" s="639"/>
      <c r="AC12" s="639"/>
      <c r="AD12" s="640" t="s">
        <v>121</v>
      </c>
      <c r="AE12" s="640"/>
      <c r="AF12" s="640"/>
      <c r="AG12" s="640"/>
      <c r="AH12" s="640"/>
      <c r="AI12" s="640"/>
      <c r="AJ12" s="640"/>
      <c r="AK12" s="640"/>
      <c r="AL12" s="641" t="s">
        <v>121</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446196</v>
      </c>
      <c r="BH12" s="637"/>
      <c r="BI12" s="637"/>
      <c r="BJ12" s="637"/>
      <c r="BK12" s="637"/>
      <c r="BL12" s="637"/>
      <c r="BM12" s="637"/>
      <c r="BN12" s="638"/>
      <c r="BO12" s="639">
        <v>45.4</v>
      </c>
      <c r="BP12" s="639"/>
      <c r="BQ12" s="639"/>
      <c r="BR12" s="639"/>
      <c r="BS12" s="640" t="s">
        <v>121</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288517</v>
      </c>
      <c r="CS12" s="637"/>
      <c r="CT12" s="637"/>
      <c r="CU12" s="637"/>
      <c r="CV12" s="637"/>
      <c r="CW12" s="637"/>
      <c r="CX12" s="637"/>
      <c r="CY12" s="638"/>
      <c r="CZ12" s="639">
        <v>5.0999999999999996</v>
      </c>
      <c r="DA12" s="639"/>
      <c r="DB12" s="639"/>
      <c r="DC12" s="639"/>
      <c r="DD12" s="645">
        <v>3925</v>
      </c>
      <c r="DE12" s="637"/>
      <c r="DF12" s="637"/>
      <c r="DG12" s="637"/>
      <c r="DH12" s="637"/>
      <c r="DI12" s="637"/>
      <c r="DJ12" s="637"/>
      <c r="DK12" s="637"/>
      <c r="DL12" s="637"/>
      <c r="DM12" s="637"/>
      <c r="DN12" s="637"/>
      <c r="DO12" s="637"/>
      <c r="DP12" s="638"/>
      <c r="DQ12" s="645">
        <v>150079</v>
      </c>
      <c r="DR12" s="637"/>
      <c r="DS12" s="637"/>
      <c r="DT12" s="637"/>
      <c r="DU12" s="637"/>
      <c r="DV12" s="637"/>
      <c r="DW12" s="637"/>
      <c r="DX12" s="637"/>
      <c r="DY12" s="637"/>
      <c r="DZ12" s="637"/>
      <c r="EA12" s="637"/>
      <c r="EB12" s="637"/>
      <c r="EC12" s="646"/>
    </row>
    <row r="13" spans="2:143" ht="11.25" customHeight="1" x14ac:dyDescent="0.15">
      <c r="B13" s="633" t="s">
        <v>242</v>
      </c>
      <c r="C13" s="634"/>
      <c r="D13" s="634"/>
      <c r="E13" s="634"/>
      <c r="F13" s="634"/>
      <c r="G13" s="634"/>
      <c r="H13" s="634"/>
      <c r="I13" s="634"/>
      <c r="J13" s="634"/>
      <c r="K13" s="634"/>
      <c r="L13" s="634"/>
      <c r="M13" s="634"/>
      <c r="N13" s="634"/>
      <c r="O13" s="634"/>
      <c r="P13" s="634"/>
      <c r="Q13" s="635"/>
      <c r="R13" s="636" t="s">
        <v>121</v>
      </c>
      <c r="S13" s="637"/>
      <c r="T13" s="637"/>
      <c r="U13" s="637"/>
      <c r="V13" s="637"/>
      <c r="W13" s="637"/>
      <c r="X13" s="637"/>
      <c r="Y13" s="638"/>
      <c r="Z13" s="639" t="s">
        <v>121</v>
      </c>
      <c r="AA13" s="639"/>
      <c r="AB13" s="639"/>
      <c r="AC13" s="639"/>
      <c r="AD13" s="640" t="s">
        <v>121</v>
      </c>
      <c r="AE13" s="640"/>
      <c r="AF13" s="640"/>
      <c r="AG13" s="640"/>
      <c r="AH13" s="640"/>
      <c r="AI13" s="640"/>
      <c r="AJ13" s="640"/>
      <c r="AK13" s="640"/>
      <c r="AL13" s="641" t="s">
        <v>121</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443275</v>
      </c>
      <c r="BH13" s="637"/>
      <c r="BI13" s="637"/>
      <c r="BJ13" s="637"/>
      <c r="BK13" s="637"/>
      <c r="BL13" s="637"/>
      <c r="BM13" s="637"/>
      <c r="BN13" s="638"/>
      <c r="BO13" s="639">
        <v>45.1</v>
      </c>
      <c r="BP13" s="639"/>
      <c r="BQ13" s="639"/>
      <c r="BR13" s="639"/>
      <c r="BS13" s="640" t="s">
        <v>121</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470236</v>
      </c>
      <c r="CS13" s="637"/>
      <c r="CT13" s="637"/>
      <c r="CU13" s="637"/>
      <c r="CV13" s="637"/>
      <c r="CW13" s="637"/>
      <c r="CX13" s="637"/>
      <c r="CY13" s="638"/>
      <c r="CZ13" s="639">
        <v>8.3000000000000007</v>
      </c>
      <c r="DA13" s="639"/>
      <c r="DB13" s="639"/>
      <c r="DC13" s="639"/>
      <c r="DD13" s="645">
        <v>99687</v>
      </c>
      <c r="DE13" s="637"/>
      <c r="DF13" s="637"/>
      <c r="DG13" s="637"/>
      <c r="DH13" s="637"/>
      <c r="DI13" s="637"/>
      <c r="DJ13" s="637"/>
      <c r="DK13" s="637"/>
      <c r="DL13" s="637"/>
      <c r="DM13" s="637"/>
      <c r="DN13" s="637"/>
      <c r="DO13" s="637"/>
      <c r="DP13" s="638"/>
      <c r="DQ13" s="645">
        <v>347663</v>
      </c>
      <c r="DR13" s="637"/>
      <c r="DS13" s="637"/>
      <c r="DT13" s="637"/>
      <c r="DU13" s="637"/>
      <c r="DV13" s="637"/>
      <c r="DW13" s="637"/>
      <c r="DX13" s="637"/>
      <c r="DY13" s="637"/>
      <c r="DZ13" s="637"/>
      <c r="EA13" s="637"/>
      <c r="EB13" s="637"/>
      <c r="EC13" s="646"/>
    </row>
    <row r="14" spans="2:143" ht="11.25" customHeight="1" x14ac:dyDescent="0.15">
      <c r="B14" s="633" t="s">
        <v>245</v>
      </c>
      <c r="C14" s="634"/>
      <c r="D14" s="634"/>
      <c r="E14" s="634"/>
      <c r="F14" s="634"/>
      <c r="G14" s="634"/>
      <c r="H14" s="634"/>
      <c r="I14" s="634"/>
      <c r="J14" s="634"/>
      <c r="K14" s="634"/>
      <c r="L14" s="634"/>
      <c r="M14" s="634"/>
      <c r="N14" s="634"/>
      <c r="O14" s="634"/>
      <c r="P14" s="634"/>
      <c r="Q14" s="635"/>
      <c r="R14" s="636" t="s">
        <v>121</v>
      </c>
      <c r="S14" s="637"/>
      <c r="T14" s="637"/>
      <c r="U14" s="637"/>
      <c r="V14" s="637"/>
      <c r="W14" s="637"/>
      <c r="X14" s="637"/>
      <c r="Y14" s="638"/>
      <c r="Z14" s="639" t="s">
        <v>121</v>
      </c>
      <c r="AA14" s="639"/>
      <c r="AB14" s="639"/>
      <c r="AC14" s="639"/>
      <c r="AD14" s="640" t="s">
        <v>121</v>
      </c>
      <c r="AE14" s="640"/>
      <c r="AF14" s="640"/>
      <c r="AG14" s="640"/>
      <c r="AH14" s="640"/>
      <c r="AI14" s="640"/>
      <c r="AJ14" s="640"/>
      <c r="AK14" s="640"/>
      <c r="AL14" s="641" t="s">
        <v>121</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44464</v>
      </c>
      <c r="BH14" s="637"/>
      <c r="BI14" s="637"/>
      <c r="BJ14" s="637"/>
      <c r="BK14" s="637"/>
      <c r="BL14" s="637"/>
      <c r="BM14" s="637"/>
      <c r="BN14" s="638"/>
      <c r="BO14" s="639">
        <v>4.5</v>
      </c>
      <c r="BP14" s="639"/>
      <c r="BQ14" s="639"/>
      <c r="BR14" s="639"/>
      <c r="BS14" s="640" t="s">
        <v>121</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292941</v>
      </c>
      <c r="CS14" s="637"/>
      <c r="CT14" s="637"/>
      <c r="CU14" s="637"/>
      <c r="CV14" s="637"/>
      <c r="CW14" s="637"/>
      <c r="CX14" s="637"/>
      <c r="CY14" s="638"/>
      <c r="CZ14" s="639">
        <v>5.2</v>
      </c>
      <c r="DA14" s="639"/>
      <c r="DB14" s="639"/>
      <c r="DC14" s="639"/>
      <c r="DD14" s="645">
        <v>5669</v>
      </c>
      <c r="DE14" s="637"/>
      <c r="DF14" s="637"/>
      <c r="DG14" s="637"/>
      <c r="DH14" s="637"/>
      <c r="DI14" s="637"/>
      <c r="DJ14" s="637"/>
      <c r="DK14" s="637"/>
      <c r="DL14" s="637"/>
      <c r="DM14" s="637"/>
      <c r="DN14" s="637"/>
      <c r="DO14" s="637"/>
      <c r="DP14" s="638"/>
      <c r="DQ14" s="645">
        <v>289187</v>
      </c>
      <c r="DR14" s="637"/>
      <c r="DS14" s="637"/>
      <c r="DT14" s="637"/>
      <c r="DU14" s="637"/>
      <c r="DV14" s="637"/>
      <c r="DW14" s="637"/>
      <c r="DX14" s="637"/>
      <c r="DY14" s="637"/>
      <c r="DZ14" s="637"/>
      <c r="EA14" s="637"/>
      <c r="EB14" s="637"/>
      <c r="EC14" s="646"/>
    </row>
    <row r="15" spans="2:143" ht="11.25" customHeight="1" x14ac:dyDescent="0.15">
      <c r="B15" s="633" t="s">
        <v>248</v>
      </c>
      <c r="C15" s="634"/>
      <c r="D15" s="634"/>
      <c r="E15" s="634"/>
      <c r="F15" s="634"/>
      <c r="G15" s="634"/>
      <c r="H15" s="634"/>
      <c r="I15" s="634"/>
      <c r="J15" s="634"/>
      <c r="K15" s="634"/>
      <c r="L15" s="634"/>
      <c r="M15" s="634"/>
      <c r="N15" s="634"/>
      <c r="O15" s="634"/>
      <c r="P15" s="634"/>
      <c r="Q15" s="635"/>
      <c r="R15" s="636">
        <v>4510</v>
      </c>
      <c r="S15" s="637"/>
      <c r="T15" s="637"/>
      <c r="U15" s="637"/>
      <c r="V15" s="637"/>
      <c r="W15" s="637"/>
      <c r="X15" s="637"/>
      <c r="Y15" s="638"/>
      <c r="Z15" s="639">
        <v>0.1</v>
      </c>
      <c r="AA15" s="639"/>
      <c r="AB15" s="639"/>
      <c r="AC15" s="639"/>
      <c r="AD15" s="640">
        <v>4510</v>
      </c>
      <c r="AE15" s="640"/>
      <c r="AF15" s="640"/>
      <c r="AG15" s="640"/>
      <c r="AH15" s="640"/>
      <c r="AI15" s="640"/>
      <c r="AJ15" s="640"/>
      <c r="AK15" s="640"/>
      <c r="AL15" s="641">
        <v>0.1</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59698</v>
      </c>
      <c r="BH15" s="637"/>
      <c r="BI15" s="637"/>
      <c r="BJ15" s="637"/>
      <c r="BK15" s="637"/>
      <c r="BL15" s="637"/>
      <c r="BM15" s="637"/>
      <c r="BN15" s="638"/>
      <c r="BO15" s="639">
        <v>6.1</v>
      </c>
      <c r="BP15" s="639"/>
      <c r="BQ15" s="639"/>
      <c r="BR15" s="639"/>
      <c r="BS15" s="640" t="s">
        <v>121</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555214</v>
      </c>
      <c r="CS15" s="637"/>
      <c r="CT15" s="637"/>
      <c r="CU15" s="637"/>
      <c r="CV15" s="637"/>
      <c r="CW15" s="637"/>
      <c r="CX15" s="637"/>
      <c r="CY15" s="638"/>
      <c r="CZ15" s="639">
        <v>9.8000000000000007</v>
      </c>
      <c r="DA15" s="639"/>
      <c r="DB15" s="639"/>
      <c r="DC15" s="639"/>
      <c r="DD15" s="645">
        <v>16341</v>
      </c>
      <c r="DE15" s="637"/>
      <c r="DF15" s="637"/>
      <c r="DG15" s="637"/>
      <c r="DH15" s="637"/>
      <c r="DI15" s="637"/>
      <c r="DJ15" s="637"/>
      <c r="DK15" s="637"/>
      <c r="DL15" s="637"/>
      <c r="DM15" s="637"/>
      <c r="DN15" s="637"/>
      <c r="DO15" s="637"/>
      <c r="DP15" s="638"/>
      <c r="DQ15" s="645">
        <v>460154</v>
      </c>
      <c r="DR15" s="637"/>
      <c r="DS15" s="637"/>
      <c r="DT15" s="637"/>
      <c r="DU15" s="637"/>
      <c r="DV15" s="637"/>
      <c r="DW15" s="637"/>
      <c r="DX15" s="637"/>
      <c r="DY15" s="637"/>
      <c r="DZ15" s="637"/>
      <c r="EA15" s="637"/>
      <c r="EB15" s="637"/>
      <c r="EC15" s="646"/>
    </row>
    <row r="16" spans="2:143" ht="11.25" customHeight="1" x14ac:dyDescent="0.15">
      <c r="B16" s="633" t="s">
        <v>251</v>
      </c>
      <c r="C16" s="634"/>
      <c r="D16" s="634"/>
      <c r="E16" s="634"/>
      <c r="F16" s="634"/>
      <c r="G16" s="634"/>
      <c r="H16" s="634"/>
      <c r="I16" s="634"/>
      <c r="J16" s="634"/>
      <c r="K16" s="634"/>
      <c r="L16" s="634"/>
      <c r="M16" s="634"/>
      <c r="N16" s="634"/>
      <c r="O16" s="634"/>
      <c r="P16" s="634"/>
      <c r="Q16" s="635"/>
      <c r="R16" s="636">
        <v>9243</v>
      </c>
      <c r="S16" s="637"/>
      <c r="T16" s="637"/>
      <c r="U16" s="637"/>
      <c r="V16" s="637"/>
      <c r="W16" s="637"/>
      <c r="X16" s="637"/>
      <c r="Y16" s="638"/>
      <c r="Z16" s="639">
        <v>0.2</v>
      </c>
      <c r="AA16" s="639"/>
      <c r="AB16" s="639"/>
      <c r="AC16" s="639"/>
      <c r="AD16" s="640">
        <v>9243</v>
      </c>
      <c r="AE16" s="640"/>
      <c r="AF16" s="640"/>
      <c r="AG16" s="640"/>
      <c r="AH16" s="640"/>
      <c r="AI16" s="640"/>
      <c r="AJ16" s="640"/>
      <c r="AK16" s="640"/>
      <c r="AL16" s="641">
        <v>0.3</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121</v>
      </c>
      <c r="BH16" s="637"/>
      <c r="BI16" s="637"/>
      <c r="BJ16" s="637"/>
      <c r="BK16" s="637"/>
      <c r="BL16" s="637"/>
      <c r="BM16" s="637"/>
      <c r="BN16" s="638"/>
      <c r="BO16" s="639" t="s">
        <v>121</v>
      </c>
      <c r="BP16" s="639"/>
      <c r="BQ16" s="639"/>
      <c r="BR16" s="639"/>
      <c r="BS16" s="640" t="s">
        <v>121</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t="s">
        <v>121</v>
      </c>
      <c r="CS16" s="637"/>
      <c r="CT16" s="637"/>
      <c r="CU16" s="637"/>
      <c r="CV16" s="637"/>
      <c r="CW16" s="637"/>
      <c r="CX16" s="637"/>
      <c r="CY16" s="638"/>
      <c r="CZ16" s="639" t="s">
        <v>121</v>
      </c>
      <c r="DA16" s="639"/>
      <c r="DB16" s="639"/>
      <c r="DC16" s="639"/>
      <c r="DD16" s="645" t="s">
        <v>121</v>
      </c>
      <c r="DE16" s="637"/>
      <c r="DF16" s="637"/>
      <c r="DG16" s="637"/>
      <c r="DH16" s="637"/>
      <c r="DI16" s="637"/>
      <c r="DJ16" s="637"/>
      <c r="DK16" s="637"/>
      <c r="DL16" s="637"/>
      <c r="DM16" s="637"/>
      <c r="DN16" s="637"/>
      <c r="DO16" s="637"/>
      <c r="DP16" s="638"/>
      <c r="DQ16" s="645" t="s">
        <v>121</v>
      </c>
      <c r="DR16" s="637"/>
      <c r="DS16" s="637"/>
      <c r="DT16" s="637"/>
      <c r="DU16" s="637"/>
      <c r="DV16" s="637"/>
      <c r="DW16" s="637"/>
      <c r="DX16" s="637"/>
      <c r="DY16" s="637"/>
      <c r="DZ16" s="637"/>
      <c r="EA16" s="637"/>
      <c r="EB16" s="637"/>
      <c r="EC16" s="646"/>
    </row>
    <row r="17" spans="2:133" ht="11.25" customHeight="1" x14ac:dyDescent="0.15">
      <c r="B17" s="633" t="s">
        <v>254</v>
      </c>
      <c r="C17" s="634"/>
      <c r="D17" s="634"/>
      <c r="E17" s="634"/>
      <c r="F17" s="634"/>
      <c r="G17" s="634"/>
      <c r="H17" s="634"/>
      <c r="I17" s="634"/>
      <c r="J17" s="634"/>
      <c r="K17" s="634"/>
      <c r="L17" s="634"/>
      <c r="M17" s="634"/>
      <c r="N17" s="634"/>
      <c r="O17" s="634"/>
      <c r="P17" s="634"/>
      <c r="Q17" s="635"/>
      <c r="R17" s="636">
        <v>54595</v>
      </c>
      <c r="S17" s="637"/>
      <c r="T17" s="637"/>
      <c r="U17" s="637"/>
      <c r="V17" s="637"/>
      <c r="W17" s="637"/>
      <c r="X17" s="637"/>
      <c r="Y17" s="638"/>
      <c r="Z17" s="639">
        <v>0.9</v>
      </c>
      <c r="AA17" s="639"/>
      <c r="AB17" s="639"/>
      <c r="AC17" s="639"/>
      <c r="AD17" s="640">
        <v>54595</v>
      </c>
      <c r="AE17" s="640"/>
      <c r="AF17" s="640"/>
      <c r="AG17" s="640"/>
      <c r="AH17" s="640"/>
      <c r="AI17" s="640"/>
      <c r="AJ17" s="640"/>
      <c r="AK17" s="640"/>
      <c r="AL17" s="641">
        <v>1.6</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121</v>
      </c>
      <c r="BH17" s="637"/>
      <c r="BI17" s="637"/>
      <c r="BJ17" s="637"/>
      <c r="BK17" s="637"/>
      <c r="BL17" s="637"/>
      <c r="BM17" s="637"/>
      <c r="BN17" s="638"/>
      <c r="BO17" s="639" t="s">
        <v>121</v>
      </c>
      <c r="BP17" s="639"/>
      <c r="BQ17" s="639"/>
      <c r="BR17" s="639"/>
      <c r="BS17" s="640" t="s">
        <v>121</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444876</v>
      </c>
      <c r="CS17" s="637"/>
      <c r="CT17" s="637"/>
      <c r="CU17" s="637"/>
      <c r="CV17" s="637"/>
      <c r="CW17" s="637"/>
      <c r="CX17" s="637"/>
      <c r="CY17" s="638"/>
      <c r="CZ17" s="639">
        <v>7.9</v>
      </c>
      <c r="DA17" s="639"/>
      <c r="DB17" s="639"/>
      <c r="DC17" s="639"/>
      <c r="DD17" s="645" t="s">
        <v>121</v>
      </c>
      <c r="DE17" s="637"/>
      <c r="DF17" s="637"/>
      <c r="DG17" s="637"/>
      <c r="DH17" s="637"/>
      <c r="DI17" s="637"/>
      <c r="DJ17" s="637"/>
      <c r="DK17" s="637"/>
      <c r="DL17" s="637"/>
      <c r="DM17" s="637"/>
      <c r="DN17" s="637"/>
      <c r="DO17" s="637"/>
      <c r="DP17" s="638"/>
      <c r="DQ17" s="645">
        <v>443726</v>
      </c>
      <c r="DR17" s="637"/>
      <c r="DS17" s="637"/>
      <c r="DT17" s="637"/>
      <c r="DU17" s="637"/>
      <c r="DV17" s="637"/>
      <c r="DW17" s="637"/>
      <c r="DX17" s="637"/>
      <c r="DY17" s="637"/>
      <c r="DZ17" s="637"/>
      <c r="EA17" s="637"/>
      <c r="EB17" s="637"/>
      <c r="EC17" s="646"/>
    </row>
    <row r="18" spans="2:133" ht="11.25" customHeight="1" x14ac:dyDescent="0.15">
      <c r="B18" s="633" t="s">
        <v>257</v>
      </c>
      <c r="C18" s="634"/>
      <c r="D18" s="634"/>
      <c r="E18" s="634"/>
      <c r="F18" s="634"/>
      <c r="G18" s="634"/>
      <c r="H18" s="634"/>
      <c r="I18" s="634"/>
      <c r="J18" s="634"/>
      <c r="K18" s="634"/>
      <c r="L18" s="634"/>
      <c r="M18" s="634"/>
      <c r="N18" s="634"/>
      <c r="O18" s="634"/>
      <c r="P18" s="634"/>
      <c r="Q18" s="635"/>
      <c r="R18" s="636">
        <v>8803</v>
      </c>
      <c r="S18" s="637"/>
      <c r="T18" s="637"/>
      <c r="U18" s="637"/>
      <c r="V18" s="637"/>
      <c r="W18" s="637"/>
      <c r="X18" s="637"/>
      <c r="Y18" s="638"/>
      <c r="Z18" s="639">
        <v>0.1</v>
      </c>
      <c r="AA18" s="639"/>
      <c r="AB18" s="639"/>
      <c r="AC18" s="639"/>
      <c r="AD18" s="640">
        <v>8803</v>
      </c>
      <c r="AE18" s="640"/>
      <c r="AF18" s="640"/>
      <c r="AG18" s="640"/>
      <c r="AH18" s="640"/>
      <c r="AI18" s="640"/>
      <c r="AJ18" s="640"/>
      <c r="AK18" s="640"/>
      <c r="AL18" s="641">
        <v>0.3</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121</v>
      </c>
      <c r="BH18" s="637"/>
      <c r="BI18" s="637"/>
      <c r="BJ18" s="637"/>
      <c r="BK18" s="637"/>
      <c r="BL18" s="637"/>
      <c r="BM18" s="637"/>
      <c r="BN18" s="638"/>
      <c r="BO18" s="639" t="s">
        <v>121</v>
      </c>
      <c r="BP18" s="639"/>
      <c r="BQ18" s="639"/>
      <c r="BR18" s="639"/>
      <c r="BS18" s="640" t="s">
        <v>121</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121</v>
      </c>
      <c r="CS18" s="637"/>
      <c r="CT18" s="637"/>
      <c r="CU18" s="637"/>
      <c r="CV18" s="637"/>
      <c r="CW18" s="637"/>
      <c r="CX18" s="637"/>
      <c r="CY18" s="638"/>
      <c r="CZ18" s="639" t="s">
        <v>121</v>
      </c>
      <c r="DA18" s="639"/>
      <c r="DB18" s="639"/>
      <c r="DC18" s="639"/>
      <c r="DD18" s="645" t="s">
        <v>121</v>
      </c>
      <c r="DE18" s="637"/>
      <c r="DF18" s="637"/>
      <c r="DG18" s="637"/>
      <c r="DH18" s="637"/>
      <c r="DI18" s="637"/>
      <c r="DJ18" s="637"/>
      <c r="DK18" s="637"/>
      <c r="DL18" s="637"/>
      <c r="DM18" s="637"/>
      <c r="DN18" s="637"/>
      <c r="DO18" s="637"/>
      <c r="DP18" s="638"/>
      <c r="DQ18" s="645" t="s">
        <v>121</v>
      </c>
      <c r="DR18" s="637"/>
      <c r="DS18" s="637"/>
      <c r="DT18" s="637"/>
      <c r="DU18" s="637"/>
      <c r="DV18" s="637"/>
      <c r="DW18" s="637"/>
      <c r="DX18" s="637"/>
      <c r="DY18" s="637"/>
      <c r="DZ18" s="637"/>
      <c r="EA18" s="637"/>
      <c r="EB18" s="637"/>
      <c r="EC18" s="646"/>
    </row>
    <row r="19" spans="2:133" ht="11.25" customHeight="1" x14ac:dyDescent="0.15">
      <c r="B19" s="633" t="s">
        <v>260</v>
      </c>
      <c r="C19" s="634"/>
      <c r="D19" s="634"/>
      <c r="E19" s="634"/>
      <c r="F19" s="634"/>
      <c r="G19" s="634"/>
      <c r="H19" s="634"/>
      <c r="I19" s="634"/>
      <c r="J19" s="634"/>
      <c r="K19" s="634"/>
      <c r="L19" s="634"/>
      <c r="M19" s="634"/>
      <c r="N19" s="634"/>
      <c r="O19" s="634"/>
      <c r="P19" s="634"/>
      <c r="Q19" s="635"/>
      <c r="R19" s="636">
        <v>45005</v>
      </c>
      <c r="S19" s="637"/>
      <c r="T19" s="637"/>
      <c r="U19" s="637"/>
      <c r="V19" s="637"/>
      <c r="W19" s="637"/>
      <c r="X19" s="637"/>
      <c r="Y19" s="638"/>
      <c r="Z19" s="639">
        <v>0.8</v>
      </c>
      <c r="AA19" s="639"/>
      <c r="AB19" s="639"/>
      <c r="AC19" s="639"/>
      <c r="AD19" s="640">
        <v>45005</v>
      </c>
      <c r="AE19" s="640"/>
      <c r="AF19" s="640"/>
      <c r="AG19" s="640"/>
      <c r="AH19" s="640"/>
      <c r="AI19" s="640"/>
      <c r="AJ19" s="640"/>
      <c r="AK19" s="640"/>
      <c r="AL19" s="641">
        <v>1.3</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v>745</v>
      </c>
      <c r="BH19" s="637"/>
      <c r="BI19" s="637"/>
      <c r="BJ19" s="637"/>
      <c r="BK19" s="637"/>
      <c r="BL19" s="637"/>
      <c r="BM19" s="637"/>
      <c r="BN19" s="638"/>
      <c r="BO19" s="639">
        <v>0.1</v>
      </c>
      <c r="BP19" s="639"/>
      <c r="BQ19" s="639"/>
      <c r="BR19" s="639"/>
      <c r="BS19" s="640" t="s">
        <v>121</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121</v>
      </c>
      <c r="CS19" s="637"/>
      <c r="CT19" s="637"/>
      <c r="CU19" s="637"/>
      <c r="CV19" s="637"/>
      <c r="CW19" s="637"/>
      <c r="CX19" s="637"/>
      <c r="CY19" s="638"/>
      <c r="CZ19" s="639" t="s">
        <v>121</v>
      </c>
      <c r="DA19" s="639"/>
      <c r="DB19" s="639"/>
      <c r="DC19" s="639"/>
      <c r="DD19" s="645" t="s">
        <v>121</v>
      </c>
      <c r="DE19" s="637"/>
      <c r="DF19" s="637"/>
      <c r="DG19" s="637"/>
      <c r="DH19" s="637"/>
      <c r="DI19" s="637"/>
      <c r="DJ19" s="637"/>
      <c r="DK19" s="637"/>
      <c r="DL19" s="637"/>
      <c r="DM19" s="637"/>
      <c r="DN19" s="637"/>
      <c r="DO19" s="637"/>
      <c r="DP19" s="638"/>
      <c r="DQ19" s="645" t="s">
        <v>121</v>
      </c>
      <c r="DR19" s="637"/>
      <c r="DS19" s="637"/>
      <c r="DT19" s="637"/>
      <c r="DU19" s="637"/>
      <c r="DV19" s="637"/>
      <c r="DW19" s="637"/>
      <c r="DX19" s="637"/>
      <c r="DY19" s="637"/>
      <c r="DZ19" s="637"/>
      <c r="EA19" s="637"/>
      <c r="EB19" s="637"/>
      <c r="EC19" s="646"/>
    </row>
    <row r="20" spans="2:133" ht="11.25" customHeight="1" x14ac:dyDescent="0.15">
      <c r="B20" s="649" t="s">
        <v>263</v>
      </c>
      <c r="C20" s="650"/>
      <c r="D20" s="650"/>
      <c r="E20" s="650"/>
      <c r="F20" s="650"/>
      <c r="G20" s="650"/>
      <c r="H20" s="650"/>
      <c r="I20" s="650"/>
      <c r="J20" s="650"/>
      <c r="K20" s="650"/>
      <c r="L20" s="650"/>
      <c r="M20" s="650"/>
      <c r="N20" s="650"/>
      <c r="O20" s="650"/>
      <c r="P20" s="650"/>
      <c r="Q20" s="651"/>
      <c r="R20" s="636">
        <v>787</v>
      </c>
      <c r="S20" s="637"/>
      <c r="T20" s="637"/>
      <c r="U20" s="637"/>
      <c r="V20" s="637"/>
      <c r="W20" s="637"/>
      <c r="X20" s="637"/>
      <c r="Y20" s="638"/>
      <c r="Z20" s="639">
        <v>0</v>
      </c>
      <c r="AA20" s="639"/>
      <c r="AB20" s="639"/>
      <c r="AC20" s="639"/>
      <c r="AD20" s="640">
        <v>787</v>
      </c>
      <c r="AE20" s="640"/>
      <c r="AF20" s="640"/>
      <c r="AG20" s="640"/>
      <c r="AH20" s="640"/>
      <c r="AI20" s="640"/>
      <c r="AJ20" s="640"/>
      <c r="AK20" s="640"/>
      <c r="AL20" s="641">
        <v>0</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v>745</v>
      </c>
      <c r="BH20" s="637"/>
      <c r="BI20" s="637"/>
      <c r="BJ20" s="637"/>
      <c r="BK20" s="637"/>
      <c r="BL20" s="637"/>
      <c r="BM20" s="637"/>
      <c r="BN20" s="638"/>
      <c r="BO20" s="639">
        <v>0.1</v>
      </c>
      <c r="BP20" s="639"/>
      <c r="BQ20" s="639"/>
      <c r="BR20" s="639"/>
      <c r="BS20" s="640" t="s">
        <v>121</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5646971</v>
      </c>
      <c r="CS20" s="637"/>
      <c r="CT20" s="637"/>
      <c r="CU20" s="637"/>
      <c r="CV20" s="637"/>
      <c r="CW20" s="637"/>
      <c r="CX20" s="637"/>
      <c r="CY20" s="638"/>
      <c r="CZ20" s="639">
        <v>100</v>
      </c>
      <c r="DA20" s="639"/>
      <c r="DB20" s="639"/>
      <c r="DC20" s="639"/>
      <c r="DD20" s="645">
        <v>325029</v>
      </c>
      <c r="DE20" s="637"/>
      <c r="DF20" s="637"/>
      <c r="DG20" s="637"/>
      <c r="DH20" s="637"/>
      <c r="DI20" s="637"/>
      <c r="DJ20" s="637"/>
      <c r="DK20" s="637"/>
      <c r="DL20" s="637"/>
      <c r="DM20" s="637"/>
      <c r="DN20" s="637"/>
      <c r="DO20" s="637"/>
      <c r="DP20" s="638"/>
      <c r="DQ20" s="645">
        <v>3853402</v>
      </c>
      <c r="DR20" s="637"/>
      <c r="DS20" s="637"/>
      <c r="DT20" s="637"/>
      <c r="DU20" s="637"/>
      <c r="DV20" s="637"/>
      <c r="DW20" s="637"/>
      <c r="DX20" s="637"/>
      <c r="DY20" s="637"/>
      <c r="DZ20" s="637"/>
      <c r="EA20" s="637"/>
      <c r="EB20" s="637"/>
      <c r="EC20" s="646"/>
    </row>
    <row r="21" spans="2:133" ht="11.25" customHeight="1" x14ac:dyDescent="0.15">
      <c r="B21" s="633" t="s">
        <v>266</v>
      </c>
      <c r="C21" s="634"/>
      <c r="D21" s="634"/>
      <c r="E21" s="634"/>
      <c r="F21" s="634"/>
      <c r="G21" s="634"/>
      <c r="H21" s="634"/>
      <c r="I21" s="634"/>
      <c r="J21" s="634"/>
      <c r="K21" s="634"/>
      <c r="L21" s="634"/>
      <c r="M21" s="634"/>
      <c r="N21" s="634"/>
      <c r="O21" s="634"/>
      <c r="P21" s="634"/>
      <c r="Q21" s="635"/>
      <c r="R21" s="636">
        <v>2235474</v>
      </c>
      <c r="S21" s="637"/>
      <c r="T21" s="637"/>
      <c r="U21" s="637"/>
      <c r="V21" s="637"/>
      <c r="W21" s="637"/>
      <c r="X21" s="637"/>
      <c r="Y21" s="638"/>
      <c r="Z21" s="639">
        <v>37.5</v>
      </c>
      <c r="AA21" s="639"/>
      <c r="AB21" s="639"/>
      <c r="AC21" s="639"/>
      <c r="AD21" s="640">
        <v>2043615</v>
      </c>
      <c r="AE21" s="640"/>
      <c r="AF21" s="640"/>
      <c r="AG21" s="640"/>
      <c r="AH21" s="640"/>
      <c r="AI21" s="640"/>
      <c r="AJ21" s="640"/>
      <c r="AK21" s="640"/>
      <c r="AL21" s="641">
        <v>60</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v>745</v>
      </c>
      <c r="BH21" s="637"/>
      <c r="BI21" s="637"/>
      <c r="BJ21" s="637"/>
      <c r="BK21" s="637"/>
      <c r="BL21" s="637"/>
      <c r="BM21" s="637"/>
      <c r="BN21" s="638"/>
      <c r="BO21" s="639">
        <v>0.1</v>
      </c>
      <c r="BP21" s="639"/>
      <c r="BQ21" s="639"/>
      <c r="BR21" s="639"/>
      <c r="BS21" s="640" t="s">
        <v>121</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15">
      <c r="B22" s="633" t="s">
        <v>268</v>
      </c>
      <c r="C22" s="634"/>
      <c r="D22" s="634"/>
      <c r="E22" s="634"/>
      <c r="F22" s="634"/>
      <c r="G22" s="634"/>
      <c r="H22" s="634"/>
      <c r="I22" s="634"/>
      <c r="J22" s="634"/>
      <c r="K22" s="634"/>
      <c r="L22" s="634"/>
      <c r="M22" s="634"/>
      <c r="N22" s="634"/>
      <c r="O22" s="634"/>
      <c r="P22" s="634"/>
      <c r="Q22" s="635"/>
      <c r="R22" s="636">
        <v>2043615</v>
      </c>
      <c r="S22" s="637"/>
      <c r="T22" s="637"/>
      <c r="U22" s="637"/>
      <c r="V22" s="637"/>
      <c r="W22" s="637"/>
      <c r="X22" s="637"/>
      <c r="Y22" s="638"/>
      <c r="Z22" s="639">
        <v>34.299999999999997</v>
      </c>
      <c r="AA22" s="639"/>
      <c r="AB22" s="639"/>
      <c r="AC22" s="639"/>
      <c r="AD22" s="640">
        <v>2043615</v>
      </c>
      <c r="AE22" s="640"/>
      <c r="AF22" s="640"/>
      <c r="AG22" s="640"/>
      <c r="AH22" s="640"/>
      <c r="AI22" s="640"/>
      <c r="AJ22" s="640"/>
      <c r="AK22" s="640"/>
      <c r="AL22" s="641">
        <v>60</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121</v>
      </c>
      <c r="BH22" s="637"/>
      <c r="BI22" s="637"/>
      <c r="BJ22" s="637"/>
      <c r="BK22" s="637"/>
      <c r="BL22" s="637"/>
      <c r="BM22" s="637"/>
      <c r="BN22" s="638"/>
      <c r="BO22" s="639" t="s">
        <v>121</v>
      </c>
      <c r="BP22" s="639"/>
      <c r="BQ22" s="639"/>
      <c r="BR22" s="639"/>
      <c r="BS22" s="640" t="s">
        <v>121</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271</v>
      </c>
      <c r="C23" s="634"/>
      <c r="D23" s="634"/>
      <c r="E23" s="634"/>
      <c r="F23" s="634"/>
      <c r="G23" s="634"/>
      <c r="H23" s="634"/>
      <c r="I23" s="634"/>
      <c r="J23" s="634"/>
      <c r="K23" s="634"/>
      <c r="L23" s="634"/>
      <c r="M23" s="634"/>
      <c r="N23" s="634"/>
      <c r="O23" s="634"/>
      <c r="P23" s="634"/>
      <c r="Q23" s="635"/>
      <c r="R23" s="636">
        <v>191859</v>
      </c>
      <c r="S23" s="637"/>
      <c r="T23" s="637"/>
      <c r="U23" s="637"/>
      <c r="V23" s="637"/>
      <c r="W23" s="637"/>
      <c r="X23" s="637"/>
      <c r="Y23" s="638"/>
      <c r="Z23" s="639">
        <v>3.2</v>
      </c>
      <c r="AA23" s="639"/>
      <c r="AB23" s="639"/>
      <c r="AC23" s="639"/>
      <c r="AD23" s="640" t="s">
        <v>121</v>
      </c>
      <c r="AE23" s="640"/>
      <c r="AF23" s="640"/>
      <c r="AG23" s="640"/>
      <c r="AH23" s="640"/>
      <c r="AI23" s="640"/>
      <c r="AJ23" s="640"/>
      <c r="AK23" s="640"/>
      <c r="AL23" s="641" t="s">
        <v>121</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t="s">
        <v>121</v>
      </c>
      <c r="BH23" s="637"/>
      <c r="BI23" s="637"/>
      <c r="BJ23" s="637"/>
      <c r="BK23" s="637"/>
      <c r="BL23" s="637"/>
      <c r="BM23" s="637"/>
      <c r="BN23" s="638"/>
      <c r="BO23" s="639" t="s">
        <v>121</v>
      </c>
      <c r="BP23" s="639"/>
      <c r="BQ23" s="639"/>
      <c r="BR23" s="639"/>
      <c r="BS23" s="640" t="s">
        <v>121</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x14ac:dyDescent="0.15">
      <c r="B24" s="633" t="s">
        <v>278</v>
      </c>
      <c r="C24" s="634"/>
      <c r="D24" s="634"/>
      <c r="E24" s="634"/>
      <c r="F24" s="634"/>
      <c r="G24" s="634"/>
      <c r="H24" s="634"/>
      <c r="I24" s="634"/>
      <c r="J24" s="634"/>
      <c r="K24" s="634"/>
      <c r="L24" s="634"/>
      <c r="M24" s="634"/>
      <c r="N24" s="634"/>
      <c r="O24" s="634"/>
      <c r="P24" s="634"/>
      <c r="Q24" s="635"/>
      <c r="R24" s="636" t="s">
        <v>121</v>
      </c>
      <c r="S24" s="637"/>
      <c r="T24" s="637"/>
      <c r="U24" s="637"/>
      <c r="V24" s="637"/>
      <c r="W24" s="637"/>
      <c r="X24" s="637"/>
      <c r="Y24" s="638"/>
      <c r="Z24" s="639" t="s">
        <v>121</v>
      </c>
      <c r="AA24" s="639"/>
      <c r="AB24" s="639"/>
      <c r="AC24" s="639"/>
      <c r="AD24" s="640" t="s">
        <v>121</v>
      </c>
      <c r="AE24" s="640"/>
      <c r="AF24" s="640"/>
      <c r="AG24" s="640"/>
      <c r="AH24" s="640"/>
      <c r="AI24" s="640"/>
      <c r="AJ24" s="640"/>
      <c r="AK24" s="640"/>
      <c r="AL24" s="641" t="s">
        <v>121</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121</v>
      </c>
      <c r="BH24" s="637"/>
      <c r="BI24" s="637"/>
      <c r="BJ24" s="637"/>
      <c r="BK24" s="637"/>
      <c r="BL24" s="637"/>
      <c r="BM24" s="637"/>
      <c r="BN24" s="638"/>
      <c r="BO24" s="639" t="s">
        <v>121</v>
      </c>
      <c r="BP24" s="639"/>
      <c r="BQ24" s="639"/>
      <c r="BR24" s="639"/>
      <c r="BS24" s="640" t="s">
        <v>121</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2234637</v>
      </c>
      <c r="CS24" s="626"/>
      <c r="CT24" s="626"/>
      <c r="CU24" s="626"/>
      <c r="CV24" s="626"/>
      <c r="CW24" s="626"/>
      <c r="CX24" s="626"/>
      <c r="CY24" s="627"/>
      <c r="CZ24" s="630">
        <v>39.6</v>
      </c>
      <c r="DA24" s="631"/>
      <c r="DB24" s="631"/>
      <c r="DC24" s="647"/>
      <c r="DD24" s="666">
        <v>1780285</v>
      </c>
      <c r="DE24" s="626"/>
      <c r="DF24" s="626"/>
      <c r="DG24" s="626"/>
      <c r="DH24" s="626"/>
      <c r="DI24" s="626"/>
      <c r="DJ24" s="626"/>
      <c r="DK24" s="627"/>
      <c r="DL24" s="666">
        <v>1557299</v>
      </c>
      <c r="DM24" s="626"/>
      <c r="DN24" s="626"/>
      <c r="DO24" s="626"/>
      <c r="DP24" s="626"/>
      <c r="DQ24" s="626"/>
      <c r="DR24" s="626"/>
      <c r="DS24" s="626"/>
      <c r="DT24" s="626"/>
      <c r="DU24" s="626"/>
      <c r="DV24" s="627"/>
      <c r="DW24" s="630">
        <v>45.6</v>
      </c>
      <c r="DX24" s="631"/>
      <c r="DY24" s="631"/>
      <c r="DZ24" s="631"/>
      <c r="EA24" s="631"/>
      <c r="EB24" s="631"/>
      <c r="EC24" s="632"/>
    </row>
    <row r="25" spans="2:133" ht="11.25" customHeight="1" x14ac:dyDescent="0.15">
      <c r="B25" s="633" t="s">
        <v>281</v>
      </c>
      <c r="C25" s="634"/>
      <c r="D25" s="634"/>
      <c r="E25" s="634"/>
      <c r="F25" s="634"/>
      <c r="G25" s="634"/>
      <c r="H25" s="634"/>
      <c r="I25" s="634"/>
      <c r="J25" s="634"/>
      <c r="K25" s="634"/>
      <c r="L25" s="634"/>
      <c r="M25" s="634"/>
      <c r="N25" s="634"/>
      <c r="O25" s="634"/>
      <c r="P25" s="634"/>
      <c r="Q25" s="635"/>
      <c r="R25" s="636">
        <v>3595014</v>
      </c>
      <c r="S25" s="637"/>
      <c r="T25" s="637"/>
      <c r="U25" s="637"/>
      <c r="V25" s="637"/>
      <c r="W25" s="637"/>
      <c r="X25" s="637"/>
      <c r="Y25" s="638"/>
      <c r="Z25" s="639">
        <v>60.4</v>
      </c>
      <c r="AA25" s="639"/>
      <c r="AB25" s="639"/>
      <c r="AC25" s="639"/>
      <c r="AD25" s="640">
        <v>3403155</v>
      </c>
      <c r="AE25" s="640"/>
      <c r="AF25" s="640"/>
      <c r="AG25" s="640"/>
      <c r="AH25" s="640"/>
      <c r="AI25" s="640"/>
      <c r="AJ25" s="640"/>
      <c r="AK25" s="640"/>
      <c r="AL25" s="641">
        <v>99.9</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121</v>
      </c>
      <c r="BH25" s="637"/>
      <c r="BI25" s="637"/>
      <c r="BJ25" s="637"/>
      <c r="BK25" s="637"/>
      <c r="BL25" s="637"/>
      <c r="BM25" s="637"/>
      <c r="BN25" s="638"/>
      <c r="BO25" s="639" t="s">
        <v>121</v>
      </c>
      <c r="BP25" s="639"/>
      <c r="BQ25" s="639"/>
      <c r="BR25" s="639"/>
      <c r="BS25" s="640" t="s">
        <v>121</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1018967</v>
      </c>
      <c r="CS25" s="669"/>
      <c r="CT25" s="669"/>
      <c r="CU25" s="669"/>
      <c r="CV25" s="669"/>
      <c r="CW25" s="669"/>
      <c r="CX25" s="669"/>
      <c r="CY25" s="670"/>
      <c r="CZ25" s="641">
        <v>18</v>
      </c>
      <c r="DA25" s="667"/>
      <c r="DB25" s="667"/>
      <c r="DC25" s="671"/>
      <c r="DD25" s="645">
        <v>952599</v>
      </c>
      <c r="DE25" s="669"/>
      <c r="DF25" s="669"/>
      <c r="DG25" s="669"/>
      <c r="DH25" s="669"/>
      <c r="DI25" s="669"/>
      <c r="DJ25" s="669"/>
      <c r="DK25" s="670"/>
      <c r="DL25" s="645">
        <v>915235</v>
      </c>
      <c r="DM25" s="669"/>
      <c r="DN25" s="669"/>
      <c r="DO25" s="669"/>
      <c r="DP25" s="669"/>
      <c r="DQ25" s="669"/>
      <c r="DR25" s="669"/>
      <c r="DS25" s="669"/>
      <c r="DT25" s="669"/>
      <c r="DU25" s="669"/>
      <c r="DV25" s="670"/>
      <c r="DW25" s="641">
        <v>26.8</v>
      </c>
      <c r="DX25" s="667"/>
      <c r="DY25" s="667"/>
      <c r="DZ25" s="667"/>
      <c r="EA25" s="667"/>
      <c r="EB25" s="667"/>
      <c r="EC25" s="668"/>
    </row>
    <row r="26" spans="2:133" ht="11.25" customHeight="1" x14ac:dyDescent="0.15">
      <c r="B26" s="633" t="s">
        <v>284</v>
      </c>
      <c r="C26" s="634"/>
      <c r="D26" s="634"/>
      <c r="E26" s="634"/>
      <c r="F26" s="634"/>
      <c r="G26" s="634"/>
      <c r="H26" s="634"/>
      <c r="I26" s="634"/>
      <c r="J26" s="634"/>
      <c r="K26" s="634"/>
      <c r="L26" s="634"/>
      <c r="M26" s="634"/>
      <c r="N26" s="634"/>
      <c r="O26" s="634"/>
      <c r="P26" s="634"/>
      <c r="Q26" s="635"/>
      <c r="R26" s="636">
        <v>1047</v>
      </c>
      <c r="S26" s="637"/>
      <c r="T26" s="637"/>
      <c r="U26" s="637"/>
      <c r="V26" s="637"/>
      <c r="W26" s="637"/>
      <c r="X26" s="637"/>
      <c r="Y26" s="638"/>
      <c r="Z26" s="639">
        <v>0</v>
      </c>
      <c r="AA26" s="639"/>
      <c r="AB26" s="639"/>
      <c r="AC26" s="639"/>
      <c r="AD26" s="640">
        <v>1047</v>
      </c>
      <c r="AE26" s="640"/>
      <c r="AF26" s="640"/>
      <c r="AG26" s="640"/>
      <c r="AH26" s="640"/>
      <c r="AI26" s="640"/>
      <c r="AJ26" s="640"/>
      <c r="AK26" s="640"/>
      <c r="AL26" s="641">
        <v>0</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121</v>
      </c>
      <c r="BH26" s="637"/>
      <c r="BI26" s="637"/>
      <c r="BJ26" s="637"/>
      <c r="BK26" s="637"/>
      <c r="BL26" s="637"/>
      <c r="BM26" s="637"/>
      <c r="BN26" s="638"/>
      <c r="BO26" s="639" t="s">
        <v>121</v>
      </c>
      <c r="BP26" s="639"/>
      <c r="BQ26" s="639"/>
      <c r="BR26" s="639"/>
      <c r="BS26" s="640" t="s">
        <v>121</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526381</v>
      </c>
      <c r="CS26" s="637"/>
      <c r="CT26" s="637"/>
      <c r="CU26" s="637"/>
      <c r="CV26" s="637"/>
      <c r="CW26" s="637"/>
      <c r="CX26" s="637"/>
      <c r="CY26" s="638"/>
      <c r="CZ26" s="641">
        <v>9.3000000000000007</v>
      </c>
      <c r="DA26" s="667"/>
      <c r="DB26" s="667"/>
      <c r="DC26" s="671"/>
      <c r="DD26" s="645">
        <v>491501</v>
      </c>
      <c r="DE26" s="637"/>
      <c r="DF26" s="637"/>
      <c r="DG26" s="637"/>
      <c r="DH26" s="637"/>
      <c r="DI26" s="637"/>
      <c r="DJ26" s="637"/>
      <c r="DK26" s="638"/>
      <c r="DL26" s="645" t="s">
        <v>121</v>
      </c>
      <c r="DM26" s="637"/>
      <c r="DN26" s="637"/>
      <c r="DO26" s="637"/>
      <c r="DP26" s="637"/>
      <c r="DQ26" s="637"/>
      <c r="DR26" s="637"/>
      <c r="DS26" s="637"/>
      <c r="DT26" s="637"/>
      <c r="DU26" s="637"/>
      <c r="DV26" s="638"/>
      <c r="DW26" s="641" t="s">
        <v>121</v>
      </c>
      <c r="DX26" s="667"/>
      <c r="DY26" s="667"/>
      <c r="DZ26" s="667"/>
      <c r="EA26" s="667"/>
      <c r="EB26" s="667"/>
      <c r="EC26" s="668"/>
    </row>
    <row r="27" spans="2:133" ht="11.25" customHeight="1" x14ac:dyDescent="0.15">
      <c r="B27" s="633" t="s">
        <v>287</v>
      </c>
      <c r="C27" s="634"/>
      <c r="D27" s="634"/>
      <c r="E27" s="634"/>
      <c r="F27" s="634"/>
      <c r="G27" s="634"/>
      <c r="H27" s="634"/>
      <c r="I27" s="634"/>
      <c r="J27" s="634"/>
      <c r="K27" s="634"/>
      <c r="L27" s="634"/>
      <c r="M27" s="634"/>
      <c r="N27" s="634"/>
      <c r="O27" s="634"/>
      <c r="P27" s="634"/>
      <c r="Q27" s="635"/>
      <c r="R27" s="636">
        <v>1730</v>
      </c>
      <c r="S27" s="637"/>
      <c r="T27" s="637"/>
      <c r="U27" s="637"/>
      <c r="V27" s="637"/>
      <c r="W27" s="637"/>
      <c r="X27" s="637"/>
      <c r="Y27" s="638"/>
      <c r="Z27" s="639">
        <v>0</v>
      </c>
      <c r="AA27" s="639"/>
      <c r="AB27" s="639"/>
      <c r="AC27" s="639"/>
      <c r="AD27" s="640" t="s">
        <v>121</v>
      </c>
      <c r="AE27" s="640"/>
      <c r="AF27" s="640"/>
      <c r="AG27" s="640"/>
      <c r="AH27" s="640"/>
      <c r="AI27" s="640"/>
      <c r="AJ27" s="640"/>
      <c r="AK27" s="640"/>
      <c r="AL27" s="641" t="s">
        <v>121</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983280</v>
      </c>
      <c r="BH27" s="637"/>
      <c r="BI27" s="637"/>
      <c r="BJ27" s="637"/>
      <c r="BK27" s="637"/>
      <c r="BL27" s="637"/>
      <c r="BM27" s="637"/>
      <c r="BN27" s="638"/>
      <c r="BO27" s="639">
        <v>100</v>
      </c>
      <c r="BP27" s="639"/>
      <c r="BQ27" s="639"/>
      <c r="BR27" s="639"/>
      <c r="BS27" s="640">
        <v>2988</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770794</v>
      </c>
      <c r="CS27" s="669"/>
      <c r="CT27" s="669"/>
      <c r="CU27" s="669"/>
      <c r="CV27" s="669"/>
      <c r="CW27" s="669"/>
      <c r="CX27" s="669"/>
      <c r="CY27" s="670"/>
      <c r="CZ27" s="641">
        <v>13.6</v>
      </c>
      <c r="DA27" s="667"/>
      <c r="DB27" s="667"/>
      <c r="DC27" s="671"/>
      <c r="DD27" s="645">
        <v>383960</v>
      </c>
      <c r="DE27" s="669"/>
      <c r="DF27" s="669"/>
      <c r="DG27" s="669"/>
      <c r="DH27" s="669"/>
      <c r="DI27" s="669"/>
      <c r="DJ27" s="669"/>
      <c r="DK27" s="670"/>
      <c r="DL27" s="645">
        <v>198338</v>
      </c>
      <c r="DM27" s="669"/>
      <c r="DN27" s="669"/>
      <c r="DO27" s="669"/>
      <c r="DP27" s="669"/>
      <c r="DQ27" s="669"/>
      <c r="DR27" s="669"/>
      <c r="DS27" s="669"/>
      <c r="DT27" s="669"/>
      <c r="DU27" s="669"/>
      <c r="DV27" s="670"/>
      <c r="DW27" s="641">
        <v>5.8</v>
      </c>
      <c r="DX27" s="667"/>
      <c r="DY27" s="667"/>
      <c r="DZ27" s="667"/>
      <c r="EA27" s="667"/>
      <c r="EB27" s="667"/>
      <c r="EC27" s="668"/>
    </row>
    <row r="28" spans="2:133" ht="11.25" customHeight="1" x14ac:dyDescent="0.15">
      <c r="B28" s="633" t="s">
        <v>290</v>
      </c>
      <c r="C28" s="634"/>
      <c r="D28" s="634"/>
      <c r="E28" s="634"/>
      <c r="F28" s="634"/>
      <c r="G28" s="634"/>
      <c r="H28" s="634"/>
      <c r="I28" s="634"/>
      <c r="J28" s="634"/>
      <c r="K28" s="634"/>
      <c r="L28" s="634"/>
      <c r="M28" s="634"/>
      <c r="N28" s="634"/>
      <c r="O28" s="634"/>
      <c r="P28" s="634"/>
      <c r="Q28" s="635"/>
      <c r="R28" s="636">
        <v>44926</v>
      </c>
      <c r="S28" s="637"/>
      <c r="T28" s="637"/>
      <c r="U28" s="637"/>
      <c r="V28" s="637"/>
      <c r="W28" s="637"/>
      <c r="X28" s="637"/>
      <c r="Y28" s="638"/>
      <c r="Z28" s="639">
        <v>0.8</v>
      </c>
      <c r="AA28" s="639"/>
      <c r="AB28" s="639"/>
      <c r="AC28" s="639"/>
      <c r="AD28" s="640">
        <v>1809</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444876</v>
      </c>
      <c r="CS28" s="637"/>
      <c r="CT28" s="637"/>
      <c r="CU28" s="637"/>
      <c r="CV28" s="637"/>
      <c r="CW28" s="637"/>
      <c r="CX28" s="637"/>
      <c r="CY28" s="638"/>
      <c r="CZ28" s="641">
        <v>7.9</v>
      </c>
      <c r="DA28" s="667"/>
      <c r="DB28" s="667"/>
      <c r="DC28" s="671"/>
      <c r="DD28" s="645">
        <v>443726</v>
      </c>
      <c r="DE28" s="637"/>
      <c r="DF28" s="637"/>
      <c r="DG28" s="637"/>
      <c r="DH28" s="637"/>
      <c r="DI28" s="637"/>
      <c r="DJ28" s="637"/>
      <c r="DK28" s="638"/>
      <c r="DL28" s="645">
        <v>443726</v>
      </c>
      <c r="DM28" s="637"/>
      <c r="DN28" s="637"/>
      <c r="DO28" s="637"/>
      <c r="DP28" s="637"/>
      <c r="DQ28" s="637"/>
      <c r="DR28" s="637"/>
      <c r="DS28" s="637"/>
      <c r="DT28" s="637"/>
      <c r="DU28" s="637"/>
      <c r="DV28" s="638"/>
      <c r="DW28" s="641">
        <v>13</v>
      </c>
      <c r="DX28" s="667"/>
      <c r="DY28" s="667"/>
      <c r="DZ28" s="667"/>
      <c r="EA28" s="667"/>
      <c r="EB28" s="667"/>
      <c r="EC28" s="668"/>
    </row>
    <row r="29" spans="2:133" ht="11.25" customHeight="1" x14ac:dyDescent="0.15">
      <c r="B29" s="633" t="s">
        <v>292</v>
      </c>
      <c r="C29" s="634"/>
      <c r="D29" s="634"/>
      <c r="E29" s="634"/>
      <c r="F29" s="634"/>
      <c r="G29" s="634"/>
      <c r="H29" s="634"/>
      <c r="I29" s="634"/>
      <c r="J29" s="634"/>
      <c r="K29" s="634"/>
      <c r="L29" s="634"/>
      <c r="M29" s="634"/>
      <c r="N29" s="634"/>
      <c r="O29" s="634"/>
      <c r="P29" s="634"/>
      <c r="Q29" s="635"/>
      <c r="R29" s="636">
        <v>22088</v>
      </c>
      <c r="S29" s="637"/>
      <c r="T29" s="637"/>
      <c r="U29" s="637"/>
      <c r="V29" s="637"/>
      <c r="W29" s="637"/>
      <c r="X29" s="637"/>
      <c r="Y29" s="638"/>
      <c r="Z29" s="639">
        <v>0.4</v>
      </c>
      <c r="AA29" s="639"/>
      <c r="AB29" s="639"/>
      <c r="AC29" s="639"/>
      <c r="AD29" s="640" t="s">
        <v>121</v>
      </c>
      <c r="AE29" s="640"/>
      <c r="AF29" s="640"/>
      <c r="AG29" s="640"/>
      <c r="AH29" s="640"/>
      <c r="AI29" s="640"/>
      <c r="AJ29" s="640"/>
      <c r="AK29" s="640"/>
      <c r="AL29" s="641" t="s">
        <v>121</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293</v>
      </c>
      <c r="CE29" s="673"/>
      <c r="CF29" s="633" t="s">
        <v>66</v>
      </c>
      <c r="CG29" s="634"/>
      <c r="CH29" s="634"/>
      <c r="CI29" s="634"/>
      <c r="CJ29" s="634"/>
      <c r="CK29" s="634"/>
      <c r="CL29" s="634"/>
      <c r="CM29" s="634"/>
      <c r="CN29" s="634"/>
      <c r="CO29" s="634"/>
      <c r="CP29" s="634"/>
      <c r="CQ29" s="635"/>
      <c r="CR29" s="636">
        <v>444876</v>
      </c>
      <c r="CS29" s="669"/>
      <c r="CT29" s="669"/>
      <c r="CU29" s="669"/>
      <c r="CV29" s="669"/>
      <c r="CW29" s="669"/>
      <c r="CX29" s="669"/>
      <c r="CY29" s="670"/>
      <c r="CZ29" s="641">
        <v>7.9</v>
      </c>
      <c r="DA29" s="667"/>
      <c r="DB29" s="667"/>
      <c r="DC29" s="671"/>
      <c r="DD29" s="645">
        <v>443726</v>
      </c>
      <c r="DE29" s="669"/>
      <c r="DF29" s="669"/>
      <c r="DG29" s="669"/>
      <c r="DH29" s="669"/>
      <c r="DI29" s="669"/>
      <c r="DJ29" s="669"/>
      <c r="DK29" s="670"/>
      <c r="DL29" s="645">
        <v>443726</v>
      </c>
      <c r="DM29" s="669"/>
      <c r="DN29" s="669"/>
      <c r="DO29" s="669"/>
      <c r="DP29" s="669"/>
      <c r="DQ29" s="669"/>
      <c r="DR29" s="669"/>
      <c r="DS29" s="669"/>
      <c r="DT29" s="669"/>
      <c r="DU29" s="669"/>
      <c r="DV29" s="670"/>
      <c r="DW29" s="641">
        <v>13</v>
      </c>
      <c r="DX29" s="667"/>
      <c r="DY29" s="667"/>
      <c r="DZ29" s="667"/>
      <c r="EA29" s="667"/>
      <c r="EB29" s="667"/>
      <c r="EC29" s="668"/>
    </row>
    <row r="30" spans="2:133" ht="11.25" customHeight="1" x14ac:dyDescent="0.15">
      <c r="B30" s="633" t="s">
        <v>294</v>
      </c>
      <c r="C30" s="634"/>
      <c r="D30" s="634"/>
      <c r="E30" s="634"/>
      <c r="F30" s="634"/>
      <c r="G30" s="634"/>
      <c r="H30" s="634"/>
      <c r="I30" s="634"/>
      <c r="J30" s="634"/>
      <c r="K30" s="634"/>
      <c r="L30" s="634"/>
      <c r="M30" s="634"/>
      <c r="N30" s="634"/>
      <c r="O30" s="634"/>
      <c r="P30" s="634"/>
      <c r="Q30" s="635"/>
      <c r="R30" s="636">
        <v>704673</v>
      </c>
      <c r="S30" s="637"/>
      <c r="T30" s="637"/>
      <c r="U30" s="637"/>
      <c r="V30" s="637"/>
      <c r="W30" s="637"/>
      <c r="X30" s="637"/>
      <c r="Y30" s="638"/>
      <c r="Z30" s="639">
        <v>11.8</v>
      </c>
      <c r="AA30" s="639"/>
      <c r="AB30" s="639"/>
      <c r="AC30" s="639"/>
      <c r="AD30" s="640" t="s">
        <v>121</v>
      </c>
      <c r="AE30" s="640"/>
      <c r="AF30" s="640"/>
      <c r="AG30" s="640"/>
      <c r="AH30" s="640"/>
      <c r="AI30" s="640"/>
      <c r="AJ30" s="640"/>
      <c r="AK30" s="640"/>
      <c r="AL30" s="641" t="s">
        <v>121</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8"/>
      <c r="BI30" s="678"/>
      <c r="BJ30" s="678"/>
      <c r="BK30" s="678"/>
      <c r="BL30" s="678"/>
      <c r="BM30" s="678"/>
      <c r="BN30" s="678"/>
      <c r="BO30" s="678"/>
      <c r="BP30" s="678"/>
      <c r="BQ30" s="679"/>
      <c r="BR30" s="618" t="s">
        <v>296</v>
      </c>
      <c r="BS30" s="678"/>
      <c r="BT30" s="678"/>
      <c r="BU30" s="678"/>
      <c r="BV30" s="678"/>
      <c r="BW30" s="678"/>
      <c r="BX30" s="678"/>
      <c r="BY30" s="678"/>
      <c r="BZ30" s="678"/>
      <c r="CA30" s="678"/>
      <c r="CB30" s="679"/>
      <c r="CD30" s="674"/>
      <c r="CE30" s="675"/>
      <c r="CF30" s="633" t="s">
        <v>297</v>
      </c>
      <c r="CG30" s="634"/>
      <c r="CH30" s="634"/>
      <c r="CI30" s="634"/>
      <c r="CJ30" s="634"/>
      <c r="CK30" s="634"/>
      <c r="CL30" s="634"/>
      <c r="CM30" s="634"/>
      <c r="CN30" s="634"/>
      <c r="CO30" s="634"/>
      <c r="CP30" s="634"/>
      <c r="CQ30" s="635"/>
      <c r="CR30" s="636">
        <v>427457</v>
      </c>
      <c r="CS30" s="637"/>
      <c r="CT30" s="637"/>
      <c r="CU30" s="637"/>
      <c r="CV30" s="637"/>
      <c r="CW30" s="637"/>
      <c r="CX30" s="637"/>
      <c r="CY30" s="638"/>
      <c r="CZ30" s="641">
        <v>7.6</v>
      </c>
      <c r="DA30" s="667"/>
      <c r="DB30" s="667"/>
      <c r="DC30" s="671"/>
      <c r="DD30" s="645">
        <v>426307</v>
      </c>
      <c r="DE30" s="637"/>
      <c r="DF30" s="637"/>
      <c r="DG30" s="637"/>
      <c r="DH30" s="637"/>
      <c r="DI30" s="637"/>
      <c r="DJ30" s="637"/>
      <c r="DK30" s="638"/>
      <c r="DL30" s="645">
        <v>426307</v>
      </c>
      <c r="DM30" s="637"/>
      <c r="DN30" s="637"/>
      <c r="DO30" s="637"/>
      <c r="DP30" s="637"/>
      <c r="DQ30" s="637"/>
      <c r="DR30" s="637"/>
      <c r="DS30" s="637"/>
      <c r="DT30" s="637"/>
      <c r="DU30" s="637"/>
      <c r="DV30" s="638"/>
      <c r="DW30" s="641">
        <v>12.5</v>
      </c>
      <c r="DX30" s="667"/>
      <c r="DY30" s="667"/>
      <c r="DZ30" s="667"/>
      <c r="EA30" s="667"/>
      <c r="EB30" s="667"/>
      <c r="EC30" s="668"/>
    </row>
    <row r="31" spans="2:133" ht="11.25" customHeight="1" x14ac:dyDescent="0.15">
      <c r="B31" s="649" t="s">
        <v>298</v>
      </c>
      <c r="C31" s="650"/>
      <c r="D31" s="650"/>
      <c r="E31" s="650"/>
      <c r="F31" s="650"/>
      <c r="G31" s="650"/>
      <c r="H31" s="650"/>
      <c r="I31" s="650"/>
      <c r="J31" s="650"/>
      <c r="K31" s="650"/>
      <c r="L31" s="650"/>
      <c r="M31" s="650"/>
      <c r="N31" s="650"/>
      <c r="O31" s="650"/>
      <c r="P31" s="650"/>
      <c r="Q31" s="651"/>
      <c r="R31" s="636" t="s">
        <v>121</v>
      </c>
      <c r="S31" s="637"/>
      <c r="T31" s="637"/>
      <c r="U31" s="637"/>
      <c r="V31" s="637"/>
      <c r="W31" s="637"/>
      <c r="X31" s="637"/>
      <c r="Y31" s="638"/>
      <c r="Z31" s="639" t="s">
        <v>121</v>
      </c>
      <c r="AA31" s="639"/>
      <c r="AB31" s="639"/>
      <c r="AC31" s="639"/>
      <c r="AD31" s="640" t="s">
        <v>121</v>
      </c>
      <c r="AE31" s="640"/>
      <c r="AF31" s="640"/>
      <c r="AG31" s="640"/>
      <c r="AH31" s="640"/>
      <c r="AI31" s="640"/>
      <c r="AJ31" s="640"/>
      <c r="AK31" s="640"/>
      <c r="AL31" s="641" t="s">
        <v>121</v>
      </c>
      <c r="AM31" s="642"/>
      <c r="AN31" s="642"/>
      <c r="AO31" s="643"/>
      <c r="AP31" s="682" t="s">
        <v>299</v>
      </c>
      <c r="AQ31" s="683"/>
      <c r="AR31" s="683"/>
      <c r="AS31" s="683"/>
      <c r="AT31" s="688" t="s">
        <v>300</v>
      </c>
      <c r="AU31" s="191"/>
      <c r="AV31" s="191"/>
      <c r="AW31" s="191"/>
      <c r="AX31" s="622" t="s">
        <v>178</v>
      </c>
      <c r="AY31" s="623"/>
      <c r="AZ31" s="623"/>
      <c r="BA31" s="623"/>
      <c r="BB31" s="623"/>
      <c r="BC31" s="623"/>
      <c r="BD31" s="623"/>
      <c r="BE31" s="623"/>
      <c r="BF31" s="624"/>
      <c r="BG31" s="692">
        <v>99.2</v>
      </c>
      <c r="BH31" s="680"/>
      <c r="BI31" s="680"/>
      <c r="BJ31" s="680"/>
      <c r="BK31" s="680"/>
      <c r="BL31" s="680"/>
      <c r="BM31" s="631">
        <v>96</v>
      </c>
      <c r="BN31" s="680"/>
      <c r="BO31" s="680"/>
      <c r="BP31" s="680"/>
      <c r="BQ31" s="681"/>
      <c r="BR31" s="692">
        <v>99.2</v>
      </c>
      <c r="BS31" s="680"/>
      <c r="BT31" s="680"/>
      <c r="BU31" s="680"/>
      <c r="BV31" s="680"/>
      <c r="BW31" s="680"/>
      <c r="BX31" s="631">
        <v>96.4</v>
      </c>
      <c r="BY31" s="680"/>
      <c r="BZ31" s="680"/>
      <c r="CA31" s="680"/>
      <c r="CB31" s="681"/>
      <c r="CD31" s="674"/>
      <c r="CE31" s="675"/>
      <c r="CF31" s="633" t="s">
        <v>301</v>
      </c>
      <c r="CG31" s="634"/>
      <c r="CH31" s="634"/>
      <c r="CI31" s="634"/>
      <c r="CJ31" s="634"/>
      <c r="CK31" s="634"/>
      <c r="CL31" s="634"/>
      <c r="CM31" s="634"/>
      <c r="CN31" s="634"/>
      <c r="CO31" s="634"/>
      <c r="CP31" s="634"/>
      <c r="CQ31" s="635"/>
      <c r="CR31" s="636">
        <v>17419</v>
      </c>
      <c r="CS31" s="669"/>
      <c r="CT31" s="669"/>
      <c r="CU31" s="669"/>
      <c r="CV31" s="669"/>
      <c r="CW31" s="669"/>
      <c r="CX31" s="669"/>
      <c r="CY31" s="670"/>
      <c r="CZ31" s="641">
        <v>0.3</v>
      </c>
      <c r="DA31" s="667"/>
      <c r="DB31" s="667"/>
      <c r="DC31" s="671"/>
      <c r="DD31" s="645">
        <v>17419</v>
      </c>
      <c r="DE31" s="669"/>
      <c r="DF31" s="669"/>
      <c r="DG31" s="669"/>
      <c r="DH31" s="669"/>
      <c r="DI31" s="669"/>
      <c r="DJ31" s="669"/>
      <c r="DK31" s="670"/>
      <c r="DL31" s="645">
        <v>17419</v>
      </c>
      <c r="DM31" s="669"/>
      <c r="DN31" s="669"/>
      <c r="DO31" s="669"/>
      <c r="DP31" s="669"/>
      <c r="DQ31" s="669"/>
      <c r="DR31" s="669"/>
      <c r="DS31" s="669"/>
      <c r="DT31" s="669"/>
      <c r="DU31" s="669"/>
      <c r="DV31" s="670"/>
      <c r="DW31" s="641">
        <v>0.5</v>
      </c>
      <c r="DX31" s="667"/>
      <c r="DY31" s="667"/>
      <c r="DZ31" s="667"/>
      <c r="EA31" s="667"/>
      <c r="EB31" s="667"/>
      <c r="EC31" s="668"/>
    </row>
    <row r="32" spans="2:133" ht="11.25" customHeight="1" x14ac:dyDescent="0.15">
      <c r="B32" s="633" t="s">
        <v>302</v>
      </c>
      <c r="C32" s="634"/>
      <c r="D32" s="634"/>
      <c r="E32" s="634"/>
      <c r="F32" s="634"/>
      <c r="G32" s="634"/>
      <c r="H32" s="634"/>
      <c r="I32" s="634"/>
      <c r="J32" s="634"/>
      <c r="K32" s="634"/>
      <c r="L32" s="634"/>
      <c r="M32" s="634"/>
      <c r="N32" s="634"/>
      <c r="O32" s="634"/>
      <c r="P32" s="634"/>
      <c r="Q32" s="635"/>
      <c r="R32" s="636">
        <v>343687</v>
      </c>
      <c r="S32" s="637"/>
      <c r="T32" s="637"/>
      <c r="U32" s="637"/>
      <c r="V32" s="637"/>
      <c r="W32" s="637"/>
      <c r="X32" s="637"/>
      <c r="Y32" s="638"/>
      <c r="Z32" s="639">
        <v>5.8</v>
      </c>
      <c r="AA32" s="639"/>
      <c r="AB32" s="639"/>
      <c r="AC32" s="639"/>
      <c r="AD32" s="640" t="s">
        <v>121</v>
      </c>
      <c r="AE32" s="640"/>
      <c r="AF32" s="640"/>
      <c r="AG32" s="640"/>
      <c r="AH32" s="640"/>
      <c r="AI32" s="640"/>
      <c r="AJ32" s="640"/>
      <c r="AK32" s="640"/>
      <c r="AL32" s="641" t="s">
        <v>121</v>
      </c>
      <c r="AM32" s="642"/>
      <c r="AN32" s="642"/>
      <c r="AO32" s="643"/>
      <c r="AP32" s="684"/>
      <c r="AQ32" s="685"/>
      <c r="AR32" s="685"/>
      <c r="AS32" s="685"/>
      <c r="AT32" s="689"/>
      <c r="AU32" s="187" t="s">
        <v>303</v>
      </c>
      <c r="AX32" s="633" t="s">
        <v>304</v>
      </c>
      <c r="AY32" s="634"/>
      <c r="AZ32" s="634"/>
      <c r="BA32" s="634"/>
      <c r="BB32" s="634"/>
      <c r="BC32" s="634"/>
      <c r="BD32" s="634"/>
      <c r="BE32" s="634"/>
      <c r="BF32" s="635"/>
      <c r="BG32" s="693">
        <v>99.4</v>
      </c>
      <c r="BH32" s="669"/>
      <c r="BI32" s="669"/>
      <c r="BJ32" s="669"/>
      <c r="BK32" s="669"/>
      <c r="BL32" s="669"/>
      <c r="BM32" s="642">
        <v>96.4</v>
      </c>
      <c r="BN32" s="669"/>
      <c r="BO32" s="669"/>
      <c r="BP32" s="669"/>
      <c r="BQ32" s="691"/>
      <c r="BR32" s="693">
        <v>99.4</v>
      </c>
      <c r="BS32" s="669"/>
      <c r="BT32" s="669"/>
      <c r="BU32" s="669"/>
      <c r="BV32" s="669"/>
      <c r="BW32" s="669"/>
      <c r="BX32" s="642">
        <v>96.9</v>
      </c>
      <c r="BY32" s="669"/>
      <c r="BZ32" s="669"/>
      <c r="CA32" s="669"/>
      <c r="CB32" s="691"/>
      <c r="CD32" s="676"/>
      <c r="CE32" s="677"/>
      <c r="CF32" s="633" t="s">
        <v>305</v>
      </c>
      <c r="CG32" s="634"/>
      <c r="CH32" s="634"/>
      <c r="CI32" s="634"/>
      <c r="CJ32" s="634"/>
      <c r="CK32" s="634"/>
      <c r="CL32" s="634"/>
      <c r="CM32" s="634"/>
      <c r="CN32" s="634"/>
      <c r="CO32" s="634"/>
      <c r="CP32" s="634"/>
      <c r="CQ32" s="635"/>
      <c r="CR32" s="636" t="s">
        <v>121</v>
      </c>
      <c r="CS32" s="637"/>
      <c r="CT32" s="637"/>
      <c r="CU32" s="637"/>
      <c r="CV32" s="637"/>
      <c r="CW32" s="637"/>
      <c r="CX32" s="637"/>
      <c r="CY32" s="638"/>
      <c r="CZ32" s="641" t="s">
        <v>121</v>
      </c>
      <c r="DA32" s="667"/>
      <c r="DB32" s="667"/>
      <c r="DC32" s="671"/>
      <c r="DD32" s="645" t="s">
        <v>121</v>
      </c>
      <c r="DE32" s="637"/>
      <c r="DF32" s="637"/>
      <c r="DG32" s="637"/>
      <c r="DH32" s="637"/>
      <c r="DI32" s="637"/>
      <c r="DJ32" s="637"/>
      <c r="DK32" s="638"/>
      <c r="DL32" s="645" t="s">
        <v>121</v>
      </c>
      <c r="DM32" s="637"/>
      <c r="DN32" s="637"/>
      <c r="DO32" s="637"/>
      <c r="DP32" s="637"/>
      <c r="DQ32" s="637"/>
      <c r="DR32" s="637"/>
      <c r="DS32" s="637"/>
      <c r="DT32" s="637"/>
      <c r="DU32" s="637"/>
      <c r="DV32" s="638"/>
      <c r="DW32" s="641" t="s">
        <v>121</v>
      </c>
      <c r="DX32" s="667"/>
      <c r="DY32" s="667"/>
      <c r="DZ32" s="667"/>
      <c r="EA32" s="667"/>
      <c r="EB32" s="667"/>
      <c r="EC32" s="668"/>
    </row>
    <row r="33" spans="2:133" ht="11.25" customHeight="1" x14ac:dyDescent="0.15">
      <c r="B33" s="633" t="s">
        <v>306</v>
      </c>
      <c r="C33" s="634"/>
      <c r="D33" s="634"/>
      <c r="E33" s="634"/>
      <c r="F33" s="634"/>
      <c r="G33" s="634"/>
      <c r="H33" s="634"/>
      <c r="I33" s="634"/>
      <c r="J33" s="634"/>
      <c r="K33" s="634"/>
      <c r="L33" s="634"/>
      <c r="M33" s="634"/>
      <c r="N33" s="634"/>
      <c r="O33" s="634"/>
      <c r="P33" s="634"/>
      <c r="Q33" s="635"/>
      <c r="R33" s="636">
        <v>968</v>
      </c>
      <c r="S33" s="637"/>
      <c r="T33" s="637"/>
      <c r="U33" s="637"/>
      <c r="V33" s="637"/>
      <c r="W33" s="637"/>
      <c r="X33" s="637"/>
      <c r="Y33" s="638"/>
      <c r="Z33" s="639">
        <v>0</v>
      </c>
      <c r="AA33" s="639"/>
      <c r="AB33" s="639"/>
      <c r="AC33" s="639"/>
      <c r="AD33" s="640" t="s">
        <v>121</v>
      </c>
      <c r="AE33" s="640"/>
      <c r="AF33" s="640"/>
      <c r="AG33" s="640"/>
      <c r="AH33" s="640"/>
      <c r="AI33" s="640"/>
      <c r="AJ33" s="640"/>
      <c r="AK33" s="640"/>
      <c r="AL33" s="641" t="s">
        <v>121</v>
      </c>
      <c r="AM33" s="642"/>
      <c r="AN33" s="642"/>
      <c r="AO33" s="643"/>
      <c r="AP33" s="686"/>
      <c r="AQ33" s="687"/>
      <c r="AR33" s="687"/>
      <c r="AS33" s="687"/>
      <c r="AT33" s="690"/>
      <c r="AU33" s="192"/>
      <c r="AV33" s="192"/>
      <c r="AW33" s="192"/>
      <c r="AX33" s="657" t="s">
        <v>307</v>
      </c>
      <c r="AY33" s="658"/>
      <c r="AZ33" s="658"/>
      <c r="BA33" s="658"/>
      <c r="BB33" s="658"/>
      <c r="BC33" s="658"/>
      <c r="BD33" s="658"/>
      <c r="BE33" s="658"/>
      <c r="BF33" s="659"/>
      <c r="BG33" s="694">
        <v>99</v>
      </c>
      <c r="BH33" s="695"/>
      <c r="BI33" s="695"/>
      <c r="BJ33" s="695"/>
      <c r="BK33" s="695"/>
      <c r="BL33" s="695"/>
      <c r="BM33" s="696">
        <v>95.1</v>
      </c>
      <c r="BN33" s="695"/>
      <c r="BO33" s="695"/>
      <c r="BP33" s="695"/>
      <c r="BQ33" s="697"/>
      <c r="BR33" s="694">
        <v>98.9</v>
      </c>
      <c r="BS33" s="695"/>
      <c r="BT33" s="695"/>
      <c r="BU33" s="695"/>
      <c r="BV33" s="695"/>
      <c r="BW33" s="695"/>
      <c r="BX33" s="696">
        <v>95.3</v>
      </c>
      <c r="BY33" s="695"/>
      <c r="BZ33" s="695"/>
      <c r="CA33" s="695"/>
      <c r="CB33" s="697"/>
      <c r="CD33" s="633" t="s">
        <v>308</v>
      </c>
      <c r="CE33" s="634"/>
      <c r="CF33" s="634"/>
      <c r="CG33" s="634"/>
      <c r="CH33" s="634"/>
      <c r="CI33" s="634"/>
      <c r="CJ33" s="634"/>
      <c r="CK33" s="634"/>
      <c r="CL33" s="634"/>
      <c r="CM33" s="634"/>
      <c r="CN33" s="634"/>
      <c r="CO33" s="634"/>
      <c r="CP33" s="634"/>
      <c r="CQ33" s="635"/>
      <c r="CR33" s="636">
        <v>3087305</v>
      </c>
      <c r="CS33" s="669"/>
      <c r="CT33" s="669"/>
      <c r="CU33" s="669"/>
      <c r="CV33" s="669"/>
      <c r="CW33" s="669"/>
      <c r="CX33" s="669"/>
      <c r="CY33" s="670"/>
      <c r="CZ33" s="641">
        <v>54.7</v>
      </c>
      <c r="DA33" s="667"/>
      <c r="DB33" s="667"/>
      <c r="DC33" s="671"/>
      <c r="DD33" s="645">
        <v>2009615</v>
      </c>
      <c r="DE33" s="669"/>
      <c r="DF33" s="669"/>
      <c r="DG33" s="669"/>
      <c r="DH33" s="669"/>
      <c r="DI33" s="669"/>
      <c r="DJ33" s="669"/>
      <c r="DK33" s="670"/>
      <c r="DL33" s="645">
        <v>1567267</v>
      </c>
      <c r="DM33" s="669"/>
      <c r="DN33" s="669"/>
      <c r="DO33" s="669"/>
      <c r="DP33" s="669"/>
      <c r="DQ33" s="669"/>
      <c r="DR33" s="669"/>
      <c r="DS33" s="669"/>
      <c r="DT33" s="669"/>
      <c r="DU33" s="669"/>
      <c r="DV33" s="670"/>
      <c r="DW33" s="641">
        <v>45.9</v>
      </c>
      <c r="DX33" s="667"/>
      <c r="DY33" s="667"/>
      <c r="DZ33" s="667"/>
      <c r="EA33" s="667"/>
      <c r="EB33" s="667"/>
      <c r="EC33" s="668"/>
    </row>
    <row r="34" spans="2:133" ht="11.25" customHeight="1" x14ac:dyDescent="0.15">
      <c r="B34" s="633" t="s">
        <v>309</v>
      </c>
      <c r="C34" s="634"/>
      <c r="D34" s="634"/>
      <c r="E34" s="634"/>
      <c r="F34" s="634"/>
      <c r="G34" s="634"/>
      <c r="H34" s="634"/>
      <c r="I34" s="634"/>
      <c r="J34" s="634"/>
      <c r="K34" s="634"/>
      <c r="L34" s="634"/>
      <c r="M34" s="634"/>
      <c r="N34" s="634"/>
      <c r="O34" s="634"/>
      <c r="P34" s="634"/>
      <c r="Q34" s="635"/>
      <c r="R34" s="636">
        <v>378732</v>
      </c>
      <c r="S34" s="637"/>
      <c r="T34" s="637"/>
      <c r="U34" s="637"/>
      <c r="V34" s="637"/>
      <c r="W34" s="637"/>
      <c r="X34" s="637"/>
      <c r="Y34" s="638"/>
      <c r="Z34" s="639">
        <v>6.4</v>
      </c>
      <c r="AA34" s="639"/>
      <c r="AB34" s="639"/>
      <c r="AC34" s="639"/>
      <c r="AD34" s="640" t="s">
        <v>121</v>
      </c>
      <c r="AE34" s="640"/>
      <c r="AF34" s="640"/>
      <c r="AG34" s="640"/>
      <c r="AH34" s="640"/>
      <c r="AI34" s="640"/>
      <c r="AJ34" s="640"/>
      <c r="AK34" s="640"/>
      <c r="AL34" s="641" t="s">
        <v>121</v>
      </c>
      <c r="AM34" s="642"/>
      <c r="AN34" s="642"/>
      <c r="AO34" s="643"/>
      <c r="AP34" s="193"/>
      <c r="AQ34" s="194"/>
      <c r="AS34" s="191"/>
      <c r="AT34" s="191"/>
      <c r="AU34" s="191"/>
      <c r="AV34" s="191"/>
      <c r="AW34" s="191"/>
      <c r="AX34" s="191"/>
      <c r="AY34" s="191"/>
      <c r="AZ34" s="191"/>
      <c r="BA34" s="191"/>
      <c r="BB34" s="191"/>
      <c r="BC34" s="191"/>
      <c r="BD34" s="191"/>
      <c r="BE34" s="191"/>
      <c r="BF34" s="191"/>
      <c r="BG34" s="194"/>
      <c r="BH34" s="194"/>
      <c r="BI34" s="194"/>
      <c r="BJ34" s="194"/>
      <c r="BK34" s="194"/>
      <c r="BL34" s="194"/>
      <c r="BM34" s="194"/>
      <c r="BN34" s="194"/>
      <c r="BO34" s="194"/>
      <c r="BP34" s="194"/>
      <c r="BQ34" s="194"/>
      <c r="BR34" s="194"/>
      <c r="BS34" s="194"/>
      <c r="BT34" s="194"/>
      <c r="BU34" s="194"/>
      <c r="BV34" s="194"/>
      <c r="BW34" s="194"/>
      <c r="BX34" s="194"/>
      <c r="BY34" s="194"/>
      <c r="BZ34" s="194"/>
      <c r="CA34" s="194"/>
      <c r="CB34" s="194"/>
      <c r="CD34" s="633" t="s">
        <v>310</v>
      </c>
      <c r="CE34" s="634"/>
      <c r="CF34" s="634"/>
      <c r="CG34" s="634"/>
      <c r="CH34" s="634"/>
      <c r="CI34" s="634"/>
      <c r="CJ34" s="634"/>
      <c r="CK34" s="634"/>
      <c r="CL34" s="634"/>
      <c r="CM34" s="634"/>
      <c r="CN34" s="634"/>
      <c r="CO34" s="634"/>
      <c r="CP34" s="634"/>
      <c r="CQ34" s="635"/>
      <c r="CR34" s="636">
        <v>1246853</v>
      </c>
      <c r="CS34" s="637"/>
      <c r="CT34" s="637"/>
      <c r="CU34" s="637"/>
      <c r="CV34" s="637"/>
      <c r="CW34" s="637"/>
      <c r="CX34" s="637"/>
      <c r="CY34" s="638"/>
      <c r="CZ34" s="641">
        <v>22.1</v>
      </c>
      <c r="DA34" s="667"/>
      <c r="DB34" s="667"/>
      <c r="DC34" s="671"/>
      <c r="DD34" s="645">
        <v>763281</v>
      </c>
      <c r="DE34" s="637"/>
      <c r="DF34" s="637"/>
      <c r="DG34" s="637"/>
      <c r="DH34" s="637"/>
      <c r="DI34" s="637"/>
      <c r="DJ34" s="637"/>
      <c r="DK34" s="638"/>
      <c r="DL34" s="645">
        <v>607208</v>
      </c>
      <c r="DM34" s="637"/>
      <c r="DN34" s="637"/>
      <c r="DO34" s="637"/>
      <c r="DP34" s="637"/>
      <c r="DQ34" s="637"/>
      <c r="DR34" s="637"/>
      <c r="DS34" s="637"/>
      <c r="DT34" s="637"/>
      <c r="DU34" s="637"/>
      <c r="DV34" s="638"/>
      <c r="DW34" s="641">
        <v>17.8</v>
      </c>
      <c r="DX34" s="667"/>
      <c r="DY34" s="667"/>
      <c r="DZ34" s="667"/>
      <c r="EA34" s="667"/>
      <c r="EB34" s="667"/>
      <c r="EC34" s="668"/>
    </row>
    <row r="35" spans="2:133" ht="11.25" customHeight="1" x14ac:dyDescent="0.15">
      <c r="B35" s="633" t="s">
        <v>311</v>
      </c>
      <c r="C35" s="634"/>
      <c r="D35" s="634"/>
      <c r="E35" s="634"/>
      <c r="F35" s="634"/>
      <c r="G35" s="634"/>
      <c r="H35" s="634"/>
      <c r="I35" s="634"/>
      <c r="J35" s="634"/>
      <c r="K35" s="634"/>
      <c r="L35" s="634"/>
      <c r="M35" s="634"/>
      <c r="N35" s="634"/>
      <c r="O35" s="634"/>
      <c r="P35" s="634"/>
      <c r="Q35" s="635"/>
      <c r="R35" s="636">
        <v>182732</v>
      </c>
      <c r="S35" s="637"/>
      <c r="T35" s="637"/>
      <c r="U35" s="637"/>
      <c r="V35" s="637"/>
      <c r="W35" s="637"/>
      <c r="X35" s="637"/>
      <c r="Y35" s="638"/>
      <c r="Z35" s="639">
        <v>3.1</v>
      </c>
      <c r="AA35" s="639"/>
      <c r="AB35" s="639"/>
      <c r="AC35" s="639"/>
      <c r="AD35" s="640" t="s">
        <v>121</v>
      </c>
      <c r="AE35" s="640"/>
      <c r="AF35" s="640"/>
      <c r="AG35" s="640"/>
      <c r="AH35" s="640"/>
      <c r="AI35" s="640"/>
      <c r="AJ35" s="640"/>
      <c r="AK35" s="640"/>
      <c r="AL35" s="641" t="s">
        <v>121</v>
      </c>
      <c r="AM35" s="642"/>
      <c r="AN35" s="642"/>
      <c r="AO35" s="643"/>
      <c r="AP35" s="195"/>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128280</v>
      </c>
      <c r="CS35" s="669"/>
      <c r="CT35" s="669"/>
      <c r="CU35" s="669"/>
      <c r="CV35" s="669"/>
      <c r="CW35" s="669"/>
      <c r="CX35" s="669"/>
      <c r="CY35" s="670"/>
      <c r="CZ35" s="641">
        <v>2.2999999999999998</v>
      </c>
      <c r="DA35" s="667"/>
      <c r="DB35" s="667"/>
      <c r="DC35" s="671"/>
      <c r="DD35" s="645">
        <v>103084</v>
      </c>
      <c r="DE35" s="669"/>
      <c r="DF35" s="669"/>
      <c r="DG35" s="669"/>
      <c r="DH35" s="669"/>
      <c r="DI35" s="669"/>
      <c r="DJ35" s="669"/>
      <c r="DK35" s="670"/>
      <c r="DL35" s="645">
        <v>63681</v>
      </c>
      <c r="DM35" s="669"/>
      <c r="DN35" s="669"/>
      <c r="DO35" s="669"/>
      <c r="DP35" s="669"/>
      <c r="DQ35" s="669"/>
      <c r="DR35" s="669"/>
      <c r="DS35" s="669"/>
      <c r="DT35" s="669"/>
      <c r="DU35" s="669"/>
      <c r="DV35" s="670"/>
      <c r="DW35" s="641">
        <v>1.9</v>
      </c>
      <c r="DX35" s="667"/>
      <c r="DY35" s="667"/>
      <c r="DZ35" s="667"/>
      <c r="EA35" s="667"/>
      <c r="EB35" s="667"/>
      <c r="EC35" s="668"/>
    </row>
    <row r="36" spans="2:133" ht="11.25" customHeight="1" x14ac:dyDescent="0.15">
      <c r="B36" s="633" t="s">
        <v>315</v>
      </c>
      <c r="C36" s="634"/>
      <c r="D36" s="634"/>
      <c r="E36" s="634"/>
      <c r="F36" s="634"/>
      <c r="G36" s="634"/>
      <c r="H36" s="634"/>
      <c r="I36" s="634"/>
      <c r="J36" s="634"/>
      <c r="K36" s="634"/>
      <c r="L36" s="634"/>
      <c r="M36" s="634"/>
      <c r="N36" s="634"/>
      <c r="O36" s="634"/>
      <c r="P36" s="634"/>
      <c r="Q36" s="635"/>
      <c r="R36" s="636">
        <v>308308</v>
      </c>
      <c r="S36" s="637"/>
      <c r="T36" s="637"/>
      <c r="U36" s="637"/>
      <c r="V36" s="637"/>
      <c r="W36" s="637"/>
      <c r="X36" s="637"/>
      <c r="Y36" s="638"/>
      <c r="Z36" s="639">
        <v>5.2</v>
      </c>
      <c r="AA36" s="639"/>
      <c r="AB36" s="639"/>
      <c r="AC36" s="639"/>
      <c r="AD36" s="640" t="s">
        <v>121</v>
      </c>
      <c r="AE36" s="640"/>
      <c r="AF36" s="640"/>
      <c r="AG36" s="640"/>
      <c r="AH36" s="640"/>
      <c r="AI36" s="640"/>
      <c r="AJ36" s="640"/>
      <c r="AK36" s="640"/>
      <c r="AL36" s="641" t="s">
        <v>121</v>
      </c>
      <c r="AM36" s="642"/>
      <c r="AN36" s="642"/>
      <c r="AO36" s="643"/>
      <c r="AP36" s="195"/>
      <c r="AQ36" s="702" t="s">
        <v>316</v>
      </c>
      <c r="AR36" s="703"/>
      <c r="AS36" s="703"/>
      <c r="AT36" s="703"/>
      <c r="AU36" s="703"/>
      <c r="AV36" s="703"/>
      <c r="AW36" s="703"/>
      <c r="AX36" s="703"/>
      <c r="AY36" s="704"/>
      <c r="AZ36" s="625">
        <v>665233</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30408</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885280</v>
      </c>
      <c r="CS36" s="637"/>
      <c r="CT36" s="637"/>
      <c r="CU36" s="637"/>
      <c r="CV36" s="637"/>
      <c r="CW36" s="637"/>
      <c r="CX36" s="637"/>
      <c r="CY36" s="638"/>
      <c r="CZ36" s="641">
        <v>15.7</v>
      </c>
      <c r="DA36" s="667"/>
      <c r="DB36" s="667"/>
      <c r="DC36" s="671"/>
      <c r="DD36" s="645">
        <v>676320</v>
      </c>
      <c r="DE36" s="637"/>
      <c r="DF36" s="637"/>
      <c r="DG36" s="637"/>
      <c r="DH36" s="637"/>
      <c r="DI36" s="637"/>
      <c r="DJ36" s="637"/>
      <c r="DK36" s="638"/>
      <c r="DL36" s="645">
        <v>491826</v>
      </c>
      <c r="DM36" s="637"/>
      <c r="DN36" s="637"/>
      <c r="DO36" s="637"/>
      <c r="DP36" s="637"/>
      <c r="DQ36" s="637"/>
      <c r="DR36" s="637"/>
      <c r="DS36" s="637"/>
      <c r="DT36" s="637"/>
      <c r="DU36" s="637"/>
      <c r="DV36" s="638"/>
      <c r="DW36" s="641">
        <v>14.4</v>
      </c>
      <c r="DX36" s="667"/>
      <c r="DY36" s="667"/>
      <c r="DZ36" s="667"/>
      <c r="EA36" s="667"/>
      <c r="EB36" s="667"/>
      <c r="EC36" s="668"/>
    </row>
    <row r="37" spans="2:133" ht="11.25" customHeight="1" x14ac:dyDescent="0.15">
      <c r="B37" s="633" t="s">
        <v>319</v>
      </c>
      <c r="C37" s="634"/>
      <c r="D37" s="634"/>
      <c r="E37" s="634"/>
      <c r="F37" s="634"/>
      <c r="G37" s="634"/>
      <c r="H37" s="634"/>
      <c r="I37" s="634"/>
      <c r="J37" s="634"/>
      <c r="K37" s="634"/>
      <c r="L37" s="634"/>
      <c r="M37" s="634"/>
      <c r="N37" s="634"/>
      <c r="O37" s="634"/>
      <c r="P37" s="634"/>
      <c r="Q37" s="635"/>
      <c r="R37" s="636">
        <v>141432</v>
      </c>
      <c r="S37" s="637"/>
      <c r="T37" s="637"/>
      <c r="U37" s="637"/>
      <c r="V37" s="637"/>
      <c r="W37" s="637"/>
      <c r="X37" s="637"/>
      <c r="Y37" s="638"/>
      <c r="Z37" s="639">
        <v>2.4</v>
      </c>
      <c r="AA37" s="639"/>
      <c r="AB37" s="639"/>
      <c r="AC37" s="639"/>
      <c r="AD37" s="640">
        <v>330</v>
      </c>
      <c r="AE37" s="640"/>
      <c r="AF37" s="640"/>
      <c r="AG37" s="640"/>
      <c r="AH37" s="640"/>
      <c r="AI37" s="640"/>
      <c r="AJ37" s="640"/>
      <c r="AK37" s="640"/>
      <c r="AL37" s="641">
        <v>0</v>
      </c>
      <c r="AM37" s="642"/>
      <c r="AN37" s="642"/>
      <c r="AO37" s="643"/>
      <c r="AQ37" s="699" t="s">
        <v>320</v>
      </c>
      <c r="AR37" s="700"/>
      <c r="AS37" s="700"/>
      <c r="AT37" s="700"/>
      <c r="AU37" s="700"/>
      <c r="AV37" s="700"/>
      <c r="AW37" s="700"/>
      <c r="AX37" s="700"/>
      <c r="AY37" s="701"/>
      <c r="AZ37" s="636">
        <v>163800</v>
      </c>
      <c r="BA37" s="637"/>
      <c r="BB37" s="637"/>
      <c r="BC37" s="637"/>
      <c r="BD37" s="669"/>
      <c r="BE37" s="669"/>
      <c r="BF37" s="691"/>
      <c r="BG37" s="633" t="s">
        <v>321</v>
      </c>
      <c r="BH37" s="634"/>
      <c r="BI37" s="634"/>
      <c r="BJ37" s="634"/>
      <c r="BK37" s="634"/>
      <c r="BL37" s="634"/>
      <c r="BM37" s="634"/>
      <c r="BN37" s="634"/>
      <c r="BO37" s="634"/>
      <c r="BP37" s="634"/>
      <c r="BQ37" s="634"/>
      <c r="BR37" s="634"/>
      <c r="BS37" s="634"/>
      <c r="BT37" s="634"/>
      <c r="BU37" s="635"/>
      <c r="BV37" s="636">
        <v>20770</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101378</v>
      </c>
      <c r="CS37" s="669"/>
      <c r="CT37" s="669"/>
      <c r="CU37" s="669"/>
      <c r="CV37" s="669"/>
      <c r="CW37" s="669"/>
      <c r="CX37" s="669"/>
      <c r="CY37" s="670"/>
      <c r="CZ37" s="641">
        <v>1.8</v>
      </c>
      <c r="DA37" s="667"/>
      <c r="DB37" s="667"/>
      <c r="DC37" s="671"/>
      <c r="DD37" s="645">
        <v>101378</v>
      </c>
      <c r="DE37" s="669"/>
      <c r="DF37" s="669"/>
      <c r="DG37" s="669"/>
      <c r="DH37" s="669"/>
      <c r="DI37" s="669"/>
      <c r="DJ37" s="669"/>
      <c r="DK37" s="670"/>
      <c r="DL37" s="645">
        <v>58253</v>
      </c>
      <c r="DM37" s="669"/>
      <c r="DN37" s="669"/>
      <c r="DO37" s="669"/>
      <c r="DP37" s="669"/>
      <c r="DQ37" s="669"/>
      <c r="DR37" s="669"/>
      <c r="DS37" s="669"/>
      <c r="DT37" s="669"/>
      <c r="DU37" s="669"/>
      <c r="DV37" s="670"/>
      <c r="DW37" s="641">
        <v>1.7</v>
      </c>
      <c r="DX37" s="667"/>
      <c r="DY37" s="667"/>
      <c r="DZ37" s="667"/>
      <c r="EA37" s="667"/>
      <c r="EB37" s="667"/>
      <c r="EC37" s="668"/>
    </row>
    <row r="38" spans="2:133" ht="11.25" customHeight="1" x14ac:dyDescent="0.15">
      <c r="B38" s="633" t="s">
        <v>323</v>
      </c>
      <c r="C38" s="634"/>
      <c r="D38" s="634"/>
      <c r="E38" s="634"/>
      <c r="F38" s="634"/>
      <c r="G38" s="634"/>
      <c r="H38" s="634"/>
      <c r="I38" s="634"/>
      <c r="J38" s="634"/>
      <c r="K38" s="634"/>
      <c r="L38" s="634"/>
      <c r="M38" s="634"/>
      <c r="N38" s="634"/>
      <c r="O38" s="634"/>
      <c r="P38" s="634"/>
      <c r="Q38" s="635"/>
      <c r="R38" s="636">
        <v>228400</v>
      </c>
      <c r="S38" s="637"/>
      <c r="T38" s="637"/>
      <c r="U38" s="637"/>
      <c r="V38" s="637"/>
      <c r="W38" s="637"/>
      <c r="X38" s="637"/>
      <c r="Y38" s="638"/>
      <c r="Z38" s="639">
        <v>3.8</v>
      </c>
      <c r="AA38" s="639"/>
      <c r="AB38" s="639"/>
      <c r="AC38" s="639"/>
      <c r="AD38" s="640" t="s">
        <v>121</v>
      </c>
      <c r="AE38" s="640"/>
      <c r="AF38" s="640"/>
      <c r="AG38" s="640"/>
      <c r="AH38" s="640"/>
      <c r="AI38" s="640"/>
      <c r="AJ38" s="640"/>
      <c r="AK38" s="640"/>
      <c r="AL38" s="641" t="s">
        <v>121</v>
      </c>
      <c r="AM38" s="642"/>
      <c r="AN38" s="642"/>
      <c r="AO38" s="643"/>
      <c r="AQ38" s="699" t="s">
        <v>324</v>
      </c>
      <c r="AR38" s="700"/>
      <c r="AS38" s="700"/>
      <c r="AT38" s="700"/>
      <c r="AU38" s="700"/>
      <c r="AV38" s="700"/>
      <c r="AW38" s="700"/>
      <c r="AX38" s="700"/>
      <c r="AY38" s="701"/>
      <c r="AZ38" s="636">
        <v>699</v>
      </c>
      <c r="BA38" s="637"/>
      <c r="BB38" s="637"/>
      <c r="BC38" s="637"/>
      <c r="BD38" s="669"/>
      <c r="BE38" s="669"/>
      <c r="BF38" s="691"/>
      <c r="BG38" s="633" t="s">
        <v>325</v>
      </c>
      <c r="BH38" s="634"/>
      <c r="BI38" s="634"/>
      <c r="BJ38" s="634"/>
      <c r="BK38" s="634"/>
      <c r="BL38" s="634"/>
      <c r="BM38" s="634"/>
      <c r="BN38" s="634"/>
      <c r="BO38" s="634"/>
      <c r="BP38" s="634"/>
      <c r="BQ38" s="634"/>
      <c r="BR38" s="634"/>
      <c r="BS38" s="634"/>
      <c r="BT38" s="634"/>
      <c r="BU38" s="635"/>
      <c r="BV38" s="636">
        <v>1294</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500734</v>
      </c>
      <c r="CS38" s="637"/>
      <c r="CT38" s="637"/>
      <c r="CU38" s="637"/>
      <c r="CV38" s="637"/>
      <c r="CW38" s="637"/>
      <c r="CX38" s="637"/>
      <c r="CY38" s="638"/>
      <c r="CZ38" s="641">
        <v>8.9</v>
      </c>
      <c r="DA38" s="667"/>
      <c r="DB38" s="667"/>
      <c r="DC38" s="671"/>
      <c r="DD38" s="645">
        <v>421905</v>
      </c>
      <c r="DE38" s="637"/>
      <c r="DF38" s="637"/>
      <c r="DG38" s="637"/>
      <c r="DH38" s="637"/>
      <c r="DI38" s="637"/>
      <c r="DJ38" s="637"/>
      <c r="DK38" s="638"/>
      <c r="DL38" s="645">
        <v>404552</v>
      </c>
      <c r="DM38" s="637"/>
      <c r="DN38" s="637"/>
      <c r="DO38" s="637"/>
      <c r="DP38" s="637"/>
      <c r="DQ38" s="637"/>
      <c r="DR38" s="637"/>
      <c r="DS38" s="637"/>
      <c r="DT38" s="637"/>
      <c r="DU38" s="637"/>
      <c r="DV38" s="638"/>
      <c r="DW38" s="641">
        <v>11.8</v>
      </c>
      <c r="DX38" s="667"/>
      <c r="DY38" s="667"/>
      <c r="DZ38" s="667"/>
      <c r="EA38" s="667"/>
      <c r="EB38" s="667"/>
      <c r="EC38" s="668"/>
    </row>
    <row r="39" spans="2:133" ht="11.25" customHeight="1" x14ac:dyDescent="0.15">
      <c r="B39" s="633" t="s">
        <v>327</v>
      </c>
      <c r="C39" s="634"/>
      <c r="D39" s="634"/>
      <c r="E39" s="634"/>
      <c r="F39" s="634"/>
      <c r="G39" s="634"/>
      <c r="H39" s="634"/>
      <c r="I39" s="634"/>
      <c r="J39" s="634"/>
      <c r="K39" s="634"/>
      <c r="L39" s="634"/>
      <c r="M39" s="634"/>
      <c r="N39" s="634"/>
      <c r="O39" s="634"/>
      <c r="P39" s="634"/>
      <c r="Q39" s="635"/>
      <c r="R39" s="636" t="s">
        <v>121</v>
      </c>
      <c r="S39" s="637"/>
      <c r="T39" s="637"/>
      <c r="U39" s="637"/>
      <c r="V39" s="637"/>
      <c r="W39" s="637"/>
      <c r="X39" s="637"/>
      <c r="Y39" s="638"/>
      <c r="Z39" s="639" t="s">
        <v>121</v>
      </c>
      <c r="AA39" s="639"/>
      <c r="AB39" s="639"/>
      <c r="AC39" s="639"/>
      <c r="AD39" s="640" t="s">
        <v>121</v>
      </c>
      <c r="AE39" s="640"/>
      <c r="AF39" s="640"/>
      <c r="AG39" s="640"/>
      <c r="AH39" s="640"/>
      <c r="AI39" s="640"/>
      <c r="AJ39" s="640"/>
      <c r="AK39" s="640"/>
      <c r="AL39" s="641" t="s">
        <v>121</v>
      </c>
      <c r="AM39" s="642"/>
      <c r="AN39" s="642"/>
      <c r="AO39" s="643"/>
      <c r="AQ39" s="699" t="s">
        <v>328</v>
      </c>
      <c r="AR39" s="700"/>
      <c r="AS39" s="700"/>
      <c r="AT39" s="700"/>
      <c r="AU39" s="700"/>
      <c r="AV39" s="700"/>
      <c r="AW39" s="700"/>
      <c r="AX39" s="700"/>
      <c r="AY39" s="701"/>
      <c r="AZ39" s="636" t="s">
        <v>121</v>
      </c>
      <c r="BA39" s="637"/>
      <c r="BB39" s="637"/>
      <c r="BC39" s="637"/>
      <c r="BD39" s="669"/>
      <c r="BE39" s="669"/>
      <c r="BF39" s="691"/>
      <c r="BG39" s="633" t="s">
        <v>329</v>
      </c>
      <c r="BH39" s="634"/>
      <c r="BI39" s="634"/>
      <c r="BJ39" s="634"/>
      <c r="BK39" s="634"/>
      <c r="BL39" s="634"/>
      <c r="BM39" s="634"/>
      <c r="BN39" s="634"/>
      <c r="BO39" s="634"/>
      <c r="BP39" s="634"/>
      <c r="BQ39" s="634"/>
      <c r="BR39" s="634"/>
      <c r="BS39" s="634"/>
      <c r="BT39" s="634"/>
      <c r="BU39" s="635"/>
      <c r="BV39" s="636">
        <v>1992</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206970</v>
      </c>
      <c r="CS39" s="669"/>
      <c r="CT39" s="669"/>
      <c r="CU39" s="669"/>
      <c r="CV39" s="669"/>
      <c r="CW39" s="669"/>
      <c r="CX39" s="669"/>
      <c r="CY39" s="670"/>
      <c r="CZ39" s="641">
        <v>3.7</v>
      </c>
      <c r="DA39" s="667"/>
      <c r="DB39" s="667"/>
      <c r="DC39" s="671"/>
      <c r="DD39" s="645">
        <v>23981</v>
      </c>
      <c r="DE39" s="669"/>
      <c r="DF39" s="669"/>
      <c r="DG39" s="669"/>
      <c r="DH39" s="669"/>
      <c r="DI39" s="669"/>
      <c r="DJ39" s="669"/>
      <c r="DK39" s="670"/>
      <c r="DL39" s="645" t="s">
        <v>121</v>
      </c>
      <c r="DM39" s="669"/>
      <c r="DN39" s="669"/>
      <c r="DO39" s="669"/>
      <c r="DP39" s="669"/>
      <c r="DQ39" s="669"/>
      <c r="DR39" s="669"/>
      <c r="DS39" s="669"/>
      <c r="DT39" s="669"/>
      <c r="DU39" s="669"/>
      <c r="DV39" s="670"/>
      <c r="DW39" s="641" t="s">
        <v>121</v>
      </c>
      <c r="DX39" s="667"/>
      <c r="DY39" s="667"/>
      <c r="DZ39" s="667"/>
      <c r="EA39" s="667"/>
      <c r="EB39" s="667"/>
      <c r="EC39" s="668"/>
    </row>
    <row r="40" spans="2:133" ht="11.25" customHeight="1" x14ac:dyDescent="0.15">
      <c r="B40" s="633" t="s">
        <v>331</v>
      </c>
      <c r="C40" s="634"/>
      <c r="D40" s="634"/>
      <c r="E40" s="634"/>
      <c r="F40" s="634"/>
      <c r="G40" s="634"/>
      <c r="H40" s="634"/>
      <c r="I40" s="634"/>
      <c r="J40" s="634"/>
      <c r="K40" s="634"/>
      <c r="L40" s="634"/>
      <c r="M40" s="634"/>
      <c r="N40" s="634"/>
      <c r="O40" s="634"/>
      <c r="P40" s="634"/>
      <c r="Q40" s="635"/>
      <c r="R40" s="636">
        <v>8600</v>
      </c>
      <c r="S40" s="637"/>
      <c r="T40" s="637"/>
      <c r="U40" s="637"/>
      <c r="V40" s="637"/>
      <c r="W40" s="637"/>
      <c r="X40" s="637"/>
      <c r="Y40" s="638"/>
      <c r="Z40" s="639">
        <v>0.1</v>
      </c>
      <c r="AA40" s="639"/>
      <c r="AB40" s="639"/>
      <c r="AC40" s="639"/>
      <c r="AD40" s="640" t="s">
        <v>121</v>
      </c>
      <c r="AE40" s="640"/>
      <c r="AF40" s="640"/>
      <c r="AG40" s="640"/>
      <c r="AH40" s="640"/>
      <c r="AI40" s="640"/>
      <c r="AJ40" s="640"/>
      <c r="AK40" s="640"/>
      <c r="AL40" s="641" t="s">
        <v>121</v>
      </c>
      <c r="AM40" s="642"/>
      <c r="AN40" s="642"/>
      <c r="AO40" s="643"/>
      <c r="AQ40" s="699" t="s">
        <v>332</v>
      </c>
      <c r="AR40" s="700"/>
      <c r="AS40" s="700"/>
      <c r="AT40" s="700"/>
      <c r="AU40" s="700"/>
      <c r="AV40" s="700"/>
      <c r="AW40" s="700"/>
      <c r="AX40" s="700"/>
      <c r="AY40" s="701"/>
      <c r="AZ40" s="636" t="s">
        <v>121</v>
      </c>
      <c r="BA40" s="637"/>
      <c r="BB40" s="637"/>
      <c r="BC40" s="637"/>
      <c r="BD40" s="669"/>
      <c r="BE40" s="669"/>
      <c r="BF40" s="691"/>
      <c r="BG40" s="684" t="s">
        <v>333</v>
      </c>
      <c r="BH40" s="685"/>
      <c r="BI40" s="685"/>
      <c r="BJ40" s="685"/>
      <c r="BK40" s="685"/>
      <c r="BL40" s="196"/>
      <c r="BM40" s="634" t="s">
        <v>334</v>
      </c>
      <c r="BN40" s="634"/>
      <c r="BO40" s="634"/>
      <c r="BP40" s="634"/>
      <c r="BQ40" s="634"/>
      <c r="BR40" s="634"/>
      <c r="BS40" s="634"/>
      <c r="BT40" s="634"/>
      <c r="BU40" s="635"/>
      <c r="BV40" s="636">
        <v>100</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v>119188</v>
      </c>
      <c r="CS40" s="637"/>
      <c r="CT40" s="637"/>
      <c r="CU40" s="637"/>
      <c r="CV40" s="637"/>
      <c r="CW40" s="637"/>
      <c r="CX40" s="637"/>
      <c r="CY40" s="638"/>
      <c r="CZ40" s="641">
        <v>2.1</v>
      </c>
      <c r="DA40" s="667"/>
      <c r="DB40" s="667"/>
      <c r="DC40" s="671"/>
      <c r="DD40" s="645">
        <v>21044</v>
      </c>
      <c r="DE40" s="637"/>
      <c r="DF40" s="637"/>
      <c r="DG40" s="637"/>
      <c r="DH40" s="637"/>
      <c r="DI40" s="637"/>
      <c r="DJ40" s="637"/>
      <c r="DK40" s="638"/>
      <c r="DL40" s="645" t="s">
        <v>121</v>
      </c>
      <c r="DM40" s="637"/>
      <c r="DN40" s="637"/>
      <c r="DO40" s="637"/>
      <c r="DP40" s="637"/>
      <c r="DQ40" s="637"/>
      <c r="DR40" s="637"/>
      <c r="DS40" s="637"/>
      <c r="DT40" s="637"/>
      <c r="DU40" s="637"/>
      <c r="DV40" s="638"/>
      <c r="DW40" s="641" t="s">
        <v>121</v>
      </c>
      <c r="DX40" s="667"/>
      <c r="DY40" s="667"/>
      <c r="DZ40" s="667"/>
      <c r="EA40" s="667"/>
      <c r="EB40" s="667"/>
      <c r="EC40" s="668"/>
    </row>
    <row r="41" spans="2:133" ht="11.25" customHeight="1" x14ac:dyDescent="0.15">
      <c r="B41" s="657" t="s">
        <v>336</v>
      </c>
      <c r="C41" s="658"/>
      <c r="D41" s="658"/>
      <c r="E41" s="658"/>
      <c r="F41" s="658"/>
      <c r="G41" s="658"/>
      <c r="H41" s="658"/>
      <c r="I41" s="658"/>
      <c r="J41" s="658"/>
      <c r="K41" s="658"/>
      <c r="L41" s="658"/>
      <c r="M41" s="658"/>
      <c r="N41" s="658"/>
      <c r="O41" s="658"/>
      <c r="P41" s="658"/>
      <c r="Q41" s="659"/>
      <c r="R41" s="708">
        <v>5953737</v>
      </c>
      <c r="S41" s="709"/>
      <c r="T41" s="709"/>
      <c r="U41" s="709"/>
      <c r="V41" s="709"/>
      <c r="W41" s="709"/>
      <c r="X41" s="709"/>
      <c r="Y41" s="713"/>
      <c r="Z41" s="714">
        <v>100</v>
      </c>
      <c r="AA41" s="714"/>
      <c r="AB41" s="714"/>
      <c r="AC41" s="714"/>
      <c r="AD41" s="715">
        <v>3406341</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97242</v>
      </c>
      <c r="BA41" s="637"/>
      <c r="BB41" s="637"/>
      <c r="BC41" s="637"/>
      <c r="BD41" s="669"/>
      <c r="BE41" s="669"/>
      <c r="BF41" s="691"/>
      <c r="BG41" s="684"/>
      <c r="BH41" s="685"/>
      <c r="BI41" s="685"/>
      <c r="BJ41" s="685"/>
      <c r="BK41" s="685"/>
      <c r="BL41" s="196"/>
      <c r="BM41" s="634" t="s">
        <v>338</v>
      </c>
      <c r="BN41" s="634"/>
      <c r="BO41" s="634"/>
      <c r="BP41" s="634"/>
      <c r="BQ41" s="634"/>
      <c r="BR41" s="634"/>
      <c r="BS41" s="634"/>
      <c r="BT41" s="634"/>
      <c r="BU41" s="635"/>
      <c r="BV41" s="636">
        <v>2</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121</v>
      </c>
      <c r="CS41" s="669"/>
      <c r="CT41" s="669"/>
      <c r="CU41" s="669"/>
      <c r="CV41" s="669"/>
      <c r="CW41" s="669"/>
      <c r="CX41" s="669"/>
      <c r="CY41" s="670"/>
      <c r="CZ41" s="641" t="s">
        <v>121</v>
      </c>
      <c r="DA41" s="667"/>
      <c r="DB41" s="667"/>
      <c r="DC41" s="671"/>
      <c r="DD41" s="645" t="s">
        <v>121</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340</v>
      </c>
      <c r="AR42" s="706"/>
      <c r="AS42" s="706"/>
      <c r="AT42" s="706"/>
      <c r="AU42" s="706"/>
      <c r="AV42" s="706"/>
      <c r="AW42" s="706"/>
      <c r="AX42" s="706"/>
      <c r="AY42" s="707"/>
      <c r="AZ42" s="708">
        <v>403492</v>
      </c>
      <c r="BA42" s="709"/>
      <c r="BB42" s="709"/>
      <c r="BC42" s="709"/>
      <c r="BD42" s="695"/>
      <c r="BE42" s="695"/>
      <c r="BF42" s="697"/>
      <c r="BG42" s="686"/>
      <c r="BH42" s="687"/>
      <c r="BI42" s="687"/>
      <c r="BJ42" s="687"/>
      <c r="BK42" s="687"/>
      <c r="BL42" s="197"/>
      <c r="BM42" s="658" t="s">
        <v>341</v>
      </c>
      <c r="BN42" s="658"/>
      <c r="BO42" s="658"/>
      <c r="BP42" s="658"/>
      <c r="BQ42" s="658"/>
      <c r="BR42" s="658"/>
      <c r="BS42" s="658"/>
      <c r="BT42" s="658"/>
      <c r="BU42" s="659"/>
      <c r="BV42" s="708">
        <v>385</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325029</v>
      </c>
      <c r="CS42" s="669"/>
      <c r="CT42" s="669"/>
      <c r="CU42" s="669"/>
      <c r="CV42" s="669"/>
      <c r="CW42" s="669"/>
      <c r="CX42" s="669"/>
      <c r="CY42" s="670"/>
      <c r="CZ42" s="641">
        <v>5.8</v>
      </c>
      <c r="DA42" s="667"/>
      <c r="DB42" s="667"/>
      <c r="DC42" s="671"/>
      <c r="DD42" s="645">
        <v>63502</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87" t="s">
        <v>343</v>
      </c>
      <c r="CD43" s="633" t="s">
        <v>344</v>
      </c>
      <c r="CE43" s="634"/>
      <c r="CF43" s="634"/>
      <c r="CG43" s="634"/>
      <c r="CH43" s="634"/>
      <c r="CI43" s="634"/>
      <c r="CJ43" s="634"/>
      <c r="CK43" s="634"/>
      <c r="CL43" s="634"/>
      <c r="CM43" s="634"/>
      <c r="CN43" s="634"/>
      <c r="CO43" s="634"/>
      <c r="CP43" s="634"/>
      <c r="CQ43" s="635"/>
      <c r="CR43" s="636" t="s">
        <v>121</v>
      </c>
      <c r="CS43" s="669"/>
      <c r="CT43" s="669"/>
      <c r="CU43" s="669"/>
      <c r="CV43" s="669"/>
      <c r="CW43" s="669"/>
      <c r="CX43" s="669"/>
      <c r="CY43" s="670"/>
      <c r="CZ43" s="641" t="s">
        <v>121</v>
      </c>
      <c r="DA43" s="667"/>
      <c r="DB43" s="667"/>
      <c r="DC43" s="671"/>
      <c r="DD43" s="645" t="s">
        <v>121</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293</v>
      </c>
      <c r="CE44" s="673"/>
      <c r="CF44" s="633" t="s">
        <v>346</v>
      </c>
      <c r="CG44" s="634"/>
      <c r="CH44" s="634"/>
      <c r="CI44" s="634"/>
      <c r="CJ44" s="634"/>
      <c r="CK44" s="634"/>
      <c r="CL44" s="634"/>
      <c r="CM44" s="634"/>
      <c r="CN44" s="634"/>
      <c r="CO44" s="634"/>
      <c r="CP44" s="634"/>
      <c r="CQ44" s="635"/>
      <c r="CR44" s="636">
        <v>325029</v>
      </c>
      <c r="CS44" s="637"/>
      <c r="CT44" s="637"/>
      <c r="CU44" s="637"/>
      <c r="CV44" s="637"/>
      <c r="CW44" s="637"/>
      <c r="CX44" s="637"/>
      <c r="CY44" s="638"/>
      <c r="CZ44" s="641">
        <v>5.8</v>
      </c>
      <c r="DA44" s="642"/>
      <c r="DB44" s="642"/>
      <c r="DC44" s="648"/>
      <c r="DD44" s="645">
        <v>63502</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348</v>
      </c>
      <c r="CG45" s="634"/>
      <c r="CH45" s="634"/>
      <c r="CI45" s="634"/>
      <c r="CJ45" s="634"/>
      <c r="CK45" s="634"/>
      <c r="CL45" s="634"/>
      <c r="CM45" s="634"/>
      <c r="CN45" s="634"/>
      <c r="CO45" s="634"/>
      <c r="CP45" s="634"/>
      <c r="CQ45" s="635"/>
      <c r="CR45" s="636">
        <v>86967</v>
      </c>
      <c r="CS45" s="669"/>
      <c r="CT45" s="669"/>
      <c r="CU45" s="669"/>
      <c r="CV45" s="669"/>
      <c r="CW45" s="669"/>
      <c r="CX45" s="669"/>
      <c r="CY45" s="670"/>
      <c r="CZ45" s="641">
        <v>1.5</v>
      </c>
      <c r="DA45" s="667"/>
      <c r="DB45" s="667"/>
      <c r="DC45" s="671"/>
      <c r="DD45" s="645">
        <v>22901</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198"/>
      <c r="CD46" s="674"/>
      <c r="CE46" s="675"/>
      <c r="CF46" s="633" t="s">
        <v>349</v>
      </c>
      <c r="CG46" s="634"/>
      <c r="CH46" s="634"/>
      <c r="CI46" s="634"/>
      <c r="CJ46" s="634"/>
      <c r="CK46" s="634"/>
      <c r="CL46" s="634"/>
      <c r="CM46" s="634"/>
      <c r="CN46" s="634"/>
      <c r="CO46" s="634"/>
      <c r="CP46" s="634"/>
      <c r="CQ46" s="635"/>
      <c r="CR46" s="636">
        <v>238062</v>
      </c>
      <c r="CS46" s="637"/>
      <c r="CT46" s="637"/>
      <c r="CU46" s="637"/>
      <c r="CV46" s="637"/>
      <c r="CW46" s="637"/>
      <c r="CX46" s="637"/>
      <c r="CY46" s="638"/>
      <c r="CZ46" s="641">
        <v>4.2</v>
      </c>
      <c r="DA46" s="642"/>
      <c r="DB46" s="642"/>
      <c r="DC46" s="648"/>
      <c r="DD46" s="645">
        <v>40601</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198"/>
      <c r="CD47" s="674"/>
      <c r="CE47" s="675"/>
      <c r="CF47" s="633" t="s">
        <v>350</v>
      </c>
      <c r="CG47" s="634"/>
      <c r="CH47" s="634"/>
      <c r="CI47" s="634"/>
      <c r="CJ47" s="634"/>
      <c r="CK47" s="634"/>
      <c r="CL47" s="634"/>
      <c r="CM47" s="634"/>
      <c r="CN47" s="634"/>
      <c r="CO47" s="634"/>
      <c r="CP47" s="634"/>
      <c r="CQ47" s="635"/>
      <c r="CR47" s="636" t="s">
        <v>121</v>
      </c>
      <c r="CS47" s="669"/>
      <c r="CT47" s="669"/>
      <c r="CU47" s="669"/>
      <c r="CV47" s="669"/>
      <c r="CW47" s="669"/>
      <c r="CX47" s="669"/>
      <c r="CY47" s="670"/>
      <c r="CZ47" s="641" t="s">
        <v>121</v>
      </c>
      <c r="DA47" s="667"/>
      <c r="DB47" s="667"/>
      <c r="DC47" s="671"/>
      <c r="DD47" s="645" t="s">
        <v>121</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198"/>
      <c r="CD48" s="676"/>
      <c r="CE48" s="677"/>
      <c r="CF48" s="633" t="s">
        <v>351</v>
      </c>
      <c r="CG48" s="634"/>
      <c r="CH48" s="634"/>
      <c r="CI48" s="634"/>
      <c r="CJ48" s="634"/>
      <c r="CK48" s="634"/>
      <c r="CL48" s="634"/>
      <c r="CM48" s="634"/>
      <c r="CN48" s="634"/>
      <c r="CO48" s="634"/>
      <c r="CP48" s="634"/>
      <c r="CQ48" s="635"/>
      <c r="CR48" s="636" t="s">
        <v>121</v>
      </c>
      <c r="CS48" s="637"/>
      <c r="CT48" s="637"/>
      <c r="CU48" s="637"/>
      <c r="CV48" s="637"/>
      <c r="CW48" s="637"/>
      <c r="CX48" s="637"/>
      <c r="CY48" s="638"/>
      <c r="CZ48" s="641" t="s">
        <v>121</v>
      </c>
      <c r="DA48" s="642"/>
      <c r="DB48" s="642"/>
      <c r="DC48" s="648"/>
      <c r="DD48" s="645" t="s">
        <v>121</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198"/>
      <c r="CD49" s="657" t="s">
        <v>352</v>
      </c>
      <c r="CE49" s="658"/>
      <c r="CF49" s="658"/>
      <c r="CG49" s="658"/>
      <c r="CH49" s="658"/>
      <c r="CI49" s="658"/>
      <c r="CJ49" s="658"/>
      <c r="CK49" s="658"/>
      <c r="CL49" s="658"/>
      <c r="CM49" s="658"/>
      <c r="CN49" s="658"/>
      <c r="CO49" s="658"/>
      <c r="CP49" s="658"/>
      <c r="CQ49" s="659"/>
      <c r="CR49" s="708">
        <v>5646971</v>
      </c>
      <c r="CS49" s="695"/>
      <c r="CT49" s="695"/>
      <c r="CU49" s="695"/>
      <c r="CV49" s="695"/>
      <c r="CW49" s="695"/>
      <c r="CX49" s="695"/>
      <c r="CY49" s="724"/>
      <c r="CZ49" s="716">
        <v>100</v>
      </c>
      <c r="DA49" s="725"/>
      <c r="DB49" s="725"/>
      <c r="DC49" s="726"/>
      <c r="DD49" s="727">
        <v>3853402</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jG5creIaztGwO3M8X1p60FnQp0yHtvr1xAkRvBTOAjGcobIFdifxJXwKv5TFLmPMRh/7HWyOvTB6gCYxh58KrQ==" saltValue="JiRXZ7WEmbaghby4lo0xX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heetViews>
  <sheetFormatPr defaultColWidth="0" defaultRowHeight="13.5" zeroHeight="1" x14ac:dyDescent="0.15"/>
  <cols>
    <col min="1" max="130" width="2.75" style="204" customWidth="1"/>
    <col min="131" max="131" width="1.625" style="204" customWidth="1"/>
    <col min="132" max="16384" width="9" style="204" hidden="1"/>
  </cols>
  <sheetData>
    <row r="1" spans="1:131" ht="11.25" customHeight="1" thickBot="1" x14ac:dyDescent="0.2">
      <c r="A1" s="200"/>
      <c r="B1" s="200"/>
      <c r="C1" s="200"/>
      <c r="D1" s="200"/>
      <c r="E1" s="200"/>
      <c r="F1" s="200"/>
      <c r="G1" s="200"/>
      <c r="H1" s="200"/>
      <c r="I1" s="200"/>
      <c r="J1" s="200"/>
      <c r="K1" s="200"/>
      <c r="L1" s="200"/>
      <c r="M1" s="200"/>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201"/>
      <c r="DI1" s="201"/>
      <c r="DJ1" s="201"/>
      <c r="DK1" s="201"/>
      <c r="DL1" s="201"/>
      <c r="DM1" s="201"/>
      <c r="DN1" s="201"/>
      <c r="DO1" s="201"/>
      <c r="DP1" s="201"/>
      <c r="DQ1" s="202"/>
      <c r="DR1" s="202"/>
      <c r="DS1" s="202"/>
      <c r="DT1" s="202"/>
      <c r="DU1" s="202"/>
      <c r="DV1" s="202"/>
      <c r="DW1" s="202"/>
      <c r="DX1" s="202"/>
      <c r="DY1" s="202"/>
      <c r="DZ1" s="202"/>
      <c r="EA1" s="203"/>
    </row>
    <row r="2" spans="1:131" ht="26.25" customHeight="1" thickBot="1" x14ac:dyDescent="0.2">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01"/>
      <c r="BK2" s="201"/>
      <c r="BL2" s="201"/>
      <c r="BM2" s="201"/>
      <c r="BN2" s="201"/>
      <c r="BO2" s="201"/>
      <c r="BP2" s="201"/>
      <c r="BQ2" s="201"/>
      <c r="BR2" s="201"/>
      <c r="BS2" s="201"/>
      <c r="BT2" s="201"/>
      <c r="BU2" s="201"/>
      <c r="BV2" s="201"/>
      <c r="BW2" s="201"/>
      <c r="BX2" s="201"/>
      <c r="BY2" s="201"/>
      <c r="BZ2" s="201"/>
      <c r="CA2" s="201"/>
      <c r="CB2" s="201"/>
      <c r="CC2" s="201"/>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735" t="s">
        <v>354</v>
      </c>
      <c r="DK2" s="736"/>
      <c r="DL2" s="736"/>
      <c r="DM2" s="736"/>
      <c r="DN2" s="736"/>
      <c r="DO2" s="737"/>
      <c r="DP2" s="201"/>
      <c r="DQ2" s="735" t="s">
        <v>355</v>
      </c>
      <c r="DR2" s="736"/>
      <c r="DS2" s="736"/>
      <c r="DT2" s="736"/>
      <c r="DU2" s="736"/>
      <c r="DV2" s="736"/>
      <c r="DW2" s="736"/>
      <c r="DX2" s="736"/>
      <c r="DY2" s="736"/>
      <c r="DZ2" s="737"/>
      <c r="EA2" s="203"/>
    </row>
    <row r="3" spans="1:131" ht="11.25" customHeight="1" x14ac:dyDescent="0.15">
      <c r="A3" s="201"/>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201"/>
      <c r="AJ3" s="201"/>
      <c r="AK3" s="201"/>
      <c r="AL3" s="201"/>
      <c r="AM3" s="201"/>
      <c r="AN3" s="201"/>
      <c r="AO3" s="201"/>
      <c r="AP3" s="201"/>
      <c r="AQ3" s="201"/>
      <c r="AR3" s="201"/>
      <c r="AS3" s="201"/>
      <c r="AT3" s="201"/>
      <c r="AU3" s="201"/>
      <c r="AV3" s="201"/>
      <c r="AW3" s="201"/>
      <c r="AX3" s="201"/>
      <c r="AY3" s="201"/>
      <c r="AZ3" s="201"/>
      <c r="BA3" s="201"/>
      <c r="BB3" s="201"/>
      <c r="BC3" s="201"/>
      <c r="BD3" s="201"/>
      <c r="BE3" s="201"/>
      <c r="BF3" s="201"/>
      <c r="BG3" s="201"/>
      <c r="BH3" s="201"/>
      <c r="BI3" s="201"/>
      <c r="BJ3" s="201"/>
      <c r="BK3" s="201"/>
      <c r="BL3" s="201"/>
      <c r="BM3" s="201"/>
      <c r="BN3" s="201"/>
      <c r="BO3" s="201"/>
      <c r="BP3" s="201"/>
      <c r="BQ3" s="201"/>
      <c r="BR3" s="201"/>
      <c r="BS3" s="201"/>
      <c r="BT3" s="201"/>
      <c r="BU3" s="201"/>
      <c r="BV3" s="201"/>
      <c r="BW3" s="201"/>
      <c r="BX3" s="201"/>
      <c r="BY3" s="201"/>
      <c r="BZ3" s="201"/>
      <c r="CA3" s="201"/>
      <c r="CB3" s="201"/>
      <c r="CC3" s="201"/>
      <c r="CD3" s="201"/>
      <c r="CE3" s="201"/>
      <c r="CF3" s="201"/>
      <c r="CG3" s="201"/>
      <c r="CH3" s="201"/>
      <c r="CI3" s="201"/>
      <c r="CJ3" s="201"/>
      <c r="CK3" s="201"/>
      <c r="CL3" s="201"/>
      <c r="CM3" s="201"/>
      <c r="CN3" s="201"/>
      <c r="CO3" s="201"/>
      <c r="CP3" s="201"/>
      <c r="CQ3" s="201"/>
      <c r="CR3" s="201"/>
      <c r="CS3" s="201"/>
      <c r="CT3" s="201"/>
      <c r="CU3" s="201"/>
      <c r="CV3" s="201"/>
      <c r="CW3" s="201"/>
      <c r="CX3" s="201"/>
      <c r="CY3" s="201"/>
      <c r="CZ3" s="201"/>
      <c r="DA3" s="201"/>
      <c r="DB3" s="201"/>
      <c r="DC3" s="201"/>
      <c r="DD3" s="201"/>
      <c r="DE3" s="201"/>
      <c r="DF3" s="201"/>
      <c r="DG3" s="201"/>
      <c r="DH3" s="201"/>
      <c r="DI3" s="201"/>
      <c r="DJ3" s="201"/>
      <c r="DK3" s="201"/>
      <c r="DL3" s="201"/>
      <c r="DM3" s="201"/>
      <c r="DN3" s="201"/>
      <c r="DO3" s="201"/>
      <c r="DP3" s="201"/>
      <c r="DQ3" s="201"/>
      <c r="DR3" s="201"/>
      <c r="DS3" s="201"/>
      <c r="DT3" s="201"/>
      <c r="DU3" s="201"/>
      <c r="DV3" s="201"/>
      <c r="DW3" s="201"/>
      <c r="DX3" s="201"/>
      <c r="DY3" s="201"/>
      <c r="DZ3" s="201"/>
      <c r="EA3" s="203"/>
    </row>
    <row r="4" spans="1:131" s="208" customFormat="1" ht="26.25" customHeight="1" thickBot="1" x14ac:dyDescent="0.2">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05"/>
      <c r="BA4" s="205"/>
      <c r="BB4" s="205"/>
      <c r="BC4" s="205"/>
      <c r="BD4" s="205"/>
      <c r="BE4" s="206"/>
      <c r="BF4" s="206"/>
      <c r="BG4" s="206"/>
      <c r="BH4" s="206"/>
      <c r="BI4" s="206"/>
      <c r="BJ4" s="206"/>
      <c r="BK4" s="206"/>
      <c r="BL4" s="206"/>
      <c r="BM4" s="206"/>
      <c r="BN4" s="206"/>
      <c r="BO4" s="206"/>
      <c r="BP4" s="206"/>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07"/>
    </row>
    <row r="5" spans="1:131" s="208" customFormat="1" ht="26.25" customHeight="1" x14ac:dyDescent="0.15">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05"/>
      <c r="BA5" s="205"/>
      <c r="BB5" s="205"/>
      <c r="BC5" s="205"/>
      <c r="BD5" s="205"/>
      <c r="BE5" s="206"/>
      <c r="BF5" s="206"/>
      <c r="BG5" s="206"/>
      <c r="BH5" s="206"/>
      <c r="BI5" s="206"/>
      <c r="BJ5" s="206"/>
      <c r="BK5" s="206"/>
      <c r="BL5" s="206"/>
      <c r="BM5" s="206"/>
      <c r="BN5" s="206"/>
      <c r="BO5" s="206"/>
      <c r="BP5" s="206"/>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07"/>
    </row>
    <row r="6" spans="1:131" s="208"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05"/>
      <c r="BA6" s="205"/>
      <c r="BB6" s="205"/>
      <c r="BC6" s="205"/>
      <c r="BD6" s="205"/>
      <c r="BE6" s="206"/>
      <c r="BF6" s="206"/>
      <c r="BG6" s="206"/>
      <c r="BH6" s="206"/>
      <c r="BI6" s="206"/>
      <c r="BJ6" s="206"/>
      <c r="BK6" s="206"/>
      <c r="BL6" s="206"/>
      <c r="BM6" s="206"/>
      <c r="BN6" s="206"/>
      <c r="BO6" s="206"/>
      <c r="BP6" s="206"/>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07"/>
    </row>
    <row r="7" spans="1:131" s="208" customFormat="1" ht="26.25" customHeight="1" thickTop="1" x14ac:dyDescent="0.15">
      <c r="A7" s="209">
        <v>1</v>
      </c>
      <c r="B7" s="762" t="s">
        <v>375</v>
      </c>
      <c r="C7" s="763"/>
      <c r="D7" s="763"/>
      <c r="E7" s="763"/>
      <c r="F7" s="763"/>
      <c r="G7" s="763"/>
      <c r="H7" s="763"/>
      <c r="I7" s="763"/>
      <c r="J7" s="763"/>
      <c r="K7" s="763"/>
      <c r="L7" s="763"/>
      <c r="M7" s="763"/>
      <c r="N7" s="763"/>
      <c r="O7" s="763"/>
      <c r="P7" s="764"/>
      <c r="Q7" s="765">
        <v>5954</v>
      </c>
      <c r="R7" s="766"/>
      <c r="S7" s="766"/>
      <c r="T7" s="766"/>
      <c r="U7" s="766"/>
      <c r="V7" s="766">
        <v>5647</v>
      </c>
      <c r="W7" s="766"/>
      <c r="X7" s="766"/>
      <c r="Y7" s="766"/>
      <c r="Z7" s="766"/>
      <c r="AA7" s="766">
        <v>307</v>
      </c>
      <c r="AB7" s="766"/>
      <c r="AC7" s="766"/>
      <c r="AD7" s="766"/>
      <c r="AE7" s="767"/>
      <c r="AF7" s="768">
        <v>259</v>
      </c>
      <c r="AG7" s="769"/>
      <c r="AH7" s="769"/>
      <c r="AI7" s="769"/>
      <c r="AJ7" s="770"/>
      <c r="AK7" s="771">
        <v>183</v>
      </c>
      <c r="AL7" s="772"/>
      <c r="AM7" s="772"/>
      <c r="AN7" s="772"/>
      <c r="AO7" s="772"/>
      <c r="AP7" s="772">
        <v>4419</v>
      </c>
      <c r="AQ7" s="772"/>
      <c r="AR7" s="772"/>
      <c r="AS7" s="772"/>
      <c r="AT7" s="772"/>
      <c r="AU7" s="773"/>
      <c r="AV7" s="773"/>
      <c r="AW7" s="773"/>
      <c r="AX7" s="773"/>
      <c r="AY7" s="774"/>
      <c r="AZ7" s="205"/>
      <c r="BA7" s="205"/>
      <c r="BB7" s="205"/>
      <c r="BC7" s="205"/>
      <c r="BD7" s="205"/>
      <c r="BE7" s="206"/>
      <c r="BF7" s="206"/>
      <c r="BG7" s="206"/>
      <c r="BH7" s="206"/>
      <c r="BI7" s="206"/>
      <c r="BJ7" s="206"/>
      <c r="BK7" s="206"/>
      <c r="BL7" s="206"/>
      <c r="BM7" s="206"/>
      <c r="BN7" s="206"/>
      <c r="BO7" s="206"/>
      <c r="BP7" s="206"/>
      <c r="BQ7" s="209">
        <v>1</v>
      </c>
      <c r="BR7" s="210"/>
      <c r="BS7" s="759" t="s">
        <v>551</v>
      </c>
      <c r="BT7" s="760"/>
      <c r="BU7" s="760"/>
      <c r="BV7" s="760"/>
      <c r="BW7" s="760"/>
      <c r="BX7" s="760"/>
      <c r="BY7" s="760"/>
      <c r="BZ7" s="760"/>
      <c r="CA7" s="760"/>
      <c r="CB7" s="760"/>
      <c r="CC7" s="760"/>
      <c r="CD7" s="760"/>
      <c r="CE7" s="760"/>
      <c r="CF7" s="760"/>
      <c r="CG7" s="775"/>
      <c r="CH7" s="756">
        <v>9</v>
      </c>
      <c r="CI7" s="757"/>
      <c r="CJ7" s="757"/>
      <c r="CK7" s="757"/>
      <c r="CL7" s="758"/>
      <c r="CM7" s="756">
        <v>-17</v>
      </c>
      <c r="CN7" s="757"/>
      <c r="CO7" s="757"/>
      <c r="CP7" s="757"/>
      <c r="CQ7" s="758"/>
      <c r="CR7" s="756">
        <v>32</v>
      </c>
      <c r="CS7" s="757"/>
      <c r="CT7" s="757"/>
      <c r="CU7" s="757"/>
      <c r="CV7" s="758"/>
      <c r="CW7" s="756">
        <v>2</v>
      </c>
      <c r="CX7" s="757"/>
      <c r="CY7" s="757"/>
      <c r="CZ7" s="757"/>
      <c r="DA7" s="758"/>
      <c r="DB7" s="756" t="s">
        <v>543</v>
      </c>
      <c r="DC7" s="757"/>
      <c r="DD7" s="757"/>
      <c r="DE7" s="757"/>
      <c r="DF7" s="758"/>
      <c r="DG7" s="756" t="s">
        <v>485</v>
      </c>
      <c r="DH7" s="757"/>
      <c r="DI7" s="757"/>
      <c r="DJ7" s="757"/>
      <c r="DK7" s="758"/>
      <c r="DL7" s="756" t="s">
        <v>485</v>
      </c>
      <c r="DM7" s="757"/>
      <c r="DN7" s="757"/>
      <c r="DO7" s="757"/>
      <c r="DP7" s="758"/>
      <c r="DQ7" s="756" t="s">
        <v>485</v>
      </c>
      <c r="DR7" s="757"/>
      <c r="DS7" s="757"/>
      <c r="DT7" s="757"/>
      <c r="DU7" s="758"/>
      <c r="DV7" s="759"/>
      <c r="DW7" s="760"/>
      <c r="DX7" s="760"/>
      <c r="DY7" s="760"/>
      <c r="DZ7" s="761"/>
      <c r="EA7" s="207"/>
    </row>
    <row r="8" spans="1:131" s="208" customFormat="1" ht="26.25" customHeight="1" x14ac:dyDescent="0.15">
      <c r="A8" s="211">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05"/>
      <c r="BA8" s="205"/>
      <c r="BB8" s="205"/>
      <c r="BC8" s="205"/>
      <c r="BD8" s="205"/>
      <c r="BE8" s="206"/>
      <c r="BF8" s="206"/>
      <c r="BG8" s="206"/>
      <c r="BH8" s="206"/>
      <c r="BI8" s="206"/>
      <c r="BJ8" s="206"/>
      <c r="BK8" s="206"/>
      <c r="BL8" s="206"/>
      <c r="BM8" s="206"/>
      <c r="BN8" s="206"/>
      <c r="BO8" s="206"/>
      <c r="BP8" s="206"/>
      <c r="BQ8" s="211">
        <v>2</v>
      </c>
      <c r="BR8" s="212"/>
      <c r="BS8" s="786" t="s">
        <v>552</v>
      </c>
      <c r="BT8" s="787"/>
      <c r="BU8" s="787"/>
      <c r="BV8" s="787"/>
      <c r="BW8" s="787"/>
      <c r="BX8" s="787"/>
      <c r="BY8" s="787"/>
      <c r="BZ8" s="787"/>
      <c r="CA8" s="787"/>
      <c r="CB8" s="787"/>
      <c r="CC8" s="787"/>
      <c r="CD8" s="787"/>
      <c r="CE8" s="787"/>
      <c r="CF8" s="787"/>
      <c r="CG8" s="788"/>
      <c r="CH8" s="789">
        <v>1</v>
      </c>
      <c r="CI8" s="790"/>
      <c r="CJ8" s="790"/>
      <c r="CK8" s="790"/>
      <c r="CL8" s="791"/>
      <c r="CM8" s="789">
        <v>65</v>
      </c>
      <c r="CN8" s="790"/>
      <c r="CO8" s="790"/>
      <c r="CP8" s="790"/>
      <c r="CQ8" s="791"/>
      <c r="CR8" s="789">
        <v>10</v>
      </c>
      <c r="CS8" s="790"/>
      <c r="CT8" s="790"/>
      <c r="CU8" s="790"/>
      <c r="CV8" s="791"/>
      <c r="CW8" s="789" t="s">
        <v>543</v>
      </c>
      <c r="CX8" s="790"/>
      <c r="CY8" s="790"/>
      <c r="CZ8" s="790"/>
      <c r="DA8" s="791"/>
      <c r="DB8" s="789" t="s">
        <v>543</v>
      </c>
      <c r="DC8" s="790"/>
      <c r="DD8" s="790"/>
      <c r="DE8" s="790"/>
      <c r="DF8" s="791"/>
      <c r="DG8" s="789" t="s">
        <v>485</v>
      </c>
      <c r="DH8" s="790"/>
      <c r="DI8" s="790"/>
      <c r="DJ8" s="790"/>
      <c r="DK8" s="791"/>
      <c r="DL8" s="789" t="s">
        <v>485</v>
      </c>
      <c r="DM8" s="790"/>
      <c r="DN8" s="790"/>
      <c r="DO8" s="790"/>
      <c r="DP8" s="791"/>
      <c r="DQ8" s="789" t="s">
        <v>485</v>
      </c>
      <c r="DR8" s="790"/>
      <c r="DS8" s="790"/>
      <c r="DT8" s="790"/>
      <c r="DU8" s="791"/>
      <c r="DV8" s="786"/>
      <c r="DW8" s="787"/>
      <c r="DX8" s="787"/>
      <c r="DY8" s="787"/>
      <c r="DZ8" s="792"/>
      <c r="EA8" s="207"/>
    </row>
    <row r="9" spans="1:131" s="208" customFormat="1" ht="26.25" customHeight="1" x14ac:dyDescent="0.15">
      <c r="A9" s="21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05"/>
      <c r="BA9" s="205"/>
      <c r="BB9" s="205"/>
      <c r="BC9" s="205"/>
      <c r="BD9" s="205"/>
      <c r="BE9" s="206"/>
      <c r="BF9" s="206"/>
      <c r="BG9" s="206"/>
      <c r="BH9" s="206"/>
      <c r="BI9" s="206"/>
      <c r="BJ9" s="206"/>
      <c r="BK9" s="206"/>
      <c r="BL9" s="206"/>
      <c r="BM9" s="206"/>
      <c r="BN9" s="206"/>
      <c r="BO9" s="206"/>
      <c r="BP9" s="206"/>
      <c r="BQ9" s="211">
        <v>3</v>
      </c>
      <c r="BR9" s="212" t="s">
        <v>553</v>
      </c>
      <c r="BS9" s="786" t="s">
        <v>554</v>
      </c>
      <c r="BT9" s="787"/>
      <c r="BU9" s="787"/>
      <c r="BV9" s="787"/>
      <c r="BW9" s="787"/>
      <c r="BX9" s="787"/>
      <c r="BY9" s="787"/>
      <c r="BZ9" s="787"/>
      <c r="CA9" s="787"/>
      <c r="CB9" s="787"/>
      <c r="CC9" s="787"/>
      <c r="CD9" s="787"/>
      <c r="CE9" s="787"/>
      <c r="CF9" s="787"/>
      <c r="CG9" s="788"/>
      <c r="CH9" s="789">
        <v>3</v>
      </c>
      <c r="CI9" s="790"/>
      <c r="CJ9" s="790"/>
      <c r="CK9" s="790"/>
      <c r="CL9" s="791"/>
      <c r="CM9" s="789">
        <v>256</v>
      </c>
      <c r="CN9" s="790"/>
      <c r="CO9" s="790"/>
      <c r="CP9" s="790"/>
      <c r="CQ9" s="791"/>
      <c r="CR9" s="789">
        <v>10</v>
      </c>
      <c r="CS9" s="790"/>
      <c r="CT9" s="790"/>
      <c r="CU9" s="790"/>
      <c r="CV9" s="791"/>
      <c r="CW9" s="789" t="s">
        <v>543</v>
      </c>
      <c r="CX9" s="790"/>
      <c r="CY9" s="790"/>
      <c r="CZ9" s="790"/>
      <c r="DA9" s="791"/>
      <c r="DB9" s="789" t="s">
        <v>543</v>
      </c>
      <c r="DC9" s="790"/>
      <c r="DD9" s="790"/>
      <c r="DE9" s="790"/>
      <c r="DF9" s="791"/>
      <c r="DG9" s="789" t="s">
        <v>485</v>
      </c>
      <c r="DH9" s="790"/>
      <c r="DI9" s="790"/>
      <c r="DJ9" s="790"/>
      <c r="DK9" s="791"/>
      <c r="DL9" s="789" t="s">
        <v>485</v>
      </c>
      <c r="DM9" s="790"/>
      <c r="DN9" s="790"/>
      <c r="DO9" s="790"/>
      <c r="DP9" s="791"/>
      <c r="DQ9" s="789" t="s">
        <v>485</v>
      </c>
      <c r="DR9" s="790"/>
      <c r="DS9" s="790"/>
      <c r="DT9" s="790"/>
      <c r="DU9" s="791"/>
      <c r="DV9" s="786"/>
      <c r="DW9" s="787"/>
      <c r="DX9" s="787"/>
      <c r="DY9" s="787"/>
      <c r="DZ9" s="792"/>
      <c r="EA9" s="207"/>
    </row>
    <row r="10" spans="1:131" s="208" customFormat="1" ht="26.25" customHeight="1" x14ac:dyDescent="0.15">
      <c r="A10" s="21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05"/>
      <c r="BA10" s="205"/>
      <c r="BB10" s="205"/>
      <c r="BC10" s="205"/>
      <c r="BD10" s="205"/>
      <c r="BE10" s="206"/>
      <c r="BF10" s="206"/>
      <c r="BG10" s="206"/>
      <c r="BH10" s="206"/>
      <c r="BI10" s="206"/>
      <c r="BJ10" s="206"/>
      <c r="BK10" s="206"/>
      <c r="BL10" s="206"/>
      <c r="BM10" s="206"/>
      <c r="BN10" s="206"/>
      <c r="BO10" s="206"/>
      <c r="BP10" s="206"/>
      <c r="BQ10" s="211">
        <v>4</v>
      </c>
      <c r="BR10" s="21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07"/>
    </row>
    <row r="11" spans="1:131" s="208" customFormat="1" ht="26.25" customHeight="1" x14ac:dyDescent="0.15">
      <c r="A11" s="21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05"/>
      <c r="BA11" s="205"/>
      <c r="BB11" s="205"/>
      <c r="BC11" s="205"/>
      <c r="BD11" s="205"/>
      <c r="BE11" s="206"/>
      <c r="BF11" s="206"/>
      <c r="BG11" s="206"/>
      <c r="BH11" s="206"/>
      <c r="BI11" s="206"/>
      <c r="BJ11" s="206"/>
      <c r="BK11" s="206"/>
      <c r="BL11" s="206"/>
      <c r="BM11" s="206"/>
      <c r="BN11" s="206"/>
      <c r="BO11" s="206"/>
      <c r="BP11" s="206"/>
      <c r="BQ11" s="211">
        <v>5</v>
      </c>
      <c r="BR11" s="21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07"/>
    </row>
    <row r="12" spans="1:131" s="208" customFormat="1" ht="26.25" customHeight="1" x14ac:dyDescent="0.15">
      <c r="A12" s="21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05"/>
      <c r="BA12" s="205"/>
      <c r="BB12" s="205"/>
      <c r="BC12" s="205"/>
      <c r="BD12" s="205"/>
      <c r="BE12" s="206"/>
      <c r="BF12" s="206"/>
      <c r="BG12" s="206"/>
      <c r="BH12" s="206"/>
      <c r="BI12" s="206"/>
      <c r="BJ12" s="206"/>
      <c r="BK12" s="206"/>
      <c r="BL12" s="206"/>
      <c r="BM12" s="206"/>
      <c r="BN12" s="206"/>
      <c r="BO12" s="206"/>
      <c r="BP12" s="206"/>
      <c r="BQ12" s="211">
        <v>6</v>
      </c>
      <c r="BR12" s="21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07"/>
    </row>
    <row r="13" spans="1:131" s="208" customFormat="1" ht="26.25" customHeight="1" x14ac:dyDescent="0.15">
      <c r="A13" s="21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05"/>
      <c r="BA13" s="205"/>
      <c r="BB13" s="205"/>
      <c r="BC13" s="205"/>
      <c r="BD13" s="205"/>
      <c r="BE13" s="206"/>
      <c r="BF13" s="206"/>
      <c r="BG13" s="206"/>
      <c r="BH13" s="206"/>
      <c r="BI13" s="206"/>
      <c r="BJ13" s="206"/>
      <c r="BK13" s="206"/>
      <c r="BL13" s="206"/>
      <c r="BM13" s="206"/>
      <c r="BN13" s="206"/>
      <c r="BO13" s="206"/>
      <c r="BP13" s="206"/>
      <c r="BQ13" s="211">
        <v>7</v>
      </c>
      <c r="BR13" s="21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07"/>
    </row>
    <row r="14" spans="1:131" s="208" customFormat="1" ht="26.25" customHeight="1" x14ac:dyDescent="0.15">
      <c r="A14" s="21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05"/>
      <c r="BA14" s="205"/>
      <c r="BB14" s="205"/>
      <c r="BC14" s="205"/>
      <c r="BD14" s="205"/>
      <c r="BE14" s="206"/>
      <c r="BF14" s="206"/>
      <c r="BG14" s="206"/>
      <c r="BH14" s="206"/>
      <c r="BI14" s="206"/>
      <c r="BJ14" s="206"/>
      <c r="BK14" s="206"/>
      <c r="BL14" s="206"/>
      <c r="BM14" s="206"/>
      <c r="BN14" s="206"/>
      <c r="BO14" s="206"/>
      <c r="BP14" s="206"/>
      <c r="BQ14" s="211">
        <v>8</v>
      </c>
      <c r="BR14" s="21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07"/>
    </row>
    <row r="15" spans="1:131" s="208" customFormat="1" ht="26.25" customHeight="1" x14ac:dyDescent="0.15">
      <c r="A15" s="21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05"/>
      <c r="BA15" s="205"/>
      <c r="BB15" s="205"/>
      <c r="BC15" s="205"/>
      <c r="BD15" s="205"/>
      <c r="BE15" s="206"/>
      <c r="BF15" s="206"/>
      <c r="BG15" s="206"/>
      <c r="BH15" s="206"/>
      <c r="BI15" s="206"/>
      <c r="BJ15" s="206"/>
      <c r="BK15" s="206"/>
      <c r="BL15" s="206"/>
      <c r="BM15" s="206"/>
      <c r="BN15" s="206"/>
      <c r="BO15" s="206"/>
      <c r="BP15" s="206"/>
      <c r="BQ15" s="211">
        <v>9</v>
      </c>
      <c r="BR15" s="21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07"/>
    </row>
    <row r="16" spans="1:131" s="208" customFormat="1" ht="26.25" customHeight="1" x14ac:dyDescent="0.15">
      <c r="A16" s="21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05"/>
      <c r="BA16" s="205"/>
      <c r="BB16" s="205"/>
      <c r="BC16" s="205"/>
      <c r="BD16" s="205"/>
      <c r="BE16" s="206"/>
      <c r="BF16" s="206"/>
      <c r="BG16" s="206"/>
      <c r="BH16" s="206"/>
      <c r="BI16" s="206"/>
      <c r="BJ16" s="206"/>
      <c r="BK16" s="206"/>
      <c r="BL16" s="206"/>
      <c r="BM16" s="206"/>
      <c r="BN16" s="206"/>
      <c r="BO16" s="206"/>
      <c r="BP16" s="206"/>
      <c r="BQ16" s="211">
        <v>10</v>
      </c>
      <c r="BR16" s="21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07"/>
    </row>
    <row r="17" spans="1:131" s="208" customFormat="1" ht="26.25" customHeight="1" x14ac:dyDescent="0.15">
      <c r="A17" s="21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05"/>
      <c r="BA17" s="205"/>
      <c r="BB17" s="205"/>
      <c r="BC17" s="205"/>
      <c r="BD17" s="205"/>
      <c r="BE17" s="206"/>
      <c r="BF17" s="206"/>
      <c r="BG17" s="206"/>
      <c r="BH17" s="206"/>
      <c r="BI17" s="206"/>
      <c r="BJ17" s="206"/>
      <c r="BK17" s="206"/>
      <c r="BL17" s="206"/>
      <c r="BM17" s="206"/>
      <c r="BN17" s="206"/>
      <c r="BO17" s="206"/>
      <c r="BP17" s="206"/>
      <c r="BQ17" s="211">
        <v>11</v>
      </c>
      <c r="BR17" s="21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07"/>
    </row>
    <row r="18" spans="1:131" s="208" customFormat="1" ht="26.25" customHeight="1" x14ac:dyDescent="0.15">
      <c r="A18" s="21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05"/>
      <c r="BA18" s="205"/>
      <c r="BB18" s="205"/>
      <c r="BC18" s="205"/>
      <c r="BD18" s="205"/>
      <c r="BE18" s="206"/>
      <c r="BF18" s="206"/>
      <c r="BG18" s="206"/>
      <c r="BH18" s="206"/>
      <c r="BI18" s="206"/>
      <c r="BJ18" s="206"/>
      <c r="BK18" s="206"/>
      <c r="BL18" s="206"/>
      <c r="BM18" s="206"/>
      <c r="BN18" s="206"/>
      <c r="BO18" s="206"/>
      <c r="BP18" s="206"/>
      <c r="BQ18" s="211">
        <v>12</v>
      </c>
      <c r="BR18" s="21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07"/>
    </row>
    <row r="19" spans="1:131" s="208" customFormat="1" ht="26.25" customHeight="1" x14ac:dyDescent="0.15">
      <c r="A19" s="21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05"/>
      <c r="BA19" s="205"/>
      <c r="BB19" s="205"/>
      <c r="BC19" s="205"/>
      <c r="BD19" s="205"/>
      <c r="BE19" s="206"/>
      <c r="BF19" s="206"/>
      <c r="BG19" s="206"/>
      <c r="BH19" s="206"/>
      <c r="BI19" s="206"/>
      <c r="BJ19" s="206"/>
      <c r="BK19" s="206"/>
      <c r="BL19" s="206"/>
      <c r="BM19" s="206"/>
      <c r="BN19" s="206"/>
      <c r="BO19" s="206"/>
      <c r="BP19" s="206"/>
      <c r="BQ19" s="211">
        <v>13</v>
      </c>
      <c r="BR19" s="21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07"/>
    </row>
    <row r="20" spans="1:131" s="208" customFormat="1" ht="26.25" customHeight="1" x14ac:dyDescent="0.15">
      <c r="A20" s="21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05"/>
      <c r="BA20" s="205"/>
      <c r="BB20" s="205"/>
      <c r="BC20" s="205"/>
      <c r="BD20" s="205"/>
      <c r="BE20" s="206"/>
      <c r="BF20" s="206"/>
      <c r="BG20" s="206"/>
      <c r="BH20" s="206"/>
      <c r="BI20" s="206"/>
      <c r="BJ20" s="206"/>
      <c r="BK20" s="206"/>
      <c r="BL20" s="206"/>
      <c r="BM20" s="206"/>
      <c r="BN20" s="206"/>
      <c r="BO20" s="206"/>
      <c r="BP20" s="206"/>
      <c r="BQ20" s="211">
        <v>14</v>
      </c>
      <c r="BR20" s="21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07"/>
    </row>
    <row r="21" spans="1:131" s="208" customFormat="1" ht="26.25" customHeight="1" thickBot="1" x14ac:dyDescent="0.2">
      <c r="A21" s="21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05"/>
      <c r="BA21" s="205"/>
      <c r="BB21" s="205"/>
      <c r="BC21" s="205"/>
      <c r="BD21" s="205"/>
      <c r="BE21" s="206"/>
      <c r="BF21" s="206"/>
      <c r="BG21" s="206"/>
      <c r="BH21" s="206"/>
      <c r="BI21" s="206"/>
      <c r="BJ21" s="206"/>
      <c r="BK21" s="206"/>
      <c r="BL21" s="206"/>
      <c r="BM21" s="206"/>
      <c r="BN21" s="206"/>
      <c r="BO21" s="206"/>
      <c r="BP21" s="206"/>
      <c r="BQ21" s="211">
        <v>15</v>
      </c>
      <c r="BR21" s="21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07"/>
    </row>
    <row r="22" spans="1:131" s="208" customFormat="1" ht="26.25" customHeight="1" x14ac:dyDescent="0.15">
      <c r="A22" s="21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06"/>
      <c r="BF22" s="206"/>
      <c r="BG22" s="206"/>
      <c r="BH22" s="206"/>
      <c r="BI22" s="206"/>
      <c r="BJ22" s="206"/>
      <c r="BK22" s="206"/>
      <c r="BL22" s="206"/>
      <c r="BM22" s="206"/>
      <c r="BN22" s="206"/>
      <c r="BO22" s="206"/>
      <c r="BP22" s="206"/>
      <c r="BQ22" s="211">
        <v>16</v>
      </c>
      <c r="BR22" s="21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07"/>
    </row>
    <row r="23" spans="1:131" s="208" customFormat="1" ht="26.25" customHeight="1" thickBot="1" x14ac:dyDescent="0.2">
      <c r="A23" s="213" t="s">
        <v>377</v>
      </c>
      <c r="B23" s="802" t="s">
        <v>378</v>
      </c>
      <c r="C23" s="803"/>
      <c r="D23" s="803"/>
      <c r="E23" s="803"/>
      <c r="F23" s="803"/>
      <c r="G23" s="803"/>
      <c r="H23" s="803"/>
      <c r="I23" s="803"/>
      <c r="J23" s="803"/>
      <c r="K23" s="803"/>
      <c r="L23" s="803"/>
      <c r="M23" s="803"/>
      <c r="N23" s="803"/>
      <c r="O23" s="803"/>
      <c r="P23" s="804"/>
      <c r="Q23" s="805">
        <v>5954</v>
      </c>
      <c r="R23" s="806"/>
      <c r="S23" s="806"/>
      <c r="T23" s="806"/>
      <c r="U23" s="806"/>
      <c r="V23" s="806">
        <v>5647</v>
      </c>
      <c r="W23" s="806"/>
      <c r="X23" s="806"/>
      <c r="Y23" s="806"/>
      <c r="Z23" s="806"/>
      <c r="AA23" s="806">
        <v>307</v>
      </c>
      <c r="AB23" s="806"/>
      <c r="AC23" s="806"/>
      <c r="AD23" s="806"/>
      <c r="AE23" s="807"/>
      <c r="AF23" s="808">
        <v>259</v>
      </c>
      <c r="AG23" s="806"/>
      <c r="AH23" s="806"/>
      <c r="AI23" s="806"/>
      <c r="AJ23" s="809"/>
      <c r="AK23" s="810"/>
      <c r="AL23" s="811"/>
      <c r="AM23" s="811"/>
      <c r="AN23" s="811"/>
      <c r="AO23" s="811"/>
      <c r="AP23" s="806">
        <v>4419</v>
      </c>
      <c r="AQ23" s="806"/>
      <c r="AR23" s="806"/>
      <c r="AS23" s="806"/>
      <c r="AT23" s="806"/>
      <c r="AU23" s="822"/>
      <c r="AV23" s="822"/>
      <c r="AW23" s="822"/>
      <c r="AX23" s="822"/>
      <c r="AY23" s="823"/>
      <c r="AZ23" s="824" t="s">
        <v>121</v>
      </c>
      <c r="BA23" s="825"/>
      <c r="BB23" s="825"/>
      <c r="BC23" s="825"/>
      <c r="BD23" s="826"/>
      <c r="BE23" s="206"/>
      <c r="BF23" s="206"/>
      <c r="BG23" s="206"/>
      <c r="BH23" s="206"/>
      <c r="BI23" s="206"/>
      <c r="BJ23" s="206"/>
      <c r="BK23" s="206"/>
      <c r="BL23" s="206"/>
      <c r="BM23" s="206"/>
      <c r="BN23" s="206"/>
      <c r="BO23" s="206"/>
      <c r="BP23" s="206"/>
      <c r="BQ23" s="211">
        <v>17</v>
      </c>
      <c r="BR23" s="21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07"/>
    </row>
    <row r="24" spans="1:131" s="208" customFormat="1" ht="26.25" customHeight="1" x14ac:dyDescent="0.15">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05"/>
      <c r="BA24" s="205"/>
      <c r="BB24" s="205"/>
      <c r="BC24" s="205"/>
      <c r="BD24" s="205"/>
      <c r="BE24" s="206"/>
      <c r="BF24" s="206"/>
      <c r="BG24" s="206"/>
      <c r="BH24" s="206"/>
      <c r="BI24" s="206"/>
      <c r="BJ24" s="206"/>
      <c r="BK24" s="206"/>
      <c r="BL24" s="206"/>
      <c r="BM24" s="206"/>
      <c r="BN24" s="206"/>
      <c r="BO24" s="206"/>
      <c r="BP24" s="206"/>
      <c r="BQ24" s="211">
        <v>18</v>
      </c>
      <c r="BR24" s="21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07"/>
    </row>
    <row r="25" spans="1:131" ht="26.25" customHeight="1" thickBot="1" x14ac:dyDescent="0.2">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05"/>
      <c r="BK25" s="205"/>
      <c r="BL25" s="205"/>
      <c r="BM25" s="205"/>
      <c r="BN25" s="205"/>
      <c r="BO25" s="214"/>
      <c r="BP25" s="214"/>
      <c r="BQ25" s="211">
        <v>19</v>
      </c>
      <c r="BR25" s="21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03"/>
    </row>
    <row r="26" spans="1:131" ht="26.25" customHeight="1" x14ac:dyDescent="0.15">
      <c r="A26" s="740" t="s">
        <v>358</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365</v>
      </c>
      <c r="BF26" s="747"/>
      <c r="BG26" s="747"/>
      <c r="BH26" s="747"/>
      <c r="BI26" s="753"/>
      <c r="BJ26" s="205"/>
      <c r="BK26" s="205"/>
      <c r="BL26" s="205"/>
      <c r="BM26" s="205"/>
      <c r="BN26" s="205"/>
      <c r="BO26" s="214"/>
      <c r="BP26" s="214"/>
      <c r="BQ26" s="211">
        <v>20</v>
      </c>
      <c r="BR26" s="21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03"/>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05"/>
      <c r="BK27" s="205"/>
      <c r="BL27" s="205"/>
      <c r="BM27" s="205"/>
      <c r="BN27" s="205"/>
      <c r="BO27" s="214"/>
      <c r="BP27" s="214"/>
      <c r="BQ27" s="211">
        <v>21</v>
      </c>
      <c r="BR27" s="21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03"/>
    </row>
    <row r="28" spans="1:131" ht="26.25" customHeight="1" thickTop="1" x14ac:dyDescent="0.15">
      <c r="A28" s="215">
        <v>1</v>
      </c>
      <c r="B28" s="762" t="s">
        <v>389</v>
      </c>
      <c r="C28" s="763"/>
      <c r="D28" s="763"/>
      <c r="E28" s="763"/>
      <c r="F28" s="763"/>
      <c r="G28" s="763"/>
      <c r="H28" s="763"/>
      <c r="I28" s="763"/>
      <c r="J28" s="763"/>
      <c r="K28" s="763"/>
      <c r="L28" s="763"/>
      <c r="M28" s="763"/>
      <c r="N28" s="763"/>
      <c r="O28" s="763"/>
      <c r="P28" s="764"/>
      <c r="Q28" s="835">
        <v>1136</v>
      </c>
      <c r="R28" s="836"/>
      <c r="S28" s="836"/>
      <c r="T28" s="836"/>
      <c r="U28" s="836"/>
      <c r="V28" s="836">
        <v>1106</v>
      </c>
      <c r="W28" s="836"/>
      <c r="X28" s="836"/>
      <c r="Y28" s="836"/>
      <c r="Z28" s="836"/>
      <c r="AA28" s="836">
        <v>30</v>
      </c>
      <c r="AB28" s="836"/>
      <c r="AC28" s="836"/>
      <c r="AD28" s="836"/>
      <c r="AE28" s="837"/>
      <c r="AF28" s="838">
        <v>30</v>
      </c>
      <c r="AG28" s="836"/>
      <c r="AH28" s="836"/>
      <c r="AI28" s="836"/>
      <c r="AJ28" s="839"/>
      <c r="AK28" s="840">
        <v>97</v>
      </c>
      <c r="AL28" s="841"/>
      <c r="AM28" s="841"/>
      <c r="AN28" s="841"/>
      <c r="AO28" s="841"/>
      <c r="AP28" s="841" t="s">
        <v>543</v>
      </c>
      <c r="AQ28" s="841"/>
      <c r="AR28" s="841"/>
      <c r="AS28" s="841"/>
      <c r="AT28" s="841"/>
      <c r="AU28" s="841" t="s">
        <v>543</v>
      </c>
      <c r="AV28" s="841"/>
      <c r="AW28" s="841"/>
      <c r="AX28" s="841"/>
      <c r="AY28" s="841"/>
      <c r="AZ28" s="842" t="s">
        <v>543</v>
      </c>
      <c r="BA28" s="842"/>
      <c r="BB28" s="842"/>
      <c r="BC28" s="842"/>
      <c r="BD28" s="842"/>
      <c r="BE28" s="833"/>
      <c r="BF28" s="833"/>
      <c r="BG28" s="833"/>
      <c r="BH28" s="833"/>
      <c r="BI28" s="834"/>
      <c r="BJ28" s="205"/>
      <c r="BK28" s="205"/>
      <c r="BL28" s="205"/>
      <c r="BM28" s="205"/>
      <c r="BN28" s="205"/>
      <c r="BO28" s="214"/>
      <c r="BP28" s="214"/>
      <c r="BQ28" s="211">
        <v>22</v>
      </c>
      <c r="BR28" s="21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03"/>
    </row>
    <row r="29" spans="1:131" ht="26.25" customHeight="1" x14ac:dyDescent="0.15">
      <c r="A29" s="215">
        <v>2</v>
      </c>
      <c r="B29" s="793" t="s">
        <v>390</v>
      </c>
      <c r="C29" s="794"/>
      <c r="D29" s="794"/>
      <c r="E29" s="794"/>
      <c r="F29" s="794"/>
      <c r="G29" s="794"/>
      <c r="H29" s="794"/>
      <c r="I29" s="794"/>
      <c r="J29" s="794"/>
      <c r="K29" s="794"/>
      <c r="L29" s="794"/>
      <c r="M29" s="794"/>
      <c r="N29" s="794"/>
      <c r="O29" s="794"/>
      <c r="P29" s="795"/>
      <c r="Q29" s="796">
        <v>1345</v>
      </c>
      <c r="R29" s="797"/>
      <c r="S29" s="797"/>
      <c r="T29" s="797"/>
      <c r="U29" s="797"/>
      <c r="V29" s="797">
        <v>1278</v>
      </c>
      <c r="W29" s="797"/>
      <c r="X29" s="797"/>
      <c r="Y29" s="797"/>
      <c r="Z29" s="797"/>
      <c r="AA29" s="797">
        <v>67</v>
      </c>
      <c r="AB29" s="797"/>
      <c r="AC29" s="797"/>
      <c r="AD29" s="797"/>
      <c r="AE29" s="798"/>
      <c r="AF29" s="799">
        <v>67</v>
      </c>
      <c r="AG29" s="800"/>
      <c r="AH29" s="800"/>
      <c r="AI29" s="800"/>
      <c r="AJ29" s="801"/>
      <c r="AK29" s="846">
        <v>208</v>
      </c>
      <c r="AL29" s="847"/>
      <c r="AM29" s="847"/>
      <c r="AN29" s="847"/>
      <c r="AO29" s="847"/>
      <c r="AP29" s="843" t="s">
        <v>543</v>
      </c>
      <c r="AQ29" s="843"/>
      <c r="AR29" s="843"/>
      <c r="AS29" s="843"/>
      <c r="AT29" s="843"/>
      <c r="AU29" s="843" t="s">
        <v>543</v>
      </c>
      <c r="AV29" s="843"/>
      <c r="AW29" s="843"/>
      <c r="AX29" s="843"/>
      <c r="AY29" s="843"/>
      <c r="AZ29" s="843" t="s">
        <v>543</v>
      </c>
      <c r="BA29" s="843"/>
      <c r="BB29" s="843"/>
      <c r="BC29" s="843"/>
      <c r="BD29" s="843"/>
      <c r="BE29" s="844"/>
      <c r="BF29" s="844"/>
      <c r="BG29" s="844"/>
      <c r="BH29" s="844"/>
      <c r="BI29" s="845"/>
      <c r="BJ29" s="205"/>
      <c r="BK29" s="205"/>
      <c r="BL29" s="205"/>
      <c r="BM29" s="205"/>
      <c r="BN29" s="205"/>
      <c r="BO29" s="214"/>
      <c r="BP29" s="214"/>
      <c r="BQ29" s="211">
        <v>23</v>
      </c>
      <c r="BR29" s="21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03"/>
    </row>
    <row r="30" spans="1:131" ht="26.25" customHeight="1" x14ac:dyDescent="0.15">
      <c r="A30" s="215">
        <v>3</v>
      </c>
      <c r="B30" s="793" t="s">
        <v>391</v>
      </c>
      <c r="C30" s="794"/>
      <c r="D30" s="794"/>
      <c r="E30" s="794"/>
      <c r="F30" s="794"/>
      <c r="G30" s="794"/>
      <c r="H30" s="794"/>
      <c r="I30" s="794"/>
      <c r="J30" s="794"/>
      <c r="K30" s="794"/>
      <c r="L30" s="794"/>
      <c r="M30" s="794"/>
      <c r="N30" s="794"/>
      <c r="O30" s="794"/>
      <c r="P30" s="795"/>
      <c r="Q30" s="796">
        <v>200</v>
      </c>
      <c r="R30" s="797"/>
      <c r="S30" s="797"/>
      <c r="T30" s="797"/>
      <c r="U30" s="797"/>
      <c r="V30" s="797">
        <v>198</v>
      </c>
      <c r="W30" s="797"/>
      <c r="X30" s="797"/>
      <c r="Y30" s="797"/>
      <c r="Z30" s="797"/>
      <c r="AA30" s="797">
        <v>2</v>
      </c>
      <c r="AB30" s="797"/>
      <c r="AC30" s="797"/>
      <c r="AD30" s="797"/>
      <c r="AE30" s="798"/>
      <c r="AF30" s="799">
        <v>2</v>
      </c>
      <c r="AG30" s="800"/>
      <c r="AH30" s="800"/>
      <c r="AI30" s="800"/>
      <c r="AJ30" s="801"/>
      <c r="AK30" s="846">
        <v>56</v>
      </c>
      <c r="AL30" s="847"/>
      <c r="AM30" s="847"/>
      <c r="AN30" s="847"/>
      <c r="AO30" s="847"/>
      <c r="AP30" s="843" t="s">
        <v>543</v>
      </c>
      <c r="AQ30" s="843"/>
      <c r="AR30" s="843"/>
      <c r="AS30" s="843"/>
      <c r="AT30" s="843"/>
      <c r="AU30" s="843" t="s">
        <v>543</v>
      </c>
      <c r="AV30" s="843"/>
      <c r="AW30" s="843"/>
      <c r="AX30" s="843"/>
      <c r="AY30" s="843"/>
      <c r="AZ30" s="843" t="s">
        <v>543</v>
      </c>
      <c r="BA30" s="843"/>
      <c r="BB30" s="843"/>
      <c r="BC30" s="843"/>
      <c r="BD30" s="843"/>
      <c r="BE30" s="844"/>
      <c r="BF30" s="844"/>
      <c r="BG30" s="844"/>
      <c r="BH30" s="844"/>
      <c r="BI30" s="845"/>
      <c r="BJ30" s="205"/>
      <c r="BK30" s="205"/>
      <c r="BL30" s="205"/>
      <c r="BM30" s="205"/>
      <c r="BN30" s="205"/>
      <c r="BO30" s="214"/>
      <c r="BP30" s="214"/>
      <c r="BQ30" s="211">
        <v>24</v>
      </c>
      <c r="BR30" s="21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03"/>
    </row>
    <row r="31" spans="1:131" ht="26.25" customHeight="1" x14ac:dyDescent="0.15">
      <c r="A31" s="215">
        <v>4</v>
      </c>
      <c r="B31" s="793" t="s">
        <v>392</v>
      </c>
      <c r="C31" s="794"/>
      <c r="D31" s="794"/>
      <c r="E31" s="794"/>
      <c r="F31" s="794"/>
      <c r="G31" s="794"/>
      <c r="H31" s="794"/>
      <c r="I31" s="794"/>
      <c r="J31" s="794"/>
      <c r="K31" s="794"/>
      <c r="L31" s="794"/>
      <c r="M31" s="794"/>
      <c r="N31" s="794"/>
      <c r="O31" s="794"/>
      <c r="P31" s="795"/>
      <c r="Q31" s="796">
        <v>394</v>
      </c>
      <c r="R31" s="797"/>
      <c r="S31" s="797"/>
      <c r="T31" s="797"/>
      <c r="U31" s="797"/>
      <c r="V31" s="797">
        <v>379</v>
      </c>
      <c r="W31" s="797"/>
      <c r="X31" s="797"/>
      <c r="Y31" s="797"/>
      <c r="Z31" s="797"/>
      <c r="AA31" s="797">
        <v>15</v>
      </c>
      <c r="AB31" s="797"/>
      <c r="AC31" s="797"/>
      <c r="AD31" s="797"/>
      <c r="AE31" s="798"/>
      <c r="AF31" s="799">
        <v>41</v>
      </c>
      <c r="AG31" s="800"/>
      <c r="AH31" s="800"/>
      <c r="AI31" s="800"/>
      <c r="AJ31" s="801"/>
      <c r="AK31" s="846">
        <v>164</v>
      </c>
      <c r="AL31" s="847"/>
      <c r="AM31" s="847"/>
      <c r="AN31" s="847"/>
      <c r="AO31" s="847"/>
      <c r="AP31" s="847">
        <v>2517</v>
      </c>
      <c r="AQ31" s="847"/>
      <c r="AR31" s="847"/>
      <c r="AS31" s="847"/>
      <c r="AT31" s="847"/>
      <c r="AU31" s="847">
        <v>2034</v>
      </c>
      <c r="AV31" s="847"/>
      <c r="AW31" s="847"/>
      <c r="AX31" s="847"/>
      <c r="AY31" s="847"/>
      <c r="AZ31" s="848" t="s">
        <v>543</v>
      </c>
      <c r="BA31" s="849"/>
      <c r="BB31" s="849"/>
      <c r="BC31" s="849"/>
      <c r="BD31" s="850"/>
      <c r="BE31" s="844" t="s">
        <v>393</v>
      </c>
      <c r="BF31" s="844"/>
      <c r="BG31" s="844"/>
      <c r="BH31" s="844"/>
      <c r="BI31" s="845"/>
      <c r="BJ31" s="205"/>
      <c r="BK31" s="205"/>
      <c r="BL31" s="205"/>
      <c r="BM31" s="205"/>
      <c r="BN31" s="205"/>
      <c r="BO31" s="214"/>
      <c r="BP31" s="214"/>
      <c r="BQ31" s="211">
        <v>25</v>
      </c>
      <c r="BR31" s="21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03"/>
    </row>
    <row r="32" spans="1:131" ht="26.25" customHeight="1" x14ac:dyDescent="0.15">
      <c r="A32" s="215">
        <v>5</v>
      </c>
      <c r="B32" s="793"/>
      <c r="C32" s="794"/>
      <c r="D32" s="794"/>
      <c r="E32" s="794"/>
      <c r="F32" s="794"/>
      <c r="G32" s="794"/>
      <c r="H32" s="794"/>
      <c r="I32" s="794"/>
      <c r="J32" s="794"/>
      <c r="K32" s="794"/>
      <c r="L32" s="794"/>
      <c r="M32" s="794"/>
      <c r="N32" s="794"/>
      <c r="O32" s="794"/>
      <c r="P32" s="795"/>
      <c r="Q32" s="796"/>
      <c r="R32" s="797"/>
      <c r="S32" s="797"/>
      <c r="T32" s="797"/>
      <c r="U32" s="797"/>
      <c r="V32" s="797"/>
      <c r="W32" s="797"/>
      <c r="X32" s="797"/>
      <c r="Y32" s="797"/>
      <c r="Z32" s="797"/>
      <c r="AA32" s="797"/>
      <c r="AB32" s="797"/>
      <c r="AC32" s="797"/>
      <c r="AD32" s="797"/>
      <c r="AE32" s="798"/>
      <c r="AF32" s="799"/>
      <c r="AG32" s="800"/>
      <c r="AH32" s="800"/>
      <c r="AI32" s="800"/>
      <c r="AJ32" s="801"/>
      <c r="AK32" s="846"/>
      <c r="AL32" s="847"/>
      <c r="AM32" s="847"/>
      <c r="AN32" s="847"/>
      <c r="AO32" s="847"/>
      <c r="AP32" s="847"/>
      <c r="AQ32" s="847"/>
      <c r="AR32" s="847"/>
      <c r="AS32" s="847"/>
      <c r="AT32" s="847"/>
      <c r="AU32" s="847"/>
      <c r="AV32" s="847"/>
      <c r="AW32" s="847"/>
      <c r="AX32" s="847"/>
      <c r="AY32" s="847"/>
      <c r="AZ32" s="843"/>
      <c r="BA32" s="843"/>
      <c r="BB32" s="843"/>
      <c r="BC32" s="843"/>
      <c r="BD32" s="843"/>
      <c r="BE32" s="844"/>
      <c r="BF32" s="844"/>
      <c r="BG32" s="844"/>
      <c r="BH32" s="844"/>
      <c r="BI32" s="845"/>
      <c r="BJ32" s="205"/>
      <c r="BK32" s="205"/>
      <c r="BL32" s="205"/>
      <c r="BM32" s="205"/>
      <c r="BN32" s="205"/>
      <c r="BO32" s="214"/>
      <c r="BP32" s="214"/>
      <c r="BQ32" s="211">
        <v>26</v>
      </c>
      <c r="BR32" s="21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03"/>
    </row>
    <row r="33" spans="1:131" ht="26.25" customHeight="1" x14ac:dyDescent="0.15">
      <c r="A33" s="215">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6"/>
      <c r="AL33" s="847"/>
      <c r="AM33" s="847"/>
      <c r="AN33" s="847"/>
      <c r="AO33" s="847"/>
      <c r="AP33" s="847"/>
      <c r="AQ33" s="847"/>
      <c r="AR33" s="847"/>
      <c r="AS33" s="847"/>
      <c r="AT33" s="847"/>
      <c r="AU33" s="847"/>
      <c r="AV33" s="847"/>
      <c r="AW33" s="847"/>
      <c r="AX33" s="847"/>
      <c r="AY33" s="847"/>
      <c r="AZ33" s="843"/>
      <c r="BA33" s="843"/>
      <c r="BB33" s="843"/>
      <c r="BC33" s="843"/>
      <c r="BD33" s="843"/>
      <c r="BE33" s="844"/>
      <c r="BF33" s="844"/>
      <c r="BG33" s="844"/>
      <c r="BH33" s="844"/>
      <c r="BI33" s="845"/>
      <c r="BJ33" s="205"/>
      <c r="BK33" s="205"/>
      <c r="BL33" s="205"/>
      <c r="BM33" s="205"/>
      <c r="BN33" s="205"/>
      <c r="BO33" s="214"/>
      <c r="BP33" s="214"/>
      <c r="BQ33" s="211">
        <v>27</v>
      </c>
      <c r="BR33" s="21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03"/>
    </row>
    <row r="34" spans="1:131" ht="26.25" customHeight="1" x14ac:dyDescent="0.15">
      <c r="A34" s="21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6"/>
      <c r="AL34" s="847"/>
      <c r="AM34" s="847"/>
      <c r="AN34" s="847"/>
      <c r="AO34" s="847"/>
      <c r="AP34" s="847"/>
      <c r="AQ34" s="847"/>
      <c r="AR34" s="847"/>
      <c r="AS34" s="847"/>
      <c r="AT34" s="847"/>
      <c r="AU34" s="847"/>
      <c r="AV34" s="847"/>
      <c r="AW34" s="847"/>
      <c r="AX34" s="847"/>
      <c r="AY34" s="847"/>
      <c r="AZ34" s="843"/>
      <c r="BA34" s="843"/>
      <c r="BB34" s="843"/>
      <c r="BC34" s="843"/>
      <c r="BD34" s="843"/>
      <c r="BE34" s="844"/>
      <c r="BF34" s="844"/>
      <c r="BG34" s="844"/>
      <c r="BH34" s="844"/>
      <c r="BI34" s="845"/>
      <c r="BJ34" s="205"/>
      <c r="BK34" s="205"/>
      <c r="BL34" s="205"/>
      <c r="BM34" s="205"/>
      <c r="BN34" s="205"/>
      <c r="BO34" s="214"/>
      <c r="BP34" s="214"/>
      <c r="BQ34" s="211">
        <v>28</v>
      </c>
      <c r="BR34" s="21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03"/>
    </row>
    <row r="35" spans="1:131" ht="26.25" customHeight="1" x14ac:dyDescent="0.15">
      <c r="A35" s="21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6"/>
      <c r="AL35" s="847"/>
      <c r="AM35" s="847"/>
      <c r="AN35" s="847"/>
      <c r="AO35" s="847"/>
      <c r="AP35" s="847"/>
      <c r="AQ35" s="847"/>
      <c r="AR35" s="847"/>
      <c r="AS35" s="847"/>
      <c r="AT35" s="847"/>
      <c r="AU35" s="847"/>
      <c r="AV35" s="847"/>
      <c r="AW35" s="847"/>
      <c r="AX35" s="847"/>
      <c r="AY35" s="847"/>
      <c r="AZ35" s="843"/>
      <c r="BA35" s="843"/>
      <c r="BB35" s="843"/>
      <c r="BC35" s="843"/>
      <c r="BD35" s="843"/>
      <c r="BE35" s="844"/>
      <c r="BF35" s="844"/>
      <c r="BG35" s="844"/>
      <c r="BH35" s="844"/>
      <c r="BI35" s="845"/>
      <c r="BJ35" s="205"/>
      <c r="BK35" s="205"/>
      <c r="BL35" s="205"/>
      <c r="BM35" s="205"/>
      <c r="BN35" s="205"/>
      <c r="BO35" s="214"/>
      <c r="BP35" s="214"/>
      <c r="BQ35" s="211">
        <v>29</v>
      </c>
      <c r="BR35" s="21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03"/>
    </row>
    <row r="36" spans="1:131" ht="26.25" customHeight="1" x14ac:dyDescent="0.15">
      <c r="A36" s="21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6"/>
      <c r="AL36" s="847"/>
      <c r="AM36" s="847"/>
      <c r="AN36" s="847"/>
      <c r="AO36" s="847"/>
      <c r="AP36" s="847"/>
      <c r="AQ36" s="847"/>
      <c r="AR36" s="847"/>
      <c r="AS36" s="847"/>
      <c r="AT36" s="847"/>
      <c r="AU36" s="847"/>
      <c r="AV36" s="847"/>
      <c r="AW36" s="847"/>
      <c r="AX36" s="847"/>
      <c r="AY36" s="847"/>
      <c r="AZ36" s="843"/>
      <c r="BA36" s="843"/>
      <c r="BB36" s="843"/>
      <c r="BC36" s="843"/>
      <c r="BD36" s="843"/>
      <c r="BE36" s="844"/>
      <c r="BF36" s="844"/>
      <c r="BG36" s="844"/>
      <c r="BH36" s="844"/>
      <c r="BI36" s="845"/>
      <c r="BJ36" s="205"/>
      <c r="BK36" s="205"/>
      <c r="BL36" s="205"/>
      <c r="BM36" s="205"/>
      <c r="BN36" s="205"/>
      <c r="BO36" s="214"/>
      <c r="BP36" s="214"/>
      <c r="BQ36" s="211">
        <v>30</v>
      </c>
      <c r="BR36" s="21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03"/>
    </row>
    <row r="37" spans="1:131" ht="26.25" customHeight="1" x14ac:dyDescent="0.15">
      <c r="A37" s="21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6"/>
      <c r="AL37" s="847"/>
      <c r="AM37" s="847"/>
      <c r="AN37" s="847"/>
      <c r="AO37" s="847"/>
      <c r="AP37" s="847"/>
      <c r="AQ37" s="847"/>
      <c r="AR37" s="847"/>
      <c r="AS37" s="847"/>
      <c r="AT37" s="847"/>
      <c r="AU37" s="847"/>
      <c r="AV37" s="847"/>
      <c r="AW37" s="847"/>
      <c r="AX37" s="847"/>
      <c r="AY37" s="847"/>
      <c r="AZ37" s="843"/>
      <c r="BA37" s="843"/>
      <c r="BB37" s="843"/>
      <c r="BC37" s="843"/>
      <c r="BD37" s="843"/>
      <c r="BE37" s="844"/>
      <c r="BF37" s="844"/>
      <c r="BG37" s="844"/>
      <c r="BH37" s="844"/>
      <c r="BI37" s="845"/>
      <c r="BJ37" s="205"/>
      <c r="BK37" s="205"/>
      <c r="BL37" s="205"/>
      <c r="BM37" s="205"/>
      <c r="BN37" s="205"/>
      <c r="BO37" s="214"/>
      <c r="BP37" s="214"/>
      <c r="BQ37" s="211">
        <v>31</v>
      </c>
      <c r="BR37" s="21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03"/>
    </row>
    <row r="38" spans="1:131" ht="26.25" customHeight="1" x14ac:dyDescent="0.15">
      <c r="A38" s="21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6"/>
      <c r="AL38" s="847"/>
      <c r="AM38" s="847"/>
      <c r="AN38" s="847"/>
      <c r="AO38" s="847"/>
      <c r="AP38" s="847"/>
      <c r="AQ38" s="847"/>
      <c r="AR38" s="847"/>
      <c r="AS38" s="847"/>
      <c r="AT38" s="847"/>
      <c r="AU38" s="847"/>
      <c r="AV38" s="847"/>
      <c r="AW38" s="847"/>
      <c r="AX38" s="847"/>
      <c r="AY38" s="847"/>
      <c r="AZ38" s="843"/>
      <c r="BA38" s="843"/>
      <c r="BB38" s="843"/>
      <c r="BC38" s="843"/>
      <c r="BD38" s="843"/>
      <c r="BE38" s="844"/>
      <c r="BF38" s="844"/>
      <c r="BG38" s="844"/>
      <c r="BH38" s="844"/>
      <c r="BI38" s="845"/>
      <c r="BJ38" s="205"/>
      <c r="BK38" s="205"/>
      <c r="BL38" s="205"/>
      <c r="BM38" s="205"/>
      <c r="BN38" s="205"/>
      <c r="BO38" s="214"/>
      <c r="BP38" s="214"/>
      <c r="BQ38" s="211">
        <v>32</v>
      </c>
      <c r="BR38" s="21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03"/>
    </row>
    <row r="39" spans="1:131" ht="26.25" customHeight="1" x14ac:dyDescent="0.15">
      <c r="A39" s="21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6"/>
      <c r="AL39" s="847"/>
      <c r="AM39" s="847"/>
      <c r="AN39" s="847"/>
      <c r="AO39" s="847"/>
      <c r="AP39" s="847"/>
      <c r="AQ39" s="847"/>
      <c r="AR39" s="847"/>
      <c r="AS39" s="847"/>
      <c r="AT39" s="847"/>
      <c r="AU39" s="847"/>
      <c r="AV39" s="847"/>
      <c r="AW39" s="847"/>
      <c r="AX39" s="847"/>
      <c r="AY39" s="847"/>
      <c r="AZ39" s="843"/>
      <c r="BA39" s="843"/>
      <c r="BB39" s="843"/>
      <c r="BC39" s="843"/>
      <c r="BD39" s="843"/>
      <c r="BE39" s="844"/>
      <c r="BF39" s="844"/>
      <c r="BG39" s="844"/>
      <c r="BH39" s="844"/>
      <c r="BI39" s="845"/>
      <c r="BJ39" s="205"/>
      <c r="BK39" s="205"/>
      <c r="BL39" s="205"/>
      <c r="BM39" s="205"/>
      <c r="BN39" s="205"/>
      <c r="BO39" s="214"/>
      <c r="BP39" s="214"/>
      <c r="BQ39" s="211">
        <v>33</v>
      </c>
      <c r="BR39" s="21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03"/>
    </row>
    <row r="40" spans="1:131" ht="26.25" customHeight="1" x14ac:dyDescent="0.15">
      <c r="A40" s="21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6"/>
      <c r="AL40" s="847"/>
      <c r="AM40" s="847"/>
      <c r="AN40" s="847"/>
      <c r="AO40" s="847"/>
      <c r="AP40" s="847"/>
      <c r="AQ40" s="847"/>
      <c r="AR40" s="847"/>
      <c r="AS40" s="847"/>
      <c r="AT40" s="847"/>
      <c r="AU40" s="847"/>
      <c r="AV40" s="847"/>
      <c r="AW40" s="847"/>
      <c r="AX40" s="847"/>
      <c r="AY40" s="847"/>
      <c r="AZ40" s="843"/>
      <c r="BA40" s="843"/>
      <c r="BB40" s="843"/>
      <c r="BC40" s="843"/>
      <c r="BD40" s="843"/>
      <c r="BE40" s="844"/>
      <c r="BF40" s="844"/>
      <c r="BG40" s="844"/>
      <c r="BH40" s="844"/>
      <c r="BI40" s="845"/>
      <c r="BJ40" s="205"/>
      <c r="BK40" s="205"/>
      <c r="BL40" s="205"/>
      <c r="BM40" s="205"/>
      <c r="BN40" s="205"/>
      <c r="BO40" s="214"/>
      <c r="BP40" s="214"/>
      <c r="BQ40" s="211">
        <v>34</v>
      </c>
      <c r="BR40" s="21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03"/>
    </row>
    <row r="41" spans="1:131" ht="26.25" customHeight="1" x14ac:dyDescent="0.15">
      <c r="A41" s="21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6"/>
      <c r="AL41" s="847"/>
      <c r="AM41" s="847"/>
      <c r="AN41" s="847"/>
      <c r="AO41" s="847"/>
      <c r="AP41" s="847"/>
      <c r="AQ41" s="847"/>
      <c r="AR41" s="847"/>
      <c r="AS41" s="847"/>
      <c r="AT41" s="847"/>
      <c r="AU41" s="847"/>
      <c r="AV41" s="847"/>
      <c r="AW41" s="847"/>
      <c r="AX41" s="847"/>
      <c r="AY41" s="847"/>
      <c r="AZ41" s="843"/>
      <c r="BA41" s="843"/>
      <c r="BB41" s="843"/>
      <c r="BC41" s="843"/>
      <c r="BD41" s="843"/>
      <c r="BE41" s="844"/>
      <c r="BF41" s="844"/>
      <c r="BG41" s="844"/>
      <c r="BH41" s="844"/>
      <c r="BI41" s="845"/>
      <c r="BJ41" s="205"/>
      <c r="BK41" s="205"/>
      <c r="BL41" s="205"/>
      <c r="BM41" s="205"/>
      <c r="BN41" s="205"/>
      <c r="BO41" s="214"/>
      <c r="BP41" s="214"/>
      <c r="BQ41" s="211">
        <v>35</v>
      </c>
      <c r="BR41" s="21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03"/>
    </row>
    <row r="42" spans="1:131" ht="26.25" customHeight="1" x14ac:dyDescent="0.15">
      <c r="A42" s="21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6"/>
      <c r="AL42" s="847"/>
      <c r="AM42" s="847"/>
      <c r="AN42" s="847"/>
      <c r="AO42" s="847"/>
      <c r="AP42" s="847"/>
      <c r="AQ42" s="847"/>
      <c r="AR42" s="847"/>
      <c r="AS42" s="847"/>
      <c r="AT42" s="847"/>
      <c r="AU42" s="847"/>
      <c r="AV42" s="847"/>
      <c r="AW42" s="847"/>
      <c r="AX42" s="847"/>
      <c r="AY42" s="847"/>
      <c r="AZ42" s="843"/>
      <c r="BA42" s="843"/>
      <c r="BB42" s="843"/>
      <c r="BC42" s="843"/>
      <c r="BD42" s="843"/>
      <c r="BE42" s="844"/>
      <c r="BF42" s="844"/>
      <c r="BG42" s="844"/>
      <c r="BH42" s="844"/>
      <c r="BI42" s="845"/>
      <c r="BJ42" s="205"/>
      <c r="BK42" s="205"/>
      <c r="BL42" s="205"/>
      <c r="BM42" s="205"/>
      <c r="BN42" s="205"/>
      <c r="BO42" s="214"/>
      <c r="BP42" s="214"/>
      <c r="BQ42" s="211">
        <v>36</v>
      </c>
      <c r="BR42" s="21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03"/>
    </row>
    <row r="43" spans="1:131" ht="26.25" customHeight="1" x14ac:dyDescent="0.15">
      <c r="A43" s="21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6"/>
      <c r="AL43" s="847"/>
      <c r="AM43" s="847"/>
      <c r="AN43" s="847"/>
      <c r="AO43" s="847"/>
      <c r="AP43" s="847"/>
      <c r="AQ43" s="847"/>
      <c r="AR43" s="847"/>
      <c r="AS43" s="847"/>
      <c r="AT43" s="847"/>
      <c r="AU43" s="847"/>
      <c r="AV43" s="847"/>
      <c r="AW43" s="847"/>
      <c r="AX43" s="847"/>
      <c r="AY43" s="847"/>
      <c r="AZ43" s="843"/>
      <c r="BA43" s="843"/>
      <c r="BB43" s="843"/>
      <c r="BC43" s="843"/>
      <c r="BD43" s="843"/>
      <c r="BE43" s="844"/>
      <c r="BF43" s="844"/>
      <c r="BG43" s="844"/>
      <c r="BH43" s="844"/>
      <c r="BI43" s="845"/>
      <c r="BJ43" s="205"/>
      <c r="BK43" s="205"/>
      <c r="BL43" s="205"/>
      <c r="BM43" s="205"/>
      <c r="BN43" s="205"/>
      <c r="BO43" s="214"/>
      <c r="BP43" s="214"/>
      <c r="BQ43" s="211">
        <v>37</v>
      </c>
      <c r="BR43" s="21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03"/>
    </row>
    <row r="44" spans="1:131" ht="26.25" customHeight="1" x14ac:dyDescent="0.15">
      <c r="A44" s="21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6"/>
      <c r="AL44" s="847"/>
      <c r="AM44" s="847"/>
      <c r="AN44" s="847"/>
      <c r="AO44" s="847"/>
      <c r="AP44" s="847"/>
      <c r="AQ44" s="847"/>
      <c r="AR44" s="847"/>
      <c r="AS44" s="847"/>
      <c r="AT44" s="847"/>
      <c r="AU44" s="847"/>
      <c r="AV44" s="847"/>
      <c r="AW44" s="847"/>
      <c r="AX44" s="847"/>
      <c r="AY44" s="847"/>
      <c r="AZ44" s="843"/>
      <c r="BA44" s="843"/>
      <c r="BB44" s="843"/>
      <c r="BC44" s="843"/>
      <c r="BD44" s="843"/>
      <c r="BE44" s="844"/>
      <c r="BF44" s="844"/>
      <c r="BG44" s="844"/>
      <c r="BH44" s="844"/>
      <c r="BI44" s="845"/>
      <c r="BJ44" s="205"/>
      <c r="BK44" s="205"/>
      <c r="BL44" s="205"/>
      <c r="BM44" s="205"/>
      <c r="BN44" s="205"/>
      <c r="BO44" s="214"/>
      <c r="BP44" s="214"/>
      <c r="BQ44" s="211">
        <v>38</v>
      </c>
      <c r="BR44" s="21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03"/>
    </row>
    <row r="45" spans="1:131" ht="26.25" customHeight="1" x14ac:dyDescent="0.15">
      <c r="A45" s="21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6"/>
      <c r="AL45" s="847"/>
      <c r="AM45" s="847"/>
      <c r="AN45" s="847"/>
      <c r="AO45" s="847"/>
      <c r="AP45" s="847"/>
      <c r="AQ45" s="847"/>
      <c r="AR45" s="847"/>
      <c r="AS45" s="847"/>
      <c r="AT45" s="847"/>
      <c r="AU45" s="847"/>
      <c r="AV45" s="847"/>
      <c r="AW45" s="847"/>
      <c r="AX45" s="847"/>
      <c r="AY45" s="847"/>
      <c r="AZ45" s="843"/>
      <c r="BA45" s="843"/>
      <c r="BB45" s="843"/>
      <c r="BC45" s="843"/>
      <c r="BD45" s="843"/>
      <c r="BE45" s="844"/>
      <c r="BF45" s="844"/>
      <c r="BG45" s="844"/>
      <c r="BH45" s="844"/>
      <c r="BI45" s="845"/>
      <c r="BJ45" s="205"/>
      <c r="BK45" s="205"/>
      <c r="BL45" s="205"/>
      <c r="BM45" s="205"/>
      <c r="BN45" s="205"/>
      <c r="BO45" s="214"/>
      <c r="BP45" s="214"/>
      <c r="BQ45" s="211">
        <v>39</v>
      </c>
      <c r="BR45" s="21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03"/>
    </row>
    <row r="46" spans="1:131" ht="26.25" customHeight="1" x14ac:dyDescent="0.15">
      <c r="A46" s="21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6"/>
      <c r="AL46" s="847"/>
      <c r="AM46" s="847"/>
      <c r="AN46" s="847"/>
      <c r="AO46" s="847"/>
      <c r="AP46" s="847"/>
      <c r="AQ46" s="847"/>
      <c r="AR46" s="847"/>
      <c r="AS46" s="847"/>
      <c r="AT46" s="847"/>
      <c r="AU46" s="847"/>
      <c r="AV46" s="847"/>
      <c r="AW46" s="847"/>
      <c r="AX46" s="847"/>
      <c r="AY46" s="847"/>
      <c r="AZ46" s="843"/>
      <c r="BA46" s="843"/>
      <c r="BB46" s="843"/>
      <c r="BC46" s="843"/>
      <c r="BD46" s="843"/>
      <c r="BE46" s="844"/>
      <c r="BF46" s="844"/>
      <c r="BG46" s="844"/>
      <c r="BH46" s="844"/>
      <c r="BI46" s="845"/>
      <c r="BJ46" s="205"/>
      <c r="BK46" s="205"/>
      <c r="BL46" s="205"/>
      <c r="BM46" s="205"/>
      <c r="BN46" s="205"/>
      <c r="BO46" s="214"/>
      <c r="BP46" s="214"/>
      <c r="BQ46" s="211">
        <v>40</v>
      </c>
      <c r="BR46" s="21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03"/>
    </row>
    <row r="47" spans="1:131" ht="26.25" customHeight="1" x14ac:dyDescent="0.15">
      <c r="A47" s="21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6"/>
      <c r="AL47" s="847"/>
      <c r="AM47" s="847"/>
      <c r="AN47" s="847"/>
      <c r="AO47" s="847"/>
      <c r="AP47" s="847"/>
      <c r="AQ47" s="847"/>
      <c r="AR47" s="847"/>
      <c r="AS47" s="847"/>
      <c r="AT47" s="847"/>
      <c r="AU47" s="847"/>
      <c r="AV47" s="847"/>
      <c r="AW47" s="847"/>
      <c r="AX47" s="847"/>
      <c r="AY47" s="847"/>
      <c r="AZ47" s="843"/>
      <c r="BA47" s="843"/>
      <c r="BB47" s="843"/>
      <c r="BC47" s="843"/>
      <c r="BD47" s="843"/>
      <c r="BE47" s="844"/>
      <c r="BF47" s="844"/>
      <c r="BG47" s="844"/>
      <c r="BH47" s="844"/>
      <c r="BI47" s="845"/>
      <c r="BJ47" s="205"/>
      <c r="BK47" s="205"/>
      <c r="BL47" s="205"/>
      <c r="BM47" s="205"/>
      <c r="BN47" s="205"/>
      <c r="BO47" s="214"/>
      <c r="BP47" s="214"/>
      <c r="BQ47" s="211">
        <v>41</v>
      </c>
      <c r="BR47" s="21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03"/>
    </row>
    <row r="48" spans="1:131" ht="26.25" customHeight="1" x14ac:dyDescent="0.15">
      <c r="A48" s="21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6"/>
      <c r="AL48" s="847"/>
      <c r="AM48" s="847"/>
      <c r="AN48" s="847"/>
      <c r="AO48" s="847"/>
      <c r="AP48" s="847"/>
      <c r="AQ48" s="847"/>
      <c r="AR48" s="847"/>
      <c r="AS48" s="847"/>
      <c r="AT48" s="847"/>
      <c r="AU48" s="847"/>
      <c r="AV48" s="847"/>
      <c r="AW48" s="847"/>
      <c r="AX48" s="847"/>
      <c r="AY48" s="847"/>
      <c r="AZ48" s="843"/>
      <c r="BA48" s="843"/>
      <c r="BB48" s="843"/>
      <c r="BC48" s="843"/>
      <c r="BD48" s="843"/>
      <c r="BE48" s="844"/>
      <c r="BF48" s="844"/>
      <c r="BG48" s="844"/>
      <c r="BH48" s="844"/>
      <c r="BI48" s="845"/>
      <c r="BJ48" s="205"/>
      <c r="BK48" s="205"/>
      <c r="BL48" s="205"/>
      <c r="BM48" s="205"/>
      <c r="BN48" s="205"/>
      <c r="BO48" s="214"/>
      <c r="BP48" s="214"/>
      <c r="BQ48" s="211">
        <v>42</v>
      </c>
      <c r="BR48" s="21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03"/>
    </row>
    <row r="49" spans="1:131" ht="26.25" customHeight="1" x14ac:dyDescent="0.15">
      <c r="A49" s="21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6"/>
      <c r="AL49" s="847"/>
      <c r="AM49" s="847"/>
      <c r="AN49" s="847"/>
      <c r="AO49" s="847"/>
      <c r="AP49" s="847"/>
      <c r="AQ49" s="847"/>
      <c r="AR49" s="847"/>
      <c r="AS49" s="847"/>
      <c r="AT49" s="847"/>
      <c r="AU49" s="847"/>
      <c r="AV49" s="847"/>
      <c r="AW49" s="847"/>
      <c r="AX49" s="847"/>
      <c r="AY49" s="847"/>
      <c r="AZ49" s="843"/>
      <c r="BA49" s="843"/>
      <c r="BB49" s="843"/>
      <c r="BC49" s="843"/>
      <c r="BD49" s="843"/>
      <c r="BE49" s="844"/>
      <c r="BF49" s="844"/>
      <c r="BG49" s="844"/>
      <c r="BH49" s="844"/>
      <c r="BI49" s="845"/>
      <c r="BJ49" s="205"/>
      <c r="BK49" s="205"/>
      <c r="BL49" s="205"/>
      <c r="BM49" s="205"/>
      <c r="BN49" s="205"/>
      <c r="BO49" s="214"/>
      <c r="BP49" s="214"/>
      <c r="BQ49" s="211">
        <v>43</v>
      </c>
      <c r="BR49" s="21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03"/>
    </row>
    <row r="50" spans="1:131" ht="26.25" customHeight="1" x14ac:dyDescent="0.15">
      <c r="A50" s="211">
        <v>23</v>
      </c>
      <c r="B50" s="793"/>
      <c r="C50" s="794"/>
      <c r="D50" s="794"/>
      <c r="E50" s="794"/>
      <c r="F50" s="794"/>
      <c r="G50" s="794"/>
      <c r="H50" s="794"/>
      <c r="I50" s="794"/>
      <c r="J50" s="794"/>
      <c r="K50" s="794"/>
      <c r="L50" s="794"/>
      <c r="M50" s="794"/>
      <c r="N50" s="794"/>
      <c r="O50" s="794"/>
      <c r="P50" s="795"/>
      <c r="Q50" s="851"/>
      <c r="R50" s="852"/>
      <c r="S50" s="852"/>
      <c r="T50" s="852"/>
      <c r="U50" s="852"/>
      <c r="V50" s="852"/>
      <c r="W50" s="852"/>
      <c r="X50" s="852"/>
      <c r="Y50" s="852"/>
      <c r="Z50" s="852"/>
      <c r="AA50" s="852"/>
      <c r="AB50" s="852"/>
      <c r="AC50" s="852"/>
      <c r="AD50" s="852"/>
      <c r="AE50" s="853"/>
      <c r="AF50" s="799"/>
      <c r="AG50" s="800"/>
      <c r="AH50" s="800"/>
      <c r="AI50" s="800"/>
      <c r="AJ50" s="801"/>
      <c r="AK50" s="855"/>
      <c r="AL50" s="852"/>
      <c r="AM50" s="852"/>
      <c r="AN50" s="852"/>
      <c r="AO50" s="852"/>
      <c r="AP50" s="852"/>
      <c r="AQ50" s="852"/>
      <c r="AR50" s="852"/>
      <c r="AS50" s="852"/>
      <c r="AT50" s="852"/>
      <c r="AU50" s="852"/>
      <c r="AV50" s="852"/>
      <c r="AW50" s="852"/>
      <c r="AX50" s="852"/>
      <c r="AY50" s="852"/>
      <c r="AZ50" s="854"/>
      <c r="BA50" s="854"/>
      <c r="BB50" s="854"/>
      <c r="BC50" s="854"/>
      <c r="BD50" s="854"/>
      <c r="BE50" s="844"/>
      <c r="BF50" s="844"/>
      <c r="BG50" s="844"/>
      <c r="BH50" s="844"/>
      <c r="BI50" s="845"/>
      <c r="BJ50" s="205"/>
      <c r="BK50" s="205"/>
      <c r="BL50" s="205"/>
      <c r="BM50" s="205"/>
      <c r="BN50" s="205"/>
      <c r="BO50" s="214"/>
      <c r="BP50" s="214"/>
      <c r="BQ50" s="211">
        <v>44</v>
      </c>
      <c r="BR50" s="21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03"/>
    </row>
    <row r="51" spans="1:131" ht="26.25" customHeight="1" x14ac:dyDescent="0.15">
      <c r="A51" s="211">
        <v>24</v>
      </c>
      <c r="B51" s="793"/>
      <c r="C51" s="794"/>
      <c r="D51" s="794"/>
      <c r="E51" s="794"/>
      <c r="F51" s="794"/>
      <c r="G51" s="794"/>
      <c r="H51" s="794"/>
      <c r="I51" s="794"/>
      <c r="J51" s="794"/>
      <c r="K51" s="794"/>
      <c r="L51" s="794"/>
      <c r="M51" s="794"/>
      <c r="N51" s="794"/>
      <c r="O51" s="794"/>
      <c r="P51" s="795"/>
      <c r="Q51" s="851"/>
      <c r="R51" s="852"/>
      <c r="S51" s="852"/>
      <c r="T51" s="852"/>
      <c r="U51" s="852"/>
      <c r="V51" s="852"/>
      <c r="W51" s="852"/>
      <c r="X51" s="852"/>
      <c r="Y51" s="852"/>
      <c r="Z51" s="852"/>
      <c r="AA51" s="852"/>
      <c r="AB51" s="852"/>
      <c r="AC51" s="852"/>
      <c r="AD51" s="852"/>
      <c r="AE51" s="853"/>
      <c r="AF51" s="799"/>
      <c r="AG51" s="800"/>
      <c r="AH51" s="800"/>
      <c r="AI51" s="800"/>
      <c r="AJ51" s="801"/>
      <c r="AK51" s="855"/>
      <c r="AL51" s="852"/>
      <c r="AM51" s="852"/>
      <c r="AN51" s="852"/>
      <c r="AO51" s="852"/>
      <c r="AP51" s="852"/>
      <c r="AQ51" s="852"/>
      <c r="AR51" s="852"/>
      <c r="AS51" s="852"/>
      <c r="AT51" s="852"/>
      <c r="AU51" s="852"/>
      <c r="AV51" s="852"/>
      <c r="AW51" s="852"/>
      <c r="AX51" s="852"/>
      <c r="AY51" s="852"/>
      <c r="AZ51" s="854"/>
      <c r="BA51" s="854"/>
      <c r="BB51" s="854"/>
      <c r="BC51" s="854"/>
      <c r="BD51" s="854"/>
      <c r="BE51" s="844"/>
      <c r="BF51" s="844"/>
      <c r="BG51" s="844"/>
      <c r="BH51" s="844"/>
      <c r="BI51" s="845"/>
      <c r="BJ51" s="205"/>
      <c r="BK51" s="205"/>
      <c r="BL51" s="205"/>
      <c r="BM51" s="205"/>
      <c r="BN51" s="205"/>
      <c r="BO51" s="214"/>
      <c r="BP51" s="214"/>
      <c r="BQ51" s="211">
        <v>45</v>
      </c>
      <c r="BR51" s="21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03"/>
    </row>
    <row r="52" spans="1:131" ht="26.25" customHeight="1" x14ac:dyDescent="0.15">
      <c r="A52" s="211">
        <v>25</v>
      </c>
      <c r="B52" s="793"/>
      <c r="C52" s="794"/>
      <c r="D52" s="794"/>
      <c r="E52" s="794"/>
      <c r="F52" s="794"/>
      <c r="G52" s="794"/>
      <c r="H52" s="794"/>
      <c r="I52" s="794"/>
      <c r="J52" s="794"/>
      <c r="K52" s="794"/>
      <c r="L52" s="794"/>
      <c r="M52" s="794"/>
      <c r="N52" s="794"/>
      <c r="O52" s="794"/>
      <c r="P52" s="795"/>
      <c r="Q52" s="851"/>
      <c r="R52" s="852"/>
      <c r="S52" s="852"/>
      <c r="T52" s="852"/>
      <c r="U52" s="852"/>
      <c r="V52" s="852"/>
      <c r="W52" s="852"/>
      <c r="X52" s="852"/>
      <c r="Y52" s="852"/>
      <c r="Z52" s="852"/>
      <c r="AA52" s="852"/>
      <c r="AB52" s="852"/>
      <c r="AC52" s="852"/>
      <c r="AD52" s="852"/>
      <c r="AE52" s="853"/>
      <c r="AF52" s="799"/>
      <c r="AG52" s="800"/>
      <c r="AH52" s="800"/>
      <c r="AI52" s="800"/>
      <c r="AJ52" s="801"/>
      <c r="AK52" s="855"/>
      <c r="AL52" s="852"/>
      <c r="AM52" s="852"/>
      <c r="AN52" s="852"/>
      <c r="AO52" s="852"/>
      <c r="AP52" s="852"/>
      <c r="AQ52" s="852"/>
      <c r="AR52" s="852"/>
      <c r="AS52" s="852"/>
      <c r="AT52" s="852"/>
      <c r="AU52" s="852"/>
      <c r="AV52" s="852"/>
      <c r="AW52" s="852"/>
      <c r="AX52" s="852"/>
      <c r="AY52" s="852"/>
      <c r="AZ52" s="854"/>
      <c r="BA52" s="854"/>
      <c r="BB52" s="854"/>
      <c r="BC52" s="854"/>
      <c r="BD52" s="854"/>
      <c r="BE52" s="844"/>
      <c r="BF52" s="844"/>
      <c r="BG52" s="844"/>
      <c r="BH52" s="844"/>
      <c r="BI52" s="845"/>
      <c r="BJ52" s="205"/>
      <c r="BK52" s="205"/>
      <c r="BL52" s="205"/>
      <c r="BM52" s="205"/>
      <c r="BN52" s="205"/>
      <c r="BO52" s="214"/>
      <c r="BP52" s="214"/>
      <c r="BQ52" s="211">
        <v>46</v>
      </c>
      <c r="BR52" s="21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03"/>
    </row>
    <row r="53" spans="1:131" ht="26.25" customHeight="1" x14ac:dyDescent="0.15">
      <c r="A53" s="211">
        <v>26</v>
      </c>
      <c r="B53" s="793"/>
      <c r="C53" s="794"/>
      <c r="D53" s="794"/>
      <c r="E53" s="794"/>
      <c r="F53" s="794"/>
      <c r="G53" s="794"/>
      <c r="H53" s="794"/>
      <c r="I53" s="794"/>
      <c r="J53" s="794"/>
      <c r="K53" s="794"/>
      <c r="L53" s="794"/>
      <c r="M53" s="794"/>
      <c r="N53" s="794"/>
      <c r="O53" s="794"/>
      <c r="P53" s="795"/>
      <c r="Q53" s="851"/>
      <c r="R53" s="852"/>
      <c r="S53" s="852"/>
      <c r="T53" s="852"/>
      <c r="U53" s="852"/>
      <c r="V53" s="852"/>
      <c r="W53" s="852"/>
      <c r="X53" s="852"/>
      <c r="Y53" s="852"/>
      <c r="Z53" s="852"/>
      <c r="AA53" s="852"/>
      <c r="AB53" s="852"/>
      <c r="AC53" s="852"/>
      <c r="AD53" s="852"/>
      <c r="AE53" s="853"/>
      <c r="AF53" s="799"/>
      <c r="AG53" s="800"/>
      <c r="AH53" s="800"/>
      <c r="AI53" s="800"/>
      <c r="AJ53" s="801"/>
      <c r="AK53" s="855"/>
      <c r="AL53" s="852"/>
      <c r="AM53" s="852"/>
      <c r="AN53" s="852"/>
      <c r="AO53" s="852"/>
      <c r="AP53" s="852"/>
      <c r="AQ53" s="852"/>
      <c r="AR53" s="852"/>
      <c r="AS53" s="852"/>
      <c r="AT53" s="852"/>
      <c r="AU53" s="852"/>
      <c r="AV53" s="852"/>
      <c r="AW53" s="852"/>
      <c r="AX53" s="852"/>
      <c r="AY53" s="852"/>
      <c r="AZ53" s="854"/>
      <c r="BA53" s="854"/>
      <c r="BB53" s="854"/>
      <c r="BC53" s="854"/>
      <c r="BD53" s="854"/>
      <c r="BE53" s="844"/>
      <c r="BF53" s="844"/>
      <c r="BG53" s="844"/>
      <c r="BH53" s="844"/>
      <c r="BI53" s="845"/>
      <c r="BJ53" s="205"/>
      <c r="BK53" s="205"/>
      <c r="BL53" s="205"/>
      <c r="BM53" s="205"/>
      <c r="BN53" s="205"/>
      <c r="BO53" s="214"/>
      <c r="BP53" s="214"/>
      <c r="BQ53" s="211">
        <v>47</v>
      </c>
      <c r="BR53" s="21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03"/>
    </row>
    <row r="54" spans="1:131" ht="26.25" customHeight="1" x14ac:dyDescent="0.15">
      <c r="A54" s="211">
        <v>27</v>
      </c>
      <c r="B54" s="793"/>
      <c r="C54" s="794"/>
      <c r="D54" s="794"/>
      <c r="E54" s="794"/>
      <c r="F54" s="794"/>
      <c r="G54" s="794"/>
      <c r="H54" s="794"/>
      <c r="I54" s="794"/>
      <c r="J54" s="794"/>
      <c r="K54" s="794"/>
      <c r="L54" s="794"/>
      <c r="M54" s="794"/>
      <c r="N54" s="794"/>
      <c r="O54" s="794"/>
      <c r="P54" s="795"/>
      <c r="Q54" s="851"/>
      <c r="R54" s="852"/>
      <c r="S54" s="852"/>
      <c r="T54" s="852"/>
      <c r="U54" s="852"/>
      <c r="V54" s="852"/>
      <c r="W54" s="852"/>
      <c r="X54" s="852"/>
      <c r="Y54" s="852"/>
      <c r="Z54" s="852"/>
      <c r="AA54" s="852"/>
      <c r="AB54" s="852"/>
      <c r="AC54" s="852"/>
      <c r="AD54" s="852"/>
      <c r="AE54" s="853"/>
      <c r="AF54" s="799"/>
      <c r="AG54" s="800"/>
      <c r="AH54" s="800"/>
      <c r="AI54" s="800"/>
      <c r="AJ54" s="801"/>
      <c r="AK54" s="855"/>
      <c r="AL54" s="852"/>
      <c r="AM54" s="852"/>
      <c r="AN54" s="852"/>
      <c r="AO54" s="852"/>
      <c r="AP54" s="852"/>
      <c r="AQ54" s="852"/>
      <c r="AR54" s="852"/>
      <c r="AS54" s="852"/>
      <c r="AT54" s="852"/>
      <c r="AU54" s="852"/>
      <c r="AV54" s="852"/>
      <c r="AW54" s="852"/>
      <c r="AX54" s="852"/>
      <c r="AY54" s="852"/>
      <c r="AZ54" s="854"/>
      <c r="BA54" s="854"/>
      <c r="BB54" s="854"/>
      <c r="BC54" s="854"/>
      <c r="BD54" s="854"/>
      <c r="BE54" s="844"/>
      <c r="BF54" s="844"/>
      <c r="BG54" s="844"/>
      <c r="BH54" s="844"/>
      <c r="BI54" s="845"/>
      <c r="BJ54" s="205"/>
      <c r="BK54" s="205"/>
      <c r="BL54" s="205"/>
      <c r="BM54" s="205"/>
      <c r="BN54" s="205"/>
      <c r="BO54" s="214"/>
      <c r="BP54" s="214"/>
      <c r="BQ54" s="211">
        <v>48</v>
      </c>
      <c r="BR54" s="21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03"/>
    </row>
    <row r="55" spans="1:131" ht="26.25" customHeight="1" x14ac:dyDescent="0.15">
      <c r="A55" s="211">
        <v>28</v>
      </c>
      <c r="B55" s="793"/>
      <c r="C55" s="794"/>
      <c r="D55" s="794"/>
      <c r="E55" s="794"/>
      <c r="F55" s="794"/>
      <c r="G55" s="794"/>
      <c r="H55" s="794"/>
      <c r="I55" s="794"/>
      <c r="J55" s="794"/>
      <c r="K55" s="794"/>
      <c r="L55" s="794"/>
      <c r="M55" s="794"/>
      <c r="N55" s="794"/>
      <c r="O55" s="794"/>
      <c r="P55" s="795"/>
      <c r="Q55" s="851"/>
      <c r="R55" s="852"/>
      <c r="S55" s="852"/>
      <c r="T55" s="852"/>
      <c r="U55" s="852"/>
      <c r="V55" s="852"/>
      <c r="W55" s="852"/>
      <c r="X55" s="852"/>
      <c r="Y55" s="852"/>
      <c r="Z55" s="852"/>
      <c r="AA55" s="852"/>
      <c r="AB55" s="852"/>
      <c r="AC55" s="852"/>
      <c r="AD55" s="852"/>
      <c r="AE55" s="853"/>
      <c r="AF55" s="799"/>
      <c r="AG55" s="800"/>
      <c r="AH55" s="800"/>
      <c r="AI55" s="800"/>
      <c r="AJ55" s="801"/>
      <c r="AK55" s="855"/>
      <c r="AL55" s="852"/>
      <c r="AM55" s="852"/>
      <c r="AN55" s="852"/>
      <c r="AO55" s="852"/>
      <c r="AP55" s="852"/>
      <c r="AQ55" s="852"/>
      <c r="AR55" s="852"/>
      <c r="AS55" s="852"/>
      <c r="AT55" s="852"/>
      <c r="AU55" s="852"/>
      <c r="AV55" s="852"/>
      <c r="AW55" s="852"/>
      <c r="AX55" s="852"/>
      <c r="AY55" s="852"/>
      <c r="AZ55" s="854"/>
      <c r="BA55" s="854"/>
      <c r="BB55" s="854"/>
      <c r="BC55" s="854"/>
      <c r="BD55" s="854"/>
      <c r="BE55" s="844"/>
      <c r="BF55" s="844"/>
      <c r="BG55" s="844"/>
      <c r="BH55" s="844"/>
      <c r="BI55" s="845"/>
      <c r="BJ55" s="205"/>
      <c r="BK55" s="205"/>
      <c r="BL55" s="205"/>
      <c r="BM55" s="205"/>
      <c r="BN55" s="205"/>
      <c r="BO55" s="214"/>
      <c r="BP55" s="214"/>
      <c r="BQ55" s="211">
        <v>49</v>
      </c>
      <c r="BR55" s="21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03"/>
    </row>
    <row r="56" spans="1:131" ht="26.25" customHeight="1" x14ac:dyDescent="0.15">
      <c r="A56" s="211">
        <v>29</v>
      </c>
      <c r="B56" s="793"/>
      <c r="C56" s="794"/>
      <c r="D56" s="794"/>
      <c r="E56" s="794"/>
      <c r="F56" s="794"/>
      <c r="G56" s="794"/>
      <c r="H56" s="794"/>
      <c r="I56" s="794"/>
      <c r="J56" s="794"/>
      <c r="K56" s="794"/>
      <c r="L56" s="794"/>
      <c r="M56" s="794"/>
      <c r="N56" s="794"/>
      <c r="O56" s="794"/>
      <c r="P56" s="795"/>
      <c r="Q56" s="851"/>
      <c r="R56" s="852"/>
      <c r="S56" s="852"/>
      <c r="T56" s="852"/>
      <c r="U56" s="852"/>
      <c r="V56" s="852"/>
      <c r="W56" s="852"/>
      <c r="X56" s="852"/>
      <c r="Y56" s="852"/>
      <c r="Z56" s="852"/>
      <c r="AA56" s="852"/>
      <c r="AB56" s="852"/>
      <c r="AC56" s="852"/>
      <c r="AD56" s="852"/>
      <c r="AE56" s="853"/>
      <c r="AF56" s="799"/>
      <c r="AG56" s="800"/>
      <c r="AH56" s="800"/>
      <c r="AI56" s="800"/>
      <c r="AJ56" s="801"/>
      <c r="AK56" s="855"/>
      <c r="AL56" s="852"/>
      <c r="AM56" s="852"/>
      <c r="AN56" s="852"/>
      <c r="AO56" s="852"/>
      <c r="AP56" s="852"/>
      <c r="AQ56" s="852"/>
      <c r="AR56" s="852"/>
      <c r="AS56" s="852"/>
      <c r="AT56" s="852"/>
      <c r="AU56" s="852"/>
      <c r="AV56" s="852"/>
      <c r="AW56" s="852"/>
      <c r="AX56" s="852"/>
      <c r="AY56" s="852"/>
      <c r="AZ56" s="854"/>
      <c r="BA56" s="854"/>
      <c r="BB56" s="854"/>
      <c r="BC56" s="854"/>
      <c r="BD56" s="854"/>
      <c r="BE56" s="844"/>
      <c r="BF56" s="844"/>
      <c r="BG56" s="844"/>
      <c r="BH56" s="844"/>
      <c r="BI56" s="845"/>
      <c r="BJ56" s="205"/>
      <c r="BK56" s="205"/>
      <c r="BL56" s="205"/>
      <c r="BM56" s="205"/>
      <c r="BN56" s="205"/>
      <c r="BO56" s="214"/>
      <c r="BP56" s="214"/>
      <c r="BQ56" s="211">
        <v>50</v>
      </c>
      <c r="BR56" s="21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03"/>
    </row>
    <row r="57" spans="1:131" ht="26.25" customHeight="1" x14ac:dyDescent="0.15">
      <c r="A57" s="211">
        <v>30</v>
      </c>
      <c r="B57" s="793"/>
      <c r="C57" s="794"/>
      <c r="D57" s="794"/>
      <c r="E57" s="794"/>
      <c r="F57" s="794"/>
      <c r="G57" s="794"/>
      <c r="H57" s="794"/>
      <c r="I57" s="794"/>
      <c r="J57" s="794"/>
      <c r="K57" s="794"/>
      <c r="L57" s="794"/>
      <c r="M57" s="794"/>
      <c r="N57" s="794"/>
      <c r="O57" s="794"/>
      <c r="P57" s="795"/>
      <c r="Q57" s="851"/>
      <c r="R57" s="852"/>
      <c r="S57" s="852"/>
      <c r="T57" s="852"/>
      <c r="U57" s="852"/>
      <c r="V57" s="852"/>
      <c r="W57" s="852"/>
      <c r="X57" s="852"/>
      <c r="Y57" s="852"/>
      <c r="Z57" s="852"/>
      <c r="AA57" s="852"/>
      <c r="AB57" s="852"/>
      <c r="AC57" s="852"/>
      <c r="AD57" s="852"/>
      <c r="AE57" s="853"/>
      <c r="AF57" s="799"/>
      <c r="AG57" s="800"/>
      <c r="AH57" s="800"/>
      <c r="AI57" s="800"/>
      <c r="AJ57" s="801"/>
      <c r="AK57" s="855"/>
      <c r="AL57" s="852"/>
      <c r="AM57" s="852"/>
      <c r="AN57" s="852"/>
      <c r="AO57" s="852"/>
      <c r="AP57" s="852"/>
      <c r="AQ57" s="852"/>
      <c r="AR57" s="852"/>
      <c r="AS57" s="852"/>
      <c r="AT57" s="852"/>
      <c r="AU57" s="852"/>
      <c r="AV57" s="852"/>
      <c r="AW57" s="852"/>
      <c r="AX57" s="852"/>
      <c r="AY57" s="852"/>
      <c r="AZ57" s="854"/>
      <c r="BA57" s="854"/>
      <c r="BB57" s="854"/>
      <c r="BC57" s="854"/>
      <c r="BD57" s="854"/>
      <c r="BE57" s="844"/>
      <c r="BF57" s="844"/>
      <c r="BG57" s="844"/>
      <c r="BH57" s="844"/>
      <c r="BI57" s="845"/>
      <c r="BJ57" s="205"/>
      <c r="BK57" s="205"/>
      <c r="BL57" s="205"/>
      <c r="BM57" s="205"/>
      <c r="BN57" s="205"/>
      <c r="BO57" s="214"/>
      <c r="BP57" s="214"/>
      <c r="BQ57" s="211">
        <v>51</v>
      </c>
      <c r="BR57" s="21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03"/>
    </row>
    <row r="58" spans="1:131" ht="26.25" customHeight="1" x14ac:dyDescent="0.15">
      <c r="A58" s="211">
        <v>31</v>
      </c>
      <c r="B58" s="793"/>
      <c r="C58" s="794"/>
      <c r="D58" s="794"/>
      <c r="E58" s="794"/>
      <c r="F58" s="794"/>
      <c r="G58" s="794"/>
      <c r="H58" s="794"/>
      <c r="I58" s="794"/>
      <c r="J58" s="794"/>
      <c r="K58" s="794"/>
      <c r="L58" s="794"/>
      <c r="M58" s="794"/>
      <c r="N58" s="794"/>
      <c r="O58" s="794"/>
      <c r="P58" s="795"/>
      <c r="Q58" s="851"/>
      <c r="R58" s="852"/>
      <c r="S58" s="852"/>
      <c r="T58" s="852"/>
      <c r="U58" s="852"/>
      <c r="V58" s="852"/>
      <c r="W58" s="852"/>
      <c r="X58" s="852"/>
      <c r="Y58" s="852"/>
      <c r="Z58" s="852"/>
      <c r="AA58" s="852"/>
      <c r="AB58" s="852"/>
      <c r="AC58" s="852"/>
      <c r="AD58" s="852"/>
      <c r="AE58" s="853"/>
      <c r="AF58" s="799"/>
      <c r="AG58" s="800"/>
      <c r="AH58" s="800"/>
      <c r="AI58" s="800"/>
      <c r="AJ58" s="801"/>
      <c r="AK58" s="855"/>
      <c r="AL58" s="852"/>
      <c r="AM58" s="852"/>
      <c r="AN58" s="852"/>
      <c r="AO58" s="852"/>
      <c r="AP58" s="852"/>
      <c r="AQ58" s="852"/>
      <c r="AR58" s="852"/>
      <c r="AS58" s="852"/>
      <c r="AT58" s="852"/>
      <c r="AU58" s="852"/>
      <c r="AV58" s="852"/>
      <c r="AW58" s="852"/>
      <c r="AX58" s="852"/>
      <c r="AY58" s="852"/>
      <c r="AZ58" s="854"/>
      <c r="BA58" s="854"/>
      <c r="BB58" s="854"/>
      <c r="BC58" s="854"/>
      <c r="BD58" s="854"/>
      <c r="BE58" s="844"/>
      <c r="BF58" s="844"/>
      <c r="BG58" s="844"/>
      <c r="BH58" s="844"/>
      <c r="BI58" s="845"/>
      <c r="BJ58" s="205"/>
      <c r="BK58" s="205"/>
      <c r="BL58" s="205"/>
      <c r="BM58" s="205"/>
      <c r="BN58" s="205"/>
      <c r="BO58" s="214"/>
      <c r="BP58" s="214"/>
      <c r="BQ58" s="211">
        <v>52</v>
      </c>
      <c r="BR58" s="21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03"/>
    </row>
    <row r="59" spans="1:131" ht="26.25" customHeight="1" x14ac:dyDescent="0.15">
      <c r="A59" s="211">
        <v>32</v>
      </c>
      <c r="B59" s="793"/>
      <c r="C59" s="794"/>
      <c r="D59" s="794"/>
      <c r="E59" s="794"/>
      <c r="F59" s="794"/>
      <c r="G59" s="794"/>
      <c r="H59" s="794"/>
      <c r="I59" s="794"/>
      <c r="J59" s="794"/>
      <c r="K59" s="794"/>
      <c r="L59" s="794"/>
      <c r="M59" s="794"/>
      <c r="N59" s="794"/>
      <c r="O59" s="794"/>
      <c r="P59" s="795"/>
      <c r="Q59" s="851"/>
      <c r="R59" s="852"/>
      <c r="S59" s="852"/>
      <c r="T59" s="852"/>
      <c r="U59" s="852"/>
      <c r="V59" s="852"/>
      <c r="W59" s="852"/>
      <c r="X59" s="852"/>
      <c r="Y59" s="852"/>
      <c r="Z59" s="852"/>
      <c r="AA59" s="852"/>
      <c r="AB59" s="852"/>
      <c r="AC59" s="852"/>
      <c r="AD59" s="852"/>
      <c r="AE59" s="853"/>
      <c r="AF59" s="799"/>
      <c r="AG59" s="800"/>
      <c r="AH59" s="800"/>
      <c r="AI59" s="800"/>
      <c r="AJ59" s="801"/>
      <c r="AK59" s="855"/>
      <c r="AL59" s="852"/>
      <c r="AM59" s="852"/>
      <c r="AN59" s="852"/>
      <c r="AO59" s="852"/>
      <c r="AP59" s="852"/>
      <c r="AQ59" s="852"/>
      <c r="AR59" s="852"/>
      <c r="AS59" s="852"/>
      <c r="AT59" s="852"/>
      <c r="AU59" s="852"/>
      <c r="AV59" s="852"/>
      <c r="AW59" s="852"/>
      <c r="AX59" s="852"/>
      <c r="AY59" s="852"/>
      <c r="AZ59" s="854"/>
      <c r="BA59" s="854"/>
      <c r="BB59" s="854"/>
      <c r="BC59" s="854"/>
      <c r="BD59" s="854"/>
      <c r="BE59" s="844"/>
      <c r="BF59" s="844"/>
      <c r="BG59" s="844"/>
      <c r="BH59" s="844"/>
      <c r="BI59" s="845"/>
      <c r="BJ59" s="205"/>
      <c r="BK59" s="205"/>
      <c r="BL59" s="205"/>
      <c r="BM59" s="205"/>
      <c r="BN59" s="205"/>
      <c r="BO59" s="214"/>
      <c r="BP59" s="214"/>
      <c r="BQ59" s="211">
        <v>53</v>
      </c>
      <c r="BR59" s="21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03"/>
    </row>
    <row r="60" spans="1:131" ht="26.25" customHeight="1" x14ac:dyDescent="0.15">
      <c r="A60" s="211">
        <v>33</v>
      </c>
      <c r="B60" s="793"/>
      <c r="C60" s="794"/>
      <c r="D60" s="794"/>
      <c r="E60" s="794"/>
      <c r="F60" s="794"/>
      <c r="G60" s="794"/>
      <c r="H60" s="794"/>
      <c r="I60" s="794"/>
      <c r="J60" s="794"/>
      <c r="K60" s="794"/>
      <c r="L60" s="794"/>
      <c r="M60" s="794"/>
      <c r="N60" s="794"/>
      <c r="O60" s="794"/>
      <c r="P60" s="795"/>
      <c r="Q60" s="851"/>
      <c r="R60" s="852"/>
      <c r="S60" s="852"/>
      <c r="T60" s="852"/>
      <c r="U60" s="852"/>
      <c r="V60" s="852"/>
      <c r="W60" s="852"/>
      <c r="X60" s="852"/>
      <c r="Y60" s="852"/>
      <c r="Z60" s="852"/>
      <c r="AA60" s="852"/>
      <c r="AB60" s="852"/>
      <c r="AC60" s="852"/>
      <c r="AD60" s="852"/>
      <c r="AE60" s="853"/>
      <c r="AF60" s="799"/>
      <c r="AG60" s="800"/>
      <c r="AH60" s="800"/>
      <c r="AI60" s="800"/>
      <c r="AJ60" s="801"/>
      <c r="AK60" s="855"/>
      <c r="AL60" s="852"/>
      <c r="AM60" s="852"/>
      <c r="AN60" s="852"/>
      <c r="AO60" s="852"/>
      <c r="AP60" s="852"/>
      <c r="AQ60" s="852"/>
      <c r="AR60" s="852"/>
      <c r="AS60" s="852"/>
      <c r="AT60" s="852"/>
      <c r="AU60" s="852"/>
      <c r="AV60" s="852"/>
      <c r="AW60" s="852"/>
      <c r="AX60" s="852"/>
      <c r="AY60" s="852"/>
      <c r="AZ60" s="854"/>
      <c r="BA60" s="854"/>
      <c r="BB60" s="854"/>
      <c r="BC60" s="854"/>
      <c r="BD60" s="854"/>
      <c r="BE60" s="844"/>
      <c r="BF60" s="844"/>
      <c r="BG60" s="844"/>
      <c r="BH60" s="844"/>
      <c r="BI60" s="845"/>
      <c r="BJ60" s="205"/>
      <c r="BK60" s="205"/>
      <c r="BL60" s="205"/>
      <c r="BM60" s="205"/>
      <c r="BN60" s="205"/>
      <c r="BO60" s="214"/>
      <c r="BP60" s="214"/>
      <c r="BQ60" s="211">
        <v>54</v>
      </c>
      <c r="BR60" s="21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03"/>
    </row>
    <row r="61" spans="1:131" ht="26.25" customHeight="1" thickBot="1" x14ac:dyDescent="0.2">
      <c r="A61" s="211">
        <v>34</v>
      </c>
      <c r="B61" s="793"/>
      <c r="C61" s="794"/>
      <c r="D61" s="794"/>
      <c r="E61" s="794"/>
      <c r="F61" s="794"/>
      <c r="G61" s="794"/>
      <c r="H61" s="794"/>
      <c r="I61" s="794"/>
      <c r="J61" s="794"/>
      <c r="K61" s="794"/>
      <c r="L61" s="794"/>
      <c r="M61" s="794"/>
      <c r="N61" s="794"/>
      <c r="O61" s="794"/>
      <c r="P61" s="795"/>
      <c r="Q61" s="851"/>
      <c r="R61" s="852"/>
      <c r="S61" s="852"/>
      <c r="T61" s="852"/>
      <c r="U61" s="852"/>
      <c r="V61" s="852"/>
      <c r="W61" s="852"/>
      <c r="X61" s="852"/>
      <c r="Y61" s="852"/>
      <c r="Z61" s="852"/>
      <c r="AA61" s="852"/>
      <c r="AB61" s="852"/>
      <c r="AC61" s="852"/>
      <c r="AD61" s="852"/>
      <c r="AE61" s="853"/>
      <c r="AF61" s="799"/>
      <c r="AG61" s="800"/>
      <c r="AH61" s="800"/>
      <c r="AI61" s="800"/>
      <c r="AJ61" s="801"/>
      <c r="AK61" s="855"/>
      <c r="AL61" s="852"/>
      <c r="AM61" s="852"/>
      <c r="AN61" s="852"/>
      <c r="AO61" s="852"/>
      <c r="AP61" s="852"/>
      <c r="AQ61" s="852"/>
      <c r="AR61" s="852"/>
      <c r="AS61" s="852"/>
      <c r="AT61" s="852"/>
      <c r="AU61" s="852"/>
      <c r="AV61" s="852"/>
      <c r="AW61" s="852"/>
      <c r="AX61" s="852"/>
      <c r="AY61" s="852"/>
      <c r="AZ61" s="854"/>
      <c r="BA61" s="854"/>
      <c r="BB61" s="854"/>
      <c r="BC61" s="854"/>
      <c r="BD61" s="854"/>
      <c r="BE61" s="844"/>
      <c r="BF61" s="844"/>
      <c r="BG61" s="844"/>
      <c r="BH61" s="844"/>
      <c r="BI61" s="845"/>
      <c r="BJ61" s="205"/>
      <c r="BK61" s="205"/>
      <c r="BL61" s="205"/>
      <c r="BM61" s="205"/>
      <c r="BN61" s="205"/>
      <c r="BO61" s="214"/>
      <c r="BP61" s="214"/>
      <c r="BQ61" s="211">
        <v>55</v>
      </c>
      <c r="BR61" s="21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03"/>
    </row>
    <row r="62" spans="1:131" ht="26.25" customHeight="1" x14ac:dyDescent="0.15">
      <c r="A62" s="211">
        <v>35</v>
      </c>
      <c r="B62" s="793"/>
      <c r="C62" s="794"/>
      <c r="D62" s="794"/>
      <c r="E62" s="794"/>
      <c r="F62" s="794"/>
      <c r="G62" s="794"/>
      <c r="H62" s="794"/>
      <c r="I62" s="794"/>
      <c r="J62" s="794"/>
      <c r="K62" s="794"/>
      <c r="L62" s="794"/>
      <c r="M62" s="794"/>
      <c r="N62" s="794"/>
      <c r="O62" s="794"/>
      <c r="P62" s="795"/>
      <c r="Q62" s="851"/>
      <c r="R62" s="852"/>
      <c r="S62" s="852"/>
      <c r="T62" s="852"/>
      <c r="U62" s="852"/>
      <c r="V62" s="852"/>
      <c r="W62" s="852"/>
      <c r="X62" s="852"/>
      <c r="Y62" s="852"/>
      <c r="Z62" s="852"/>
      <c r="AA62" s="852"/>
      <c r="AB62" s="852"/>
      <c r="AC62" s="852"/>
      <c r="AD62" s="852"/>
      <c r="AE62" s="853"/>
      <c r="AF62" s="799"/>
      <c r="AG62" s="800"/>
      <c r="AH62" s="800"/>
      <c r="AI62" s="800"/>
      <c r="AJ62" s="801"/>
      <c r="AK62" s="855"/>
      <c r="AL62" s="852"/>
      <c r="AM62" s="852"/>
      <c r="AN62" s="852"/>
      <c r="AO62" s="852"/>
      <c r="AP62" s="852"/>
      <c r="AQ62" s="852"/>
      <c r="AR62" s="852"/>
      <c r="AS62" s="852"/>
      <c r="AT62" s="852"/>
      <c r="AU62" s="852"/>
      <c r="AV62" s="852"/>
      <c r="AW62" s="852"/>
      <c r="AX62" s="852"/>
      <c r="AY62" s="852"/>
      <c r="AZ62" s="854"/>
      <c r="BA62" s="854"/>
      <c r="BB62" s="854"/>
      <c r="BC62" s="854"/>
      <c r="BD62" s="854"/>
      <c r="BE62" s="844"/>
      <c r="BF62" s="844"/>
      <c r="BG62" s="844"/>
      <c r="BH62" s="844"/>
      <c r="BI62" s="845"/>
      <c r="BJ62" s="863" t="s">
        <v>394</v>
      </c>
      <c r="BK62" s="819"/>
      <c r="BL62" s="819"/>
      <c r="BM62" s="819"/>
      <c r="BN62" s="820"/>
      <c r="BO62" s="214"/>
      <c r="BP62" s="214"/>
      <c r="BQ62" s="211">
        <v>56</v>
      </c>
      <c r="BR62" s="21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03"/>
    </row>
    <row r="63" spans="1:131" ht="26.25" customHeight="1" thickBot="1" x14ac:dyDescent="0.2">
      <c r="A63" s="213" t="s">
        <v>377</v>
      </c>
      <c r="B63" s="802" t="s">
        <v>395</v>
      </c>
      <c r="C63" s="803"/>
      <c r="D63" s="803"/>
      <c r="E63" s="803"/>
      <c r="F63" s="803"/>
      <c r="G63" s="803"/>
      <c r="H63" s="803"/>
      <c r="I63" s="803"/>
      <c r="J63" s="803"/>
      <c r="K63" s="803"/>
      <c r="L63" s="803"/>
      <c r="M63" s="803"/>
      <c r="N63" s="803"/>
      <c r="O63" s="803"/>
      <c r="P63" s="804"/>
      <c r="Q63" s="856"/>
      <c r="R63" s="857"/>
      <c r="S63" s="857"/>
      <c r="T63" s="857"/>
      <c r="U63" s="857"/>
      <c r="V63" s="857"/>
      <c r="W63" s="857"/>
      <c r="X63" s="857"/>
      <c r="Y63" s="857"/>
      <c r="Z63" s="857"/>
      <c r="AA63" s="857"/>
      <c r="AB63" s="857"/>
      <c r="AC63" s="857"/>
      <c r="AD63" s="857"/>
      <c r="AE63" s="858"/>
      <c r="AF63" s="859">
        <v>140</v>
      </c>
      <c r="AG63" s="860"/>
      <c r="AH63" s="860"/>
      <c r="AI63" s="860"/>
      <c r="AJ63" s="861"/>
      <c r="AK63" s="862"/>
      <c r="AL63" s="857"/>
      <c r="AM63" s="857"/>
      <c r="AN63" s="857"/>
      <c r="AO63" s="857"/>
      <c r="AP63" s="860">
        <v>2517</v>
      </c>
      <c r="AQ63" s="860"/>
      <c r="AR63" s="860"/>
      <c r="AS63" s="860"/>
      <c r="AT63" s="860"/>
      <c r="AU63" s="860">
        <v>2034</v>
      </c>
      <c r="AV63" s="860"/>
      <c r="AW63" s="860"/>
      <c r="AX63" s="860"/>
      <c r="AY63" s="860"/>
      <c r="AZ63" s="864"/>
      <c r="BA63" s="864"/>
      <c r="BB63" s="864"/>
      <c r="BC63" s="864"/>
      <c r="BD63" s="864"/>
      <c r="BE63" s="865"/>
      <c r="BF63" s="865"/>
      <c r="BG63" s="865"/>
      <c r="BH63" s="865"/>
      <c r="BI63" s="866"/>
      <c r="BJ63" s="867" t="s">
        <v>121</v>
      </c>
      <c r="BK63" s="868"/>
      <c r="BL63" s="868"/>
      <c r="BM63" s="868"/>
      <c r="BN63" s="869"/>
      <c r="BO63" s="214"/>
      <c r="BP63" s="214"/>
      <c r="BQ63" s="211">
        <v>57</v>
      </c>
      <c r="BR63" s="21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03"/>
    </row>
    <row r="64" spans="1:131" ht="26.25" customHeight="1" x14ac:dyDescent="0.15">
      <c r="A64" s="214"/>
      <c r="B64" s="214"/>
      <c r="C64" s="214"/>
      <c r="D64" s="214"/>
      <c r="E64" s="214"/>
      <c r="F64" s="214"/>
      <c r="G64" s="214"/>
      <c r="H64" s="214"/>
      <c r="I64" s="214"/>
      <c r="J64" s="214"/>
      <c r="K64" s="214"/>
      <c r="L64" s="214"/>
      <c r="M64" s="214"/>
      <c r="N64" s="214"/>
      <c r="O64" s="214"/>
      <c r="P64" s="214"/>
      <c r="Q64" s="214"/>
      <c r="R64" s="214"/>
      <c r="S64" s="214"/>
      <c r="T64" s="214"/>
      <c r="U64" s="214"/>
      <c r="V64" s="214"/>
      <c r="W64" s="214"/>
      <c r="X64" s="214"/>
      <c r="Y64" s="214"/>
      <c r="Z64" s="214"/>
      <c r="AA64" s="214"/>
      <c r="AB64" s="214"/>
      <c r="AC64" s="214"/>
      <c r="AD64" s="214"/>
      <c r="AE64" s="214"/>
      <c r="AF64" s="214"/>
      <c r="AG64" s="214"/>
      <c r="AH64" s="214"/>
      <c r="AI64" s="214"/>
      <c r="AJ64" s="214"/>
      <c r="AK64" s="214"/>
      <c r="AL64" s="214"/>
      <c r="AM64" s="214"/>
      <c r="AN64" s="214"/>
      <c r="AO64" s="214"/>
      <c r="AP64" s="214"/>
      <c r="AQ64" s="214"/>
      <c r="AR64" s="214"/>
      <c r="AS64" s="214"/>
      <c r="AT64" s="214"/>
      <c r="AU64" s="214"/>
      <c r="AV64" s="214"/>
      <c r="AW64" s="214"/>
      <c r="AX64" s="214"/>
      <c r="AY64" s="214"/>
      <c r="AZ64" s="214"/>
      <c r="BA64" s="214"/>
      <c r="BB64" s="214"/>
      <c r="BC64" s="214"/>
      <c r="BD64" s="214"/>
      <c r="BE64" s="214"/>
      <c r="BF64" s="214"/>
      <c r="BG64" s="214"/>
      <c r="BH64" s="214"/>
      <c r="BI64" s="214"/>
      <c r="BJ64" s="214"/>
      <c r="BK64" s="214"/>
      <c r="BL64" s="214"/>
      <c r="BM64" s="214"/>
      <c r="BN64" s="214"/>
      <c r="BO64" s="214"/>
      <c r="BP64" s="214"/>
      <c r="BQ64" s="211">
        <v>58</v>
      </c>
      <c r="BR64" s="21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03"/>
    </row>
    <row r="65" spans="1:131" ht="26.25" customHeight="1" thickBot="1" x14ac:dyDescent="0.2">
      <c r="A65" s="205" t="s">
        <v>396</v>
      </c>
      <c r="B65" s="205"/>
      <c r="C65" s="205"/>
      <c r="D65" s="205"/>
      <c r="E65" s="205"/>
      <c r="F65" s="205"/>
      <c r="G65" s="205"/>
      <c r="H65" s="205"/>
      <c r="I65" s="205"/>
      <c r="J65" s="205"/>
      <c r="K65" s="205"/>
      <c r="L65" s="205"/>
      <c r="M65" s="205"/>
      <c r="N65" s="205"/>
      <c r="O65" s="205"/>
      <c r="P65" s="205"/>
      <c r="Q65" s="205"/>
      <c r="R65" s="205"/>
      <c r="S65" s="205"/>
      <c r="T65" s="205"/>
      <c r="U65" s="205"/>
      <c r="V65" s="205"/>
      <c r="W65" s="205"/>
      <c r="X65" s="205"/>
      <c r="Y65" s="205"/>
      <c r="Z65" s="205"/>
      <c r="AA65" s="205"/>
      <c r="AB65" s="205"/>
      <c r="AC65" s="205"/>
      <c r="AD65" s="205"/>
      <c r="AE65" s="205"/>
      <c r="AF65" s="205"/>
      <c r="AG65" s="205"/>
      <c r="AH65" s="205"/>
      <c r="AI65" s="205"/>
      <c r="AJ65" s="205"/>
      <c r="AK65" s="205"/>
      <c r="AL65" s="205"/>
      <c r="AM65" s="205"/>
      <c r="AN65" s="205"/>
      <c r="AO65" s="205"/>
      <c r="AP65" s="205"/>
      <c r="AQ65" s="205"/>
      <c r="AR65" s="205"/>
      <c r="AS65" s="205"/>
      <c r="AT65" s="205"/>
      <c r="AU65" s="205"/>
      <c r="AV65" s="205"/>
      <c r="AW65" s="205"/>
      <c r="AX65" s="205"/>
      <c r="AY65" s="205"/>
      <c r="AZ65" s="205"/>
      <c r="BA65" s="205"/>
      <c r="BB65" s="205"/>
      <c r="BC65" s="205"/>
      <c r="BD65" s="205"/>
      <c r="BE65" s="214"/>
      <c r="BF65" s="214"/>
      <c r="BG65" s="214"/>
      <c r="BH65" s="214"/>
      <c r="BI65" s="214"/>
      <c r="BJ65" s="214"/>
      <c r="BK65" s="214"/>
      <c r="BL65" s="214"/>
      <c r="BM65" s="214"/>
      <c r="BN65" s="214"/>
      <c r="BO65" s="214"/>
      <c r="BP65" s="214"/>
      <c r="BQ65" s="211">
        <v>59</v>
      </c>
      <c r="BR65" s="21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03"/>
    </row>
    <row r="66" spans="1:131" ht="26.25" customHeight="1" x14ac:dyDescent="0.15">
      <c r="A66" s="740" t="s">
        <v>397</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70" t="s">
        <v>384</v>
      </c>
      <c r="AG66" s="828"/>
      <c r="AH66" s="828"/>
      <c r="AI66" s="828"/>
      <c r="AJ66" s="871"/>
      <c r="AK66" s="746" t="s">
        <v>385</v>
      </c>
      <c r="AL66" s="741"/>
      <c r="AM66" s="741"/>
      <c r="AN66" s="741"/>
      <c r="AO66" s="742"/>
      <c r="AP66" s="746" t="s">
        <v>386</v>
      </c>
      <c r="AQ66" s="747"/>
      <c r="AR66" s="747"/>
      <c r="AS66" s="747"/>
      <c r="AT66" s="748"/>
      <c r="AU66" s="746" t="s">
        <v>398</v>
      </c>
      <c r="AV66" s="747"/>
      <c r="AW66" s="747"/>
      <c r="AX66" s="747"/>
      <c r="AY66" s="748"/>
      <c r="AZ66" s="746" t="s">
        <v>365</v>
      </c>
      <c r="BA66" s="747"/>
      <c r="BB66" s="747"/>
      <c r="BC66" s="747"/>
      <c r="BD66" s="753"/>
      <c r="BE66" s="214"/>
      <c r="BF66" s="214"/>
      <c r="BG66" s="214"/>
      <c r="BH66" s="214"/>
      <c r="BI66" s="214"/>
      <c r="BJ66" s="214"/>
      <c r="BK66" s="214"/>
      <c r="BL66" s="214"/>
      <c r="BM66" s="214"/>
      <c r="BN66" s="214"/>
      <c r="BO66" s="214"/>
      <c r="BP66" s="214"/>
      <c r="BQ66" s="211">
        <v>60</v>
      </c>
      <c r="BR66" s="216"/>
      <c r="BS66" s="875"/>
      <c r="BT66" s="876"/>
      <c r="BU66" s="876"/>
      <c r="BV66" s="876"/>
      <c r="BW66" s="876"/>
      <c r="BX66" s="876"/>
      <c r="BY66" s="876"/>
      <c r="BZ66" s="876"/>
      <c r="CA66" s="876"/>
      <c r="CB66" s="876"/>
      <c r="CC66" s="876"/>
      <c r="CD66" s="876"/>
      <c r="CE66" s="876"/>
      <c r="CF66" s="876"/>
      <c r="CG66" s="881"/>
      <c r="CH66" s="878"/>
      <c r="CI66" s="879"/>
      <c r="CJ66" s="879"/>
      <c r="CK66" s="879"/>
      <c r="CL66" s="880"/>
      <c r="CM66" s="878"/>
      <c r="CN66" s="879"/>
      <c r="CO66" s="879"/>
      <c r="CP66" s="879"/>
      <c r="CQ66" s="880"/>
      <c r="CR66" s="878"/>
      <c r="CS66" s="879"/>
      <c r="CT66" s="879"/>
      <c r="CU66" s="879"/>
      <c r="CV66" s="880"/>
      <c r="CW66" s="878"/>
      <c r="CX66" s="879"/>
      <c r="CY66" s="879"/>
      <c r="CZ66" s="879"/>
      <c r="DA66" s="880"/>
      <c r="DB66" s="878"/>
      <c r="DC66" s="879"/>
      <c r="DD66" s="879"/>
      <c r="DE66" s="879"/>
      <c r="DF66" s="880"/>
      <c r="DG66" s="878"/>
      <c r="DH66" s="879"/>
      <c r="DI66" s="879"/>
      <c r="DJ66" s="879"/>
      <c r="DK66" s="880"/>
      <c r="DL66" s="878"/>
      <c r="DM66" s="879"/>
      <c r="DN66" s="879"/>
      <c r="DO66" s="879"/>
      <c r="DP66" s="880"/>
      <c r="DQ66" s="878"/>
      <c r="DR66" s="879"/>
      <c r="DS66" s="879"/>
      <c r="DT66" s="879"/>
      <c r="DU66" s="880"/>
      <c r="DV66" s="875"/>
      <c r="DW66" s="876"/>
      <c r="DX66" s="876"/>
      <c r="DY66" s="876"/>
      <c r="DZ66" s="877"/>
      <c r="EA66" s="203"/>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72"/>
      <c r="AG67" s="831"/>
      <c r="AH67" s="831"/>
      <c r="AI67" s="831"/>
      <c r="AJ67" s="873"/>
      <c r="AK67" s="874"/>
      <c r="AL67" s="744"/>
      <c r="AM67" s="744"/>
      <c r="AN67" s="744"/>
      <c r="AO67" s="745"/>
      <c r="AP67" s="749"/>
      <c r="AQ67" s="750"/>
      <c r="AR67" s="750"/>
      <c r="AS67" s="750"/>
      <c r="AT67" s="751"/>
      <c r="AU67" s="749"/>
      <c r="AV67" s="750"/>
      <c r="AW67" s="750"/>
      <c r="AX67" s="750"/>
      <c r="AY67" s="751"/>
      <c r="AZ67" s="749"/>
      <c r="BA67" s="750"/>
      <c r="BB67" s="750"/>
      <c r="BC67" s="750"/>
      <c r="BD67" s="755"/>
      <c r="BE67" s="214"/>
      <c r="BF67" s="214"/>
      <c r="BG67" s="214"/>
      <c r="BH67" s="214"/>
      <c r="BI67" s="214"/>
      <c r="BJ67" s="214"/>
      <c r="BK67" s="214"/>
      <c r="BL67" s="214"/>
      <c r="BM67" s="214"/>
      <c r="BN67" s="214"/>
      <c r="BO67" s="214"/>
      <c r="BP67" s="214"/>
      <c r="BQ67" s="211">
        <v>61</v>
      </c>
      <c r="BR67" s="216"/>
      <c r="BS67" s="875"/>
      <c r="BT67" s="876"/>
      <c r="BU67" s="876"/>
      <c r="BV67" s="876"/>
      <c r="BW67" s="876"/>
      <c r="BX67" s="876"/>
      <c r="BY67" s="876"/>
      <c r="BZ67" s="876"/>
      <c r="CA67" s="876"/>
      <c r="CB67" s="876"/>
      <c r="CC67" s="876"/>
      <c r="CD67" s="876"/>
      <c r="CE67" s="876"/>
      <c r="CF67" s="876"/>
      <c r="CG67" s="881"/>
      <c r="CH67" s="878"/>
      <c r="CI67" s="879"/>
      <c r="CJ67" s="879"/>
      <c r="CK67" s="879"/>
      <c r="CL67" s="880"/>
      <c r="CM67" s="878"/>
      <c r="CN67" s="879"/>
      <c r="CO67" s="879"/>
      <c r="CP67" s="879"/>
      <c r="CQ67" s="880"/>
      <c r="CR67" s="878"/>
      <c r="CS67" s="879"/>
      <c r="CT67" s="879"/>
      <c r="CU67" s="879"/>
      <c r="CV67" s="880"/>
      <c r="CW67" s="878"/>
      <c r="CX67" s="879"/>
      <c r="CY67" s="879"/>
      <c r="CZ67" s="879"/>
      <c r="DA67" s="880"/>
      <c r="DB67" s="878"/>
      <c r="DC67" s="879"/>
      <c r="DD67" s="879"/>
      <c r="DE67" s="879"/>
      <c r="DF67" s="880"/>
      <c r="DG67" s="878"/>
      <c r="DH67" s="879"/>
      <c r="DI67" s="879"/>
      <c r="DJ67" s="879"/>
      <c r="DK67" s="880"/>
      <c r="DL67" s="878"/>
      <c r="DM67" s="879"/>
      <c r="DN67" s="879"/>
      <c r="DO67" s="879"/>
      <c r="DP67" s="880"/>
      <c r="DQ67" s="878"/>
      <c r="DR67" s="879"/>
      <c r="DS67" s="879"/>
      <c r="DT67" s="879"/>
      <c r="DU67" s="880"/>
      <c r="DV67" s="875"/>
      <c r="DW67" s="876"/>
      <c r="DX67" s="876"/>
      <c r="DY67" s="876"/>
      <c r="DZ67" s="877"/>
      <c r="EA67" s="203"/>
    </row>
    <row r="68" spans="1:131" ht="26.25" customHeight="1" thickTop="1" x14ac:dyDescent="0.15">
      <c r="A68" s="209">
        <v>1</v>
      </c>
      <c r="B68" s="885" t="s">
        <v>544</v>
      </c>
      <c r="C68" s="886"/>
      <c r="D68" s="886"/>
      <c r="E68" s="886"/>
      <c r="F68" s="886"/>
      <c r="G68" s="886"/>
      <c r="H68" s="886"/>
      <c r="I68" s="886"/>
      <c r="J68" s="886"/>
      <c r="K68" s="886"/>
      <c r="L68" s="886"/>
      <c r="M68" s="886"/>
      <c r="N68" s="886"/>
      <c r="O68" s="886"/>
      <c r="P68" s="887"/>
      <c r="Q68" s="888">
        <v>1046</v>
      </c>
      <c r="R68" s="882"/>
      <c r="S68" s="882"/>
      <c r="T68" s="882"/>
      <c r="U68" s="882"/>
      <c r="V68" s="882">
        <v>1043</v>
      </c>
      <c r="W68" s="882"/>
      <c r="X68" s="882"/>
      <c r="Y68" s="882"/>
      <c r="Z68" s="882"/>
      <c r="AA68" s="882">
        <v>3</v>
      </c>
      <c r="AB68" s="882"/>
      <c r="AC68" s="882"/>
      <c r="AD68" s="882"/>
      <c r="AE68" s="882"/>
      <c r="AF68" s="882">
        <v>3</v>
      </c>
      <c r="AG68" s="882"/>
      <c r="AH68" s="882"/>
      <c r="AI68" s="882"/>
      <c r="AJ68" s="882"/>
      <c r="AK68" s="882" t="s">
        <v>543</v>
      </c>
      <c r="AL68" s="882"/>
      <c r="AM68" s="882"/>
      <c r="AN68" s="882"/>
      <c r="AO68" s="882"/>
      <c r="AP68" s="882" t="s">
        <v>543</v>
      </c>
      <c r="AQ68" s="882"/>
      <c r="AR68" s="882"/>
      <c r="AS68" s="882"/>
      <c r="AT68" s="882"/>
      <c r="AU68" s="882" t="s">
        <v>543</v>
      </c>
      <c r="AV68" s="882"/>
      <c r="AW68" s="882"/>
      <c r="AX68" s="882"/>
      <c r="AY68" s="882"/>
      <c r="AZ68" s="883"/>
      <c r="BA68" s="883"/>
      <c r="BB68" s="883"/>
      <c r="BC68" s="883"/>
      <c r="BD68" s="884"/>
      <c r="BE68" s="214"/>
      <c r="BF68" s="214"/>
      <c r="BG68" s="214"/>
      <c r="BH68" s="214"/>
      <c r="BI68" s="214"/>
      <c r="BJ68" s="214"/>
      <c r="BK68" s="214"/>
      <c r="BL68" s="214"/>
      <c r="BM68" s="214"/>
      <c r="BN68" s="214"/>
      <c r="BO68" s="214"/>
      <c r="BP68" s="214"/>
      <c r="BQ68" s="211">
        <v>62</v>
      </c>
      <c r="BR68" s="216"/>
      <c r="BS68" s="875"/>
      <c r="BT68" s="876"/>
      <c r="BU68" s="876"/>
      <c r="BV68" s="876"/>
      <c r="BW68" s="876"/>
      <c r="BX68" s="876"/>
      <c r="BY68" s="876"/>
      <c r="BZ68" s="876"/>
      <c r="CA68" s="876"/>
      <c r="CB68" s="876"/>
      <c r="CC68" s="876"/>
      <c r="CD68" s="876"/>
      <c r="CE68" s="876"/>
      <c r="CF68" s="876"/>
      <c r="CG68" s="881"/>
      <c r="CH68" s="878"/>
      <c r="CI68" s="879"/>
      <c r="CJ68" s="879"/>
      <c r="CK68" s="879"/>
      <c r="CL68" s="880"/>
      <c r="CM68" s="878"/>
      <c r="CN68" s="879"/>
      <c r="CO68" s="879"/>
      <c r="CP68" s="879"/>
      <c r="CQ68" s="880"/>
      <c r="CR68" s="878"/>
      <c r="CS68" s="879"/>
      <c r="CT68" s="879"/>
      <c r="CU68" s="879"/>
      <c r="CV68" s="880"/>
      <c r="CW68" s="878"/>
      <c r="CX68" s="879"/>
      <c r="CY68" s="879"/>
      <c r="CZ68" s="879"/>
      <c r="DA68" s="880"/>
      <c r="DB68" s="878"/>
      <c r="DC68" s="879"/>
      <c r="DD68" s="879"/>
      <c r="DE68" s="879"/>
      <c r="DF68" s="880"/>
      <c r="DG68" s="878"/>
      <c r="DH68" s="879"/>
      <c r="DI68" s="879"/>
      <c r="DJ68" s="879"/>
      <c r="DK68" s="880"/>
      <c r="DL68" s="878"/>
      <c r="DM68" s="879"/>
      <c r="DN68" s="879"/>
      <c r="DO68" s="879"/>
      <c r="DP68" s="880"/>
      <c r="DQ68" s="878"/>
      <c r="DR68" s="879"/>
      <c r="DS68" s="879"/>
      <c r="DT68" s="879"/>
      <c r="DU68" s="880"/>
      <c r="DV68" s="875"/>
      <c r="DW68" s="876"/>
      <c r="DX68" s="876"/>
      <c r="DY68" s="876"/>
      <c r="DZ68" s="877"/>
      <c r="EA68" s="203"/>
    </row>
    <row r="69" spans="1:131" ht="26.25" customHeight="1" x14ac:dyDescent="0.15">
      <c r="A69" s="211">
        <v>2</v>
      </c>
      <c r="B69" s="889" t="s">
        <v>545</v>
      </c>
      <c r="C69" s="890"/>
      <c r="D69" s="890"/>
      <c r="E69" s="890"/>
      <c r="F69" s="890"/>
      <c r="G69" s="890"/>
      <c r="H69" s="890"/>
      <c r="I69" s="890"/>
      <c r="J69" s="890"/>
      <c r="K69" s="890"/>
      <c r="L69" s="890"/>
      <c r="M69" s="890"/>
      <c r="N69" s="890"/>
      <c r="O69" s="890"/>
      <c r="P69" s="891"/>
      <c r="Q69" s="892">
        <v>127</v>
      </c>
      <c r="R69" s="847"/>
      <c r="S69" s="847"/>
      <c r="T69" s="847"/>
      <c r="U69" s="847"/>
      <c r="V69" s="847">
        <v>112</v>
      </c>
      <c r="W69" s="847"/>
      <c r="X69" s="847"/>
      <c r="Y69" s="847"/>
      <c r="Z69" s="847"/>
      <c r="AA69" s="847">
        <v>15</v>
      </c>
      <c r="AB69" s="847"/>
      <c r="AC69" s="847"/>
      <c r="AD69" s="847"/>
      <c r="AE69" s="847"/>
      <c r="AF69" s="847">
        <v>15</v>
      </c>
      <c r="AG69" s="847"/>
      <c r="AH69" s="847"/>
      <c r="AI69" s="847"/>
      <c r="AJ69" s="847"/>
      <c r="AK69" s="847">
        <v>48</v>
      </c>
      <c r="AL69" s="847"/>
      <c r="AM69" s="847"/>
      <c r="AN69" s="847"/>
      <c r="AO69" s="847"/>
      <c r="AP69" s="847" t="s">
        <v>543</v>
      </c>
      <c r="AQ69" s="847"/>
      <c r="AR69" s="847"/>
      <c r="AS69" s="847"/>
      <c r="AT69" s="847"/>
      <c r="AU69" s="847" t="s">
        <v>543</v>
      </c>
      <c r="AV69" s="847"/>
      <c r="AW69" s="847"/>
      <c r="AX69" s="847"/>
      <c r="AY69" s="847"/>
      <c r="AZ69" s="844"/>
      <c r="BA69" s="844"/>
      <c r="BB69" s="844"/>
      <c r="BC69" s="844"/>
      <c r="BD69" s="845"/>
      <c r="BE69" s="214"/>
      <c r="BF69" s="214"/>
      <c r="BG69" s="214"/>
      <c r="BH69" s="214"/>
      <c r="BI69" s="214"/>
      <c r="BJ69" s="214"/>
      <c r="BK69" s="214"/>
      <c r="BL69" s="214"/>
      <c r="BM69" s="214"/>
      <c r="BN69" s="214"/>
      <c r="BO69" s="214"/>
      <c r="BP69" s="214"/>
      <c r="BQ69" s="211">
        <v>63</v>
      </c>
      <c r="BR69" s="216"/>
      <c r="BS69" s="875"/>
      <c r="BT69" s="876"/>
      <c r="BU69" s="876"/>
      <c r="BV69" s="876"/>
      <c r="BW69" s="876"/>
      <c r="BX69" s="876"/>
      <c r="BY69" s="876"/>
      <c r="BZ69" s="876"/>
      <c r="CA69" s="876"/>
      <c r="CB69" s="876"/>
      <c r="CC69" s="876"/>
      <c r="CD69" s="876"/>
      <c r="CE69" s="876"/>
      <c r="CF69" s="876"/>
      <c r="CG69" s="881"/>
      <c r="CH69" s="878"/>
      <c r="CI69" s="879"/>
      <c r="CJ69" s="879"/>
      <c r="CK69" s="879"/>
      <c r="CL69" s="880"/>
      <c r="CM69" s="878"/>
      <c r="CN69" s="879"/>
      <c r="CO69" s="879"/>
      <c r="CP69" s="879"/>
      <c r="CQ69" s="880"/>
      <c r="CR69" s="878"/>
      <c r="CS69" s="879"/>
      <c r="CT69" s="879"/>
      <c r="CU69" s="879"/>
      <c r="CV69" s="880"/>
      <c r="CW69" s="878"/>
      <c r="CX69" s="879"/>
      <c r="CY69" s="879"/>
      <c r="CZ69" s="879"/>
      <c r="DA69" s="880"/>
      <c r="DB69" s="878"/>
      <c r="DC69" s="879"/>
      <c r="DD69" s="879"/>
      <c r="DE69" s="879"/>
      <c r="DF69" s="880"/>
      <c r="DG69" s="878"/>
      <c r="DH69" s="879"/>
      <c r="DI69" s="879"/>
      <c r="DJ69" s="879"/>
      <c r="DK69" s="880"/>
      <c r="DL69" s="878"/>
      <c r="DM69" s="879"/>
      <c r="DN69" s="879"/>
      <c r="DO69" s="879"/>
      <c r="DP69" s="880"/>
      <c r="DQ69" s="878"/>
      <c r="DR69" s="879"/>
      <c r="DS69" s="879"/>
      <c r="DT69" s="879"/>
      <c r="DU69" s="880"/>
      <c r="DV69" s="875"/>
      <c r="DW69" s="876"/>
      <c r="DX69" s="876"/>
      <c r="DY69" s="876"/>
      <c r="DZ69" s="877"/>
      <c r="EA69" s="203"/>
    </row>
    <row r="70" spans="1:131" ht="26.25" customHeight="1" x14ac:dyDescent="0.15">
      <c r="A70" s="211">
        <v>3</v>
      </c>
      <c r="B70" s="889" t="s">
        <v>546</v>
      </c>
      <c r="C70" s="890"/>
      <c r="D70" s="890"/>
      <c r="E70" s="890"/>
      <c r="F70" s="890"/>
      <c r="G70" s="890"/>
      <c r="H70" s="890"/>
      <c r="I70" s="890"/>
      <c r="J70" s="890"/>
      <c r="K70" s="890"/>
      <c r="L70" s="890"/>
      <c r="M70" s="890"/>
      <c r="N70" s="890"/>
      <c r="O70" s="890"/>
      <c r="P70" s="891"/>
      <c r="Q70" s="892">
        <v>6413</v>
      </c>
      <c r="R70" s="847"/>
      <c r="S70" s="847"/>
      <c r="T70" s="847"/>
      <c r="U70" s="847"/>
      <c r="V70" s="847">
        <v>6154</v>
      </c>
      <c r="W70" s="847"/>
      <c r="X70" s="847"/>
      <c r="Y70" s="847"/>
      <c r="Z70" s="847"/>
      <c r="AA70" s="847">
        <v>259</v>
      </c>
      <c r="AB70" s="847"/>
      <c r="AC70" s="847"/>
      <c r="AD70" s="847"/>
      <c r="AE70" s="847"/>
      <c r="AF70" s="847">
        <v>259</v>
      </c>
      <c r="AG70" s="847"/>
      <c r="AH70" s="847"/>
      <c r="AI70" s="847"/>
      <c r="AJ70" s="847"/>
      <c r="AK70" s="847" t="s">
        <v>543</v>
      </c>
      <c r="AL70" s="847"/>
      <c r="AM70" s="847"/>
      <c r="AN70" s="847"/>
      <c r="AO70" s="847"/>
      <c r="AP70" s="847" t="s">
        <v>543</v>
      </c>
      <c r="AQ70" s="847"/>
      <c r="AR70" s="847"/>
      <c r="AS70" s="847"/>
      <c r="AT70" s="847"/>
      <c r="AU70" s="847" t="s">
        <v>543</v>
      </c>
      <c r="AV70" s="847"/>
      <c r="AW70" s="847"/>
      <c r="AX70" s="847"/>
      <c r="AY70" s="847"/>
      <c r="AZ70" s="844"/>
      <c r="BA70" s="844"/>
      <c r="BB70" s="844"/>
      <c r="BC70" s="844"/>
      <c r="BD70" s="845"/>
      <c r="BE70" s="214"/>
      <c r="BF70" s="214"/>
      <c r="BG70" s="214"/>
      <c r="BH70" s="214"/>
      <c r="BI70" s="214"/>
      <c r="BJ70" s="214"/>
      <c r="BK70" s="214"/>
      <c r="BL70" s="214"/>
      <c r="BM70" s="214"/>
      <c r="BN70" s="214"/>
      <c r="BO70" s="214"/>
      <c r="BP70" s="214"/>
      <c r="BQ70" s="211">
        <v>64</v>
      </c>
      <c r="BR70" s="216"/>
      <c r="BS70" s="875"/>
      <c r="BT70" s="876"/>
      <c r="BU70" s="876"/>
      <c r="BV70" s="876"/>
      <c r="BW70" s="876"/>
      <c r="BX70" s="876"/>
      <c r="BY70" s="876"/>
      <c r="BZ70" s="876"/>
      <c r="CA70" s="876"/>
      <c r="CB70" s="876"/>
      <c r="CC70" s="876"/>
      <c r="CD70" s="876"/>
      <c r="CE70" s="876"/>
      <c r="CF70" s="876"/>
      <c r="CG70" s="881"/>
      <c r="CH70" s="878"/>
      <c r="CI70" s="879"/>
      <c r="CJ70" s="879"/>
      <c r="CK70" s="879"/>
      <c r="CL70" s="880"/>
      <c r="CM70" s="878"/>
      <c r="CN70" s="879"/>
      <c r="CO70" s="879"/>
      <c r="CP70" s="879"/>
      <c r="CQ70" s="880"/>
      <c r="CR70" s="878"/>
      <c r="CS70" s="879"/>
      <c r="CT70" s="879"/>
      <c r="CU70" s="879"/>
      <c r="CV70" s="880"/>
      <c r="CW70" s="878"/>
      <c r="CX70" s="879"/>
      <c r="CY70" s="879"/>
      <c r="CZ70" s="879"/>
      <c r="DA70" s="880"/>
      <c r="DB70" s="878"/>
      <c r="DC70" s="879"/>
      <c r="DD70" s="879"/>
      <c r="DE70" s="879"/>
      <c r="DF70" s="880"/>
      <c r="DG70" s="878"/>
      <c r="DH70" s="879"/>
      <c r="DI70" s="879"/>
      <c r="DJ70" s="879"/>
      <c r="DK70" s="880"/>
      <c r="DL70" s="878"/>
      <c r="DM70" s="879"/>
      <c r="DN70" s="879"/>
      <c r="DO70" s="879"/>
      <c r="DP70" s="880"/>
      <c r="DQ70" s="878"/>
      <c r="DR70" s="879"/>
      <c r="DS70" s="879"/>
      <c r="DT70" s="879"/>
      <c r="DU70" s="880"/>
      <c r="DV70" s="875"/>
      <c r="DW70" s="876"/>
      <c r="DX70" s="876"/>
      <c r="DY70" s="876"/>
      <c r="DZ70" s="877"/>
      <c r="EA70" s="203"/>
    </row>
    <row r="71" spans="1:131" ht="26.25" customHeight="1" x14ac:dyDescent="0.15">
      <c r="A71" s="211">
        <v>4</v>
      </c>
      <c r="B71" s="889" t="s">
        <v>547</v>
      </c>
      <c r="C71" s="890"/>
      <c r="D71" s="890"/>
      <c r="E71" s="890"/>
      <c r="F71" s="890"/>
      <c r="G71" s="890"/>
      <c r="H71" s="890"/>
      <c r="I71" s="890"/>
      <c r="J71" s="890"/>
      <c r="K71" s="890"/>
      <c r="L71" s="890"/>
      <c r="M71" s="890"/>
      <c r="N71" s="890"/>
      <c r="O71" s="890"/>
      <c r="P71" s="891"/>
      <c r="Q71" s="892">
        <v>3419</v>
      </c>
      <c r="R71" s="847"/>
      <c r="S71" s="847"/>
      <c r="T71" s="847"/>
      <c r="U71" s="847"/>
      <c r="V71" s="847">
        <v>3383</v>
      </c>
      <c r="W71" s="847"/>
      <c r="X71" s="847"/>
      <c r="Y71" s="847"/>
      <c r="Z71" s="847"/>
      <c r="AA71" s="847">
        <v>37</v>
      </c>
      <c r="AB71" s="847"/>
      <c r="AC71" s="847"/>
      <c r="AD71" s="847"/>
      <c r="AE71" s="847"/>
      <c r="AF71" s="847">
        <v>37</v>
      </c>
      <c r="AG71" s="847"/>
      <c r="AH71" s="847"/>
      <c r="AI71" s="847"/>
      <c r="AJ71" s="847"/>
      <c r="AK71" s="847" t="s">
        <v>543</v>
      </c>
      <c r="AL71" s="847"/>
      <c r="AM71" s="847"/>
      <c r="AN71" s="847"/>
      <c r="AO71" s="847"/>
      <c r="AP71" s="847">
        <v>10724</v>
      </c>
      <c r="AQ71" s="847"/>
      <c r="AR71" s="847"/>
      <c r="AS71" s="847"/>
      <c r="AT71" s="847"/>
      <c r="AU71" s="847">
        <v>354</v>
      </c>
      <c r="AV71" s="847"/>
      <c r="AW71" s="847"/>
      <c r="AX71" s="847"/>
      <c r="AY71" s="847"/>
      <c r="AZ71" s="844"/>
      <c r="BA71" s="844"/>
      <c r="BB71" s="844"/>
      <c r="BC71" s="844"/>
      <c r="BD71" s="845"/>
      <c r="BE71" s="214"/>
      <c r="BF71" s="214"/>
      <c r="BG71" s="214"/>
      <c r="BH71" s="214"/>
      <c r="BI71" s="214"/>
      <c r="BJ71" s="214"/>
      <c r="BK71" s="214"/>
      <c r="BL71" s="214"/>
      <c r="BM71" s="214"/>
      <c r="BN71" s="214"/>
      <c r="BO71" s="214"/>
      <c r="BP71" s="214"/>
      <c r="BQ71" s="211">
        <v>65</v>
      </c>
      <c r="BR71" s="216"/>
      <c r="BS71" s="875"/>
      <c r="BT71" s="876"/>
      <c r="BU71" s="876"/>
      <c r="BV71" s="876"/>
      <c r="BW71" s="876"/>
      <c r="BX71" s="876"/>
      <c r="BY71" s="876"/>
      <c r="BZ71" s="876"/>
      <c r="CA71" s="876"/>
      <c r="CB71" s="876"/>
      <c r="CC71" s="876"/>
      <c r="CD71" s="876"/>
      <c r="CE71" s="876"/>
      <c r="CF71" s="876"/>
      <c r="CG71" s="881"/>
      <c r="CH71" s="878"/>
      <c r="CI71" s="879"/>
      <c r="CJ71" s="879"/>
      <c r="CK71" s="879"/>
      <c r="CL71" s="880"/>
      <c r="CM71" s="878"/>
      <c r="CN71" s="879"/>
      <c r="CO71" s="879"/>
      <c r="CP71" s="879"/>
      <c r="CQ71" s="880"/>
      <c r="CR71" s="878"/>
      <c r="CS71" s="879"/>
      <c r="CT71" s="879"/>
      <c r="CU71" s="879"/>
      <c r="CV71" s="880"/>
      <c r="CW71" s="878"/>
      <c r="CX71" s="879"/>
      <c r="CY71" s="879"/>
      <c r="CZ71" s="879"/>
      <c r="DA71" s="880"/>
      <c r="DB71" s="878"/>
      <c r="DC71" s="879"/>
      <c r="DD71" s="879"/>
      <c r="DE71" s="879"/>
      <c r="DF71" s="880"/>
      <c r="DG71" s="878"/>
      <c r="DH71" s="879"/>
      <c r="DI71" s="879"/>
      <c r="DJ71" s="879"/>
      <c r="DK71" s="880"/>
      <c r="DL71" s="878"/>
      <c r="DM71" s="879"/>
      <c r="DN71" s="879"/>
      <c r="DO71" s="879"/>
      <c r="DP71" s="880"/>
      <c r="DQ71" s="878"/>
      <c r="DR71" s="879"/>
      <c r="DS71" s="879"/>
      <c r="DT71" s="879"/>
      <c r="DU71" s="880"/>
      <c r="DV71" s="875"/>
      <c r="DW71" s="876"/>
      <c r="DX71" s="876"/>
      <c r="DY71" s="876"/>
      <c r="DZ71" s="877"/>
      <c r="EA71" s="203"/>
    </row>
    <row r="72" spans="1:131" ht="26.25" customHeight="1" x14ac:dyDescent="0.15">
      <c r="A72" s="211">
        <v>5</v>
      </c>
      <c r="B72" s="889" t="s">
        <v>548</v>
      </c>
      <c r="C72" s="890"/>
      <c r="D72" s="890"/>
      <c r="E72" s="890"/>
      <c r="F72" s="890"/>
      <c r="G72" s="890"/>
      <c r="H72" s="890"/>
      <c r="I72" s="890"/>
      <c r="J72" s="890"/>
      <c r="K72" s="890"/>
      <c r="L72" s="890"/>
      <c r="M72" s="890"/>
      <c r="N72" s="890"/>
      <c r="O72" s="890"/>
      <c r="P72" s="891"/>
      <c r="Q72" s="892">
        <v>335</v>
      </c>
      <c r="R72" s="847"/>
      <c r="S72" s="847"/>
      <c r="T72" s="847"/>
      <c r="U72" s="847"/>
      <c r="V72" s="847">
        <v>181</v>
      </c>
      <c r="W72" s="847"/>
      <c r="X72" s="847"/>
      <c r="Y72" s="847"/>
      <c r="Z72" s="847"/>
      <c r="AA72" s="847">
        <v>154</v>
      </c>
      <c r="AB72" s="847"/>
      <c r="AC72" s="847"/>
      <c r="AD72" s="847"/>
      <c r="AE72" s="847"/>
      <c r="AF72" s="847">
        <v>154</v>
      </c>
      <c r="AG72" s="847"/>
      <c r="AH72" s="847"/>
      <c r="AI72" s="847"/>
      <c r="AJ72" s="847"/>
      <c r="AK72" s="847">
        <v>162</v>
      </c>
      <c r="AL72" s="847"/>
      <c r="AM72" s="847"/>
      <c r="AN72" s="847"/>
      <c r="AO72" s="847"/>
      <c r="AP72" s="847" t="s">
        <v>543</v>
      </c>
      <c r="AQ72" s="847"/>
      <c r="AR72" s="847"/>
      <c r="AS72" s="847"/>
      <c r="AT72" s="847"/>
      <c r="AU72" s="847" t="s">
        <v>543</v>
      </c>
      <c r="AV72" s="847"/>
      <c r="AW72" s="847"/>
      <c r="AX72" s="847"/>
      <c r="AY72" s="847"/>
      <c r="AZ72" s="844"/>
      <c r="BA72" s="844"/>
      <c r="BB72" s="844"/>
      <c r="BC72" s="844"/>
      <c r="BD72" s="845"/>
      <c r="BE72" s="214"/>
      <c r="BF72" s="214"/>
      <c r="BG72" s="214"/>
      <c r="BH72" s="214"/>
      <c r="BI72" s="214"/>
      <c r="BJ72" s="214"/>
      <c r="BK72" s="214"/>
      <c r="BL72" s="214"/>
      <c r="BM72" s="214"/>
      <c r="BN72" s="214"/>
      <c r="BO72" s="214"/>
      <c r="BP72" s="214"/>
      <c r="BQ72" s="211">
        <v>66</v>
      </c>
      <c r="BR72" s="216"/>
      <c r="BS72" s="875"/>
      <c r="BT72" s="876"/>
      <c r="BU72" s="876"/>
      <c r="BV72" s="876"/>
      <c r="BW72" s="876"/>
      <c r="BX72" s="876"/>
      <c r="BY72" s="876"/>
      <c r="BZ72" s="876"/>
      <c r="CA72" s="876"/>
      <c r="CB72" s="876"/>
      <c r="CC72" s="876"/>
      <c r="CD72" s="876"/>
      <c r="CE72" s="876"/>
      <c r="CF72" s="876"/>
      <c r="CG72" s="881"/>
      <c r="CH72" s="878"/>
      <c r="CI72" s="879"/>
      <c r="CJ72" s="879"/>
      <c r="CK72" s="879"/>
      <c r="CL72" s="880"/>
      <c r="CM72" s="878"/>
      <c r="CN72" s="879"/>
      <c r="CO72" s="879"/>
      <c r="CP72" s="879"/>
      <c r="CQ72" s="880"/>
      <c r="CR72" s="878"/>
      <c r="CS72" s="879"/>
      <c r="CT72" s="879"/>
      <c r="CU72" s="879"/>
      <c r="CV72" s="880"/>
      <c r="CW72" s="878"/>
      <c r="CX72" s="879"/>
      <c r="CY72" s="879"/>
      <c r="CZ72" s="879"/>
      <c r="DA72" s="880"/>
      <c r="DB72" s="878"/>
      <c r="DC72" s="879"/>
      <c r="DD72" s="879"/>
      <c r="DE72" s="879"/>
      <c r="DF72" s="880"/>
      <c r="DG72" s="878"/>
      <c r="DH72" s="879"/>
      <c r="DI72" s="879"/>
      <c r="DJ72" s="879"/>
      <c r="DK72" s="880"/>
      <c r="DL72" s="878"/>
      <c r="DM72" s="879"/>
      <c r="DN72" s="879"/>
      <c r="DO72" s="879"/>
      <c r="DP72" s="880"/>
      <c r="DQ72" s="878"/>
      <c r="DR72" s="879"/>
      <c r="DS72" s="879"/>
      <c r="DT72" s="879"/>
      <c r="DU72" s="880"/>
      <c r="DV72" s="875"/>
      <c r="DW72" s="876"/>
      <c r="DX72" s="876"/>
      <c r="DY72" s="876"/>
      <c r="DZ72" s="877"/>
      <c r="EA72" s="203"/>
    </row>
    <row r="73" spans="1:131" ht="26.25" customHeight="1" x14ac:dyDescent="0.15">
      <c r="A73" s="211">
        <v>6</v>
      </c>
      <c r="B73" s="889" t="s">
        <v>549</v>
      </c>
      <c r="C73" s="890"/>
      <c r="D73" s="890"/>
      <c r="E73" s="890"/>
      <c r="F73" s="890"/>
      <c r="G73" s="890"/>
      <c r="H73" s="890"/>
      <c r="I73" s="890"/>
      <c r="J73" s="890"/>
      <c r="K73" s="890"/>
      <c r="L73" s="890"/>
      <c r="M73" s="890"/>
      <c r="N73" s="890"/>
      <c r="O73" s="890"/>
      <c r="P73" s="891"/>
      <c r="Q73" s="892">
        <v>166278</v>
      </c>
      <c r="R73" s="847"/>
      <c r="S73" s="847"/>
      <c r="T73" s="847"/>
      <c r="U73" s="847"/>
      <c r="V73" s="847">
        <v>162373</v>
      </c>
      <c r="W73" s="847"/>
      <c r="X73" s="847"/>
      <c r="Y73" s="847"/>
      <c r="Z73" s="847"/>
      <c r="AA73" s="847">
        <v>3905</v>
      </c>
      <c r="AB73" s="847"/>
      <c r="AC73" s="847"/>
      <c r="AD73" s="847"/>
      <c r="AE73" s="847"/>
      <c r="AF73" s="847">
        <v>3905</v>
      </c>
      <c r="AG73" s="847"/>
      <c r="AH73" s="847"/>
      <c r="AI73" s="847"/>
      <c r="AJ73" s="847"/>
      <c r="AK73" s="847">
        <v>1502</v>
      </c>
      <c r="AL73" s="847"/>
      <c r="AM73" s="847"/>
      <c r="AN73" s="847"/>
      <c r="AO73" s="847"/>
      <c r="AP73" s="847" t="s">
        <v>543</v>
      </c>
      <c r="AQ73" s="847"/>
      <c r="AR73" s="847"/>
      <c r="AS73" s="847"/>
      <c r="AT73" s="847"/>
      <c r="AU73" s="847" t="s">
        <v>543</v>
      </c>
      <c r="AV73" s="847"/>
      <c r="AW73" s="847"/>
      <c r="AX73" s="847"/>
      <c r="AY73" s="847"/>
      <c r="AZ73" s="844"/>
      <c r="BA73" s="844"/>
      <c r="BB73" s="844"/>
      <c r="BC73" s="844"/>
      <c r="BD73" s="845"/>
      <c r="BE73" s="214"/>
      <c r="BF73" s="214"/>
      <c r="BG73" s="214"/>
      <c r="BH73" s="214"/>
      <c r="BI73" s="214"/>
      <c r="BJ73" s="214"/>
      <c r="BK73" s="214"/>
      <c r="BL73" s="214"/>
      <c r="BM73" s="214"/>
      <c r="BN73" s="214"/>
      <c r="BO73" s="214"/>
      <c r="BP73" s="214"/>
      <c r="BQ73" s="211">
        <v>67</v>
      </c>
      <c r="BR73" s="216"/>
      <c r="BS73" s="875"/>
      <c r="BT73" s="876"/>
      <c r="BU73" s="876"/>
      <c r="BV73" s="876"/>
      <c r="BW73" s="876"/>
      <c r="BX73" s="876"/>
      <c r="BY73" s="876"/>
      <c r="BZ73" s="876"/>
      <c r="CA73" s="876"/>
      <c r="CB73" s="876"/>
      <c r="CC73" s="876"/>
      <c r="CD73" s="876"/>
      <c r="CE73" s="876"/>
      <c r="CF73" s="876"/>
      <c r="CG73" s="881"/>
      <c r="CH73" s="878"/>
      <c r="CI73" s="879"/>
      <c r="CJ73" s="879"/>
      <c r="CK73" s="879"/>
      <c r="CL73" s="880"/>
      <c r="CM73" s="878"/>
      <c r="CN73" s="879"/>
      <c r="CO73" s="879"/>
      <c r="CP73" s="879"/>
      <c r="CQ73" s="880"/>
      <c r="CR73" s="878"/>
      <c r="CS73" s="879"/>
      <c r="CT73" s="879"/>
      <c r="CU73" s="879"/>
      <c r="CV73" s="880"/>
      <c r="CW73" s="878"/>
      <c r="CX73" s="879"/>
      <c r="CY73" s="879"/>
      <c r="CZ73" s="879"/>
      <c r="DA73" s="880"/>
      <c r="DB73" s="878"/>
      <c r="DC73" s="879"/>
      <c r="DD73" s="879"/>
      <c r="DE73" s="879"/>
      <c r="DF73" s="880"/>
      <c r="DG73" s="878"/>
      <c r="DH73" s="879"/>
      <c r="DI73" s="879"/>
      <c r="DJ73" s="879"/>
      <c r="DK73" s="880"/>
      <c r="DL73" s="878"/>
      <c r="DM73" s="879"/>
      <c r="DN73" s="879"/>
      <c r="DO73" s="879"/>
      <c r="DP73" s="880"/>
      <c r="DQ73" s="878"/>
      <c r="DR73" s="879"/>
      <c r="DS73" s="879"/>
      <c r="DT73" s="879"/>
      <c r="DU73" s="880"/>
      <c r="DV73" s="875"/>
      <c r="DW73" s="876"/>
      <c r="DX73" s="876"/>
      <c r="DY73" s="876"/>
      <c r="DZ73" s="877"/>
      <c r="EA73" s="203"/>
    </row>
    <row r="74" spans="1:131" ht="26.25" customHeight="1" x14ac:dyDescent="0.15">
      <c r="A74" s="211">
        <v>7</v>
      </c>
      <c r="B74" s="889" t="s">
        <v>550</v>
      </c>
      <c r="C74" s="890"/>
      <c r="D74" s="890"/>
      <c r="E74" s="890"/>
      <c r="F74" s="890"/>
      <c r="G74" s="890"/>
      <c r="H74" s="890"/>
      <c r="I74" s="890"/>
      <c r="J74" s="890"/>
      <c r="K74" s="890"/>
      <c r="L74" s="890"/>
      <c r="M74" s="890"/>
      <c r="N74" s="890"/>
      <c r="O74" s="890"/>
      <c r="P74" s="891"/>
      <c r="Q74" s="892">
        <v>599</v>
      </c>
      <c r="R74" s="847"/>
      <c r="S74" s="847"/>
      <c r="T74" s="847"/>
      <c r="U74" s="847"/>
      <c r="V74" s="847">
        <v>509</v>
      </c>
      <c r="W74" s="847"/>
      <c r="X74" s="847"/>
      <c r="Y74" s="847"/>
      <c r="Z74" s="847"/>
      <c r="AA74" s="847">
        <v>91</v>
      </c>
      <c r="AB74" s="847"/>
      <c r="AC74" s="847"/>
      <c r="AD74" s="847"/>
      <c r="AE74" s="847"/>
      <c r="AF74" s="847">
        <v>1267</v>
      </c>
      <c r="AG74" s="847"/>
      <c r="AH74" s="847"/>
      <c r="AI74" s="847"/>
      <c r="AJ74" s="847"/>
      <c r="AK74" s="847" t="s">
        <v>543</v>
      </c>
      <c r="AL74" s="847"/>
      <c r="AM74" s="847"/>
      <c r="AN74" s="847"/>
      <c r="AO74" s="847"/>
      <c r="AP74" s="847">
        <v>304</v>
      </c>
      <c r="AQ74" s="847"/>
      <c r="AR74" s="847"/>
      <c r="AS74" s="847"/>
      <c r="AT74" s="847"/>
      <c r="AU74" s="847" t="s">
        <v>543</v>
      </c>
      <c r="AV74" s="847"/>
      <c r="AW74" s="847"/>
      <c r="AX74" s="847"/>
      <c r="AY74" s="847"/>
      <c r="AZ74" s="844"/>
      <c r="BA74" s="844"/>
      <c r="BB74" s="844"/>
      <c r="BC74" s="844"/>
      <c r="BD74" s="845"/>
      <c r="BE74" s="214"/>
      <c r="BF74" s="214"/>
      <c r="BG74" s="214"/>
      <c r="BH74" s="214"/>
      <c r="BI74" s="214"/>
      <c r="BJ74" s="214"/>
      <c r="BK74" s="214"/>
      <c r="BL74" s="214"/>
      <c r="BM74" s="214"/>
      <c r="BN74" s="214"/>
      <c r="BO74" s="214"/>
      <c r="BP74" s="214"/>
      <c r="BQ74" s="211">
        <v>68</v>
      </c>
      <c r="BR74" s="216"/>
      <c r="BS74" s="875"/>
      <c r="BT74" s="876"/>
      <c r="BU74" s="876"/>
      <c r="BV74" s="876"/>
      <c r="BW74" s="876"/>
      <c r="BX74" s="876"/>
      <c r="BY74" s="876"/>
      <c r="BZ74" s="876"/>
      <c r="CA74" s="876"/>
      <c r="CB74" s="876"/>
      <c r="CC74" s="876"/>
      <c r="CD74" s="876"/>
      <c r="CE74" s="876"/>
      <c r="CF74" s="876"/>
      <c r="CG74" s="881"/>
      <c r="CH74" s="878"/>
      <c r="CI74" s="879"/>
      <c r="CJ74" s="879"/>
      <c r="CK74" s="879"/>
      <c r="CL74" s="880"/>
      <c r="CM74" s="878"/>
      <c r="CN74" s="879"/>
      <c r="CO74" s="879"/>
      <c r="CP74" s="879"/>
      <c r="CQ74" s="880"/>
      <c r="CR74" s="878"/>
      <c r="CS74" s="879"/>
      <c r="CT74" s="879"/>
      <c r="CU74" s="879"/>
      <c r="CV74" s="880"/>
      <c r="CW74" s="878"/>
      <c r="CX74" s="879"/>
      <c r="CY74" s="879"/>
      <c r="CZ74" s="879"/>
      <c r="DA74" s="880"/>
      <c r="DB74" s="878"/>
      <c r="DC74" s="879"/>
      <c r="DD74" s="879"/>
      <c r="DE74" s="879"/>
      <c r="DF74" s="880"/>
      <c r="DG74" s="878"/>
      <c r="DH74" s="879"/>
      <c r="DI74" s="879"/>
      <c r="DJ74" s="879"/>
      <c r="DK74" s="880"/>
      <c r="DL74" s="878"/>
      <c r="DM74" s="879"/>
      <c r="DN74" s="879"/>
      <c r="DO74" s="879"/>
      <c r="DP74" s="880"/>
      <c r="DQ74" s="878"/>
      <c r="DR74" s="879"/>
      <c r="DS74" s="879"/>
      <c r="DT74" s="879"/>
      <c r="DU74" s="880"/>
      <c r="DV74" s="875"/>
      <c r="DW74" s="876"/>
      <c r="DX74" s="876"/>
      <c r="DY74" s="876"/>
      <c r="DZ74" s="877"/>
      <c r="EA74" s="203"/>
    </row>
    <row r="75" spans="1:131" ht="26.25" customHeight="1" x14ac:dyDescent="0.15">
      <c r="A75" s="211">
        <v>8</v>
      </c>
      <c r="B75" s="889"/>
      <c r="C75" s="890"/>
      <c r="D75" s="890"/>
      <c r="E75" s="890"/>
      <c r="F75" s="890"/>
      <c r="G75" s="890"/>
      <c r="H75" s="890"/>
      <c r="I75" s="890"/>
      <c r="J75" s="890"/>
      <c r="K75" s="890"/>
      <c r="L75" s="890"/>
      <c r="M75" s="890"/>
      <c r="N75" s="890"/>
      <c r="O75" s="890"/>
      <c r="P75" s="891"/>
      <c r="Q75" s="893"/>
      <c r="R75" s="894"/>
      <c r="S75" s="894"/>
      <c r="T75" s="894"/>
      <c r="U75" s="846"/>
      <c r="V75" s="895"/>
      <c r="W75" s="894"/>
      <c r="X75" s="894"/>
      <c r="Y75" s="894"/>
      <c r="Z75" s="846"/>
      <c r="AA75" s="895"/>
      <c r="AB75" s="894"/>
      <c r="AC75" s="894"/>
      <c r="AD75" s="894"/>
      <c r="AE75" s="846"/>
      <c r="AF75" s="895"/>
      <c r="AG75" s="894"/>
      <c r="AH75" s="894"/>
      <c r="AI75" s="894"/>
      <c r="AJ75" s="846"/>
      <c r="AK75" s="895"/>
      <c r="AL75" s="894"/>
      <c r="AM75" s="894"/>
      <c r="AN75" s="894"/>
      <c r="AO75" s="846"/>
      <c r="AP75" s="895"/>
      <c r="AQ75" s="894"/>
      <c r="AR75" s="894"/>
      <c r="AS75" s="894"/>
      <c r="AT75" s="846"/>
      <c r="AU75" s="895"/>
      <c r="AV75" s="894"/>
      <c r="AW75" s="894"/>
      <c r="AX75" s="894"/>
      <c r="AY75" s="846"/>
      <c r="AZ75" s="844"/>
      <c r="BA75" s="844"/>
      <c r="BB75" s="844"/>
      <c r="BC75" s="844"/>
      <c r="BD75" s="845"/>
      <c r="BE75" s="214"/>
      <c r="BF75" s="214"/>
      <c r="BG75" s="214"/>
      <c r="BH75" s="214"/>
      <c r="BI75" s="214"/>
      <c r="BJ75" s="214"/>
      <c r="BK75" s="214"/>
      <c r="BL75" s="214"/>
      <c r="BM75" s="214"/>
      <c r="BN75" s="214"/>
      <c r="BO75" s="214"/>
      <c r="BP75" s="214"/>
      <c r="BQ75" s="211">
        <v>69</v>
      </c>
      <c r="BR75" s="216"/>
      <c r="BS75" s="875"/>
      <c r="BT75" s="876"/>
      <c r="BU75" s="876"/>
      <c r="BV75" s="876"/>
      <c r="BW75" s="876"/>
      <c r="BX75" s="876"/>
      <c r="BY75" s="876"/>
      <c r="BZ75" s="876"/>
      <c r="CA75" s="876"/>
      <c r="CB75" s="876"/>
      <c r="CC75" s="876"/>
      <c r="CD75" s="876"/>
      <c r="CE75" s="876"/>
      <c r="CF75" s="876"/>
      <c r="CG75" s="881"/>
      <c r="CH75" s="878"/>
      <c r="CI75" s="879"/>
      <c r="CJ75" s="879"/>
      <c r="CK75" s="879"/>
      <c r="CL75" s="880"/>
      <c r="CM75" s="878"/>
      <c r="CN75" s="879"/>
      <c r="CO75" s="879"/>
      <c r="CP75" s="879"/>
      <c r="CQ75" s="880"/>
      <c r="CR75" s="878"/>
      <c r="CS75" s="879"/>
      <c r="CT75" s="879"/>
      <c r="CU75" s="879"/>
      <c r="CV75" s="880"/>
      <c r="CW75" s="878"/>
      <c r="CX75" s="879"/>
      <c r="CY75" s="879"/>
      <c r="CZ75" s="879"/>
      <c r="DA75" s="880"/>
      <c r="DB75" s="878"/>
      <c r="DC75" s="879"/>
      <c r="DD75" s="879"/>
      <c r="DE75" s="879"/>
      <c r="DF75" s="880"/>
      <c r="DG75" s="878"/>
      <c r="DH75" s="879"/>
      <c r="DI75" s="879"/>
      <c r="DJ75" s="879"/>
      <c r="DK75" s="880"/>
      <c r="DL75" s="878"/>
      <c r="DM75" s="879"/>
      <c r="DN75" s="879"/>
      <c r="DO75" s="879"/>
      <c r="DP75" s="880"/>
      <c r="DQ75" s="878"/>
      <c r="DR75" s="879"/>
      <c r="DS75" s="879"/>
      <c r="DT75" s="879"/>
      <c r="DU75" s="880"/>
      <c r="DV75" s="875"/>
      <c r="DW75" s="876"/>
      <c r="DX75" s="876"/>
      <c r="DY75" s="876"/>
      <c r="DZ75" s="877"/>
      <c r="EA75" s="203"/>
    </row>
    <row r="76" spans="1:131" ht="26.25" customHeight="1" x14ac:dyDescent="0.15">
      <c r="A76" s="211">
        <v>9</v>
      </c>
      <c r="B76" s="889"/>
      <c r="C76" s="890"/>
      <c r="D76" s="890"/>
      <c r="E76" s="890"/>
      <c r="F76" s="890"/>
      <c r="G76" s="890"/>
      <c r="H76" s="890"/>
      <c r="I76" s="890"/>
      <c r="J76" s="890"/>
      <c r="K76" s="890"/>
      <c r="L76" s="890"/>
      <c r="M76" s="890"/>
      <c r="N76" s="890"/>
      <c r="O76" s="890"/>
      <c r="P76" s="891"/>
      <c r="Q76" s="893"/>
      <c r="R76" s="894"/>
      <c r="S76" s="894"/>
      <c r="T76" s="894"/>
      <c r="U76" s="846"/>
      <c r="V76" s="895"/>
      <c r="W76" s="894"/>
      <c r="X76" s="894"/>
      <c r="Y76" s="894"/>
      <c r="Z76" s="846"/>
      <c r="AA76" s="895"/>
      <c r="AB76" s="894"/>
      <c r="AC76" s="894"/>
      <c r="AD76" s="894"/>
      <c r="AE76" s="846"/>
      <c r="AF76" s="895"/>
      <c r="AG76" s="894"/>
      <c r="AH76" s="894"/>
      <c r="AI76" s="894"/>
      <c r="AJ76" s="846"/>
      <c r="AK76" s="895"/>
      <c r="AL76" s="894"/>
      <c r="AM76" s="894"/>
      <c r="AN76" s="894"/>
      <c r="AO76" s="846"/>
      <c r="AP76" s="895"/>
      <c r="AQ76" s="894"/>
      <c r="AR76" s="894"/>
      <c r="AS76" s="894"/>
      <c r="AT76" s="846"/>
      <c r="AU76" s="895"/>
      <c r="AV76" s="894"/>
      <c r="AW76" s="894"/>
      <c r="AX76" s="894"/>
      <c r="AY76" s="846"/>
      <c r="AZ76" s="844"/>
      <c r="BA76" s="844"/>
      <c r="BB76" s="844"/>
      <c r="BC76" s="844"/>
      <c r="BD76" s="845"/>
      <c r="BE76" s="214"/>
      <c r="BF76" s="214"/>
      <c r="BG76" s="214"/>
      <c r="BH76" s="214"/>
      <c r="BI76" s="214"/>
      <c r="BJ76" s="214"/>
      <c r="BK76" s="214"/>
      <c r="BL76" s="214"/>
      <c r="BM76" s="214"/>
      <c r="BN76" s="214"/>
      <c r="BO76" s="214"/>
      <c r="BP76" s="214"/>
      <c r="BQ76" s="211">
        <v>70</v>
      </c>
      <c r="BR76" s="216"/>
      <c r="BS76" s="875"/>
      <c r="BT76" s="876"/>
      <c r="BU76" s="876"/>
      <c r="BV76" s="876"/>
      <c r="BW76" s="876"/>
      <c r="BX76" s="876"/>
      <c r="BY76" s="876"/>
      <c r="BZ76" s="876"/>
      <c r="CA76" s="876"/>
      <c r="CB76" s="876"/>
      <c r="CC76" s="876"/>
      <c r="CD76" s="876"/>
      <c r="CE76" s="876"/>
      <c r="CF76" s="876"/>
      <c r="CG76" s="881"/>
      <c r="CH76" s="878"/>
      <c r="CI76" s="879"/>
      <c r="CJ76" s="879"/>
      <c r="CK76" s="879"/>
      <c r="CL76" s="880"/>
      <c r="CM76" s="878"/>
      <c r="CN76" s="879"/>
      <c r="CO76" s="879"/>
      <c r="CP76" s="879"/>
      <c r="CQ76" s="880"/>
      <c r="CR76" s="878"/>
      <c r="CS76" s="879"/>
      <c r="CT76" s="879"/>
      <c r="CU76" s="879"/>
      <c r="CV76" s="880"/>
      <c r="CW76" s="878"/>
      <c r="CX76" s="879"/>
      <c r="CY76" s="879"/>
      <c r="CZ76" s="879"/>
      <c r="DA76" s="880"/>
      <c r="DB76" s="878"/>
      <c r="DC76" s="879"/>
      <c r="DD76" s="879"/>
      <c r="DE76" s="879"/>
      <c r="DF76" s="880"/>
      <c r="DG76" s="878"/>
      <c r="DH76" s="879"/>
      <c r="DI76" s="879"/>
      <c r="DJ76" s="879"/>
      <c r="DK76" s="880"/>
      <c r="DL76" s="878"/>
      <c r="DM76" s="879"/>
      <c r="DN76" s="879"/>
      <c r="DO76" s="879"/>
      <c r="DP76" s="880"/>
      <c r="DQ76" s="878"/>
      <c r="DR76" s="879"/>
      <c r="DS76" s="879"/>
      <c r="DT76" s="879"/>
      <c r="DU76" s="880"/>
      <c r="DV76" s="875"/>
      <c r="DW76" s="876"/>
      <c r="DX76" s="876"/>
      <c r="DY76" s="876"/>
      <c r="DZ76" s="877"/>
      <c r="EA76" s="203"/>
    </row>
    <row r="77" spans="1:131" ht="26.25" customHeight="1" x14ac:dyDescent="0.15">
      <c r="A77" s="211">
        <v>10</v>
      </c>
      <c r="B77" s="889"/>
      <c r="C77" s="890"/>
      <c r="D77" s="890"/>
      <c r="E77" s="890"/>
      <c r="F77" s="890"/>
      <c r="G77" s="890"/>
      <c r="H77" s="890"/>
      <c r="I77" s="890"/>
      <c r="J77" s="890"/>
      <c r="K77" s="890"/>
      <c r="L77" s="890"/>
      <c r="M77" s="890"/>
      <c r="N77" s="890"/>
      <c r="O77" s="890"/>
      <c r="P77" s="891"/>
      <c r="Q77" s="893"/>
      <c r="R77" s="894"/>
      <c r="S77" s="894"/>
      <c r="T77" s="894"/>
      <c r="U77" s="846"/>
      <c r="V77" s="895"/>
      <c r="W77" s="894"/>
      <c r="X77" s="894"/>
      <c r="Y77" s="894"/>
      <c r="Z77" s="846"/>
      <c r="AA77" s="895"/>
      <c r="AB77" s="894"/>
      <c r="AC77" s="894"/>
      <c r="AD77" s="894"/>
      <c r="AE77" s="846"/>
      <c r="AF77" s="895"/>
      <c r="AG77" s="894"/>
      <c r="AH77" s="894"/>
      <c r="AI77" s="894"/>
      <c r="AJ77" s="846"/>
      <c r="AK77" s="895"/>
      <c r="AL77" s="894"/>
      <c r="AM77" s="894"/>
      <c r="AN77" s="894"/>
      <c r="AO77" s="846"/>
      <c r="AP77" s="895"/>
      <c r="AQ77" s="894"/>
      <c r="AR77" s="894"/>
      <c r="AS77" s="894"/>
      <c r="AT77" s="846"/>
      <c r="AU77" s="895"/>
      <c r="AV77" s="894"/>
      <c r="AW77" s="894"/>
      <c r="AX77" s="894"/>
      <c r="AY77" s="846"/>
      <c r="AZ77" s="844"/>
      <c r="BA77" s="844"/>
      <c r="BB77" s="844"/>
      <c r="BC77" s="844"/>
      <c r="BD77" s="845"/>
      <c r="BE77" s="214"/>
      <c r="BF77" s="214"/>
      <c r="BG77" s="214"/>
      <c r="BH77" s="214"/>
      <c r="BI77" s="214"/>
      <c r="BJ77" s="214"/>
      <c r="BK77" s="214"/>
      <c r="BL77" s="214"/>
      <c r="BM77" s="214"/>
      <c r="BN77" s="214"/>
      <c r="BO77" s="214"/>
      <c r="BP77" s="214"/>
      <c r="BQ77" s="211">
        <v>71</v>
      </c>
      <c r="BR77" s="216"/>
      <c r="BS77" s="875"/>
      <c r="BT77" s="876"/>
      <c r="BU77" s="876"/>
      <c r="BV77" s="876"/>
      <c r="BW77" s="876"/>
      <c r="BX77" s="876"/>
      <c r="BY77" s="876"/>
      <c r="BZ77" s="876"/>
      <c r="CA77" s="876"/>
      <c r="CB77" s="876"/>
      <c r="CC77" s="876"/>
      <c r="CD77" s="876"/>
      <c r="CE77" s="876"/>
      <c r="CF77" s="876"/>
      <c r="CG77" s="881"/>
      <c r="CH77" s="878"/>
      <c r="CI77" s="879"/>
      <c r="CJ77" s="879"/>
      <c r="CK77" s="879"/>
      <c r="CL77" s="880"/>
      <c r="CM77" s="878"/>
      <c r="CN77" s="879"/>
      <c r="CO77" s="879"/>
      <c r="CP77" s="879"/>
      <c r="CQ77" s="880"/>
      <c r="CR77" s="878"/>
      <c r="CS77" s="879"/>
      <c r="CT77" s="879"/>
      <c r="CU77" s="879"/>
      <c r="CV77" s="880"/>
      <c r="CW77" s="878"/>
      <c r="CX77" s="879"/>
      <c r="CY77" s="879"/>
      <c r="CZ77" s="879"/>
      <c r="DA77" s="880"/>
      <c r="DB77" s="878"/>
      <c r="DC77" s="879"/>
      <c r="DD77" s="879"/>
      <c r="DE77" s="879"/>
      <c r="DF77" s="880"/>
      <c r="DG77" s="878"/>
      <c r="DH77" s="879"/>
      <c r="DI77" s="879"/>
      <c r="DJ77" s="879"/>
      <c r="DK77" s="880"/>
      <c r="DL77" s="878"/>
      <c r="DM77" s="879"/>
      <c r="DN77" s="879"/>
      <c r="DO77" s="879"/>
      <c r="DP77" s="880"/>
      <c r="DQ77" s="878"/>
      <c r="DR77" s="879"/>
      <c r="DS77" s="879"/>
      <c r="DT77" s="879"/>
      <c r="DU77" s="880"/>
      <c r="DV77" s="875"/>
      <c r="DW77" s="876"/>
      <c r="DX77" s="876"/>
      <c r="DY77" s="876"/>
      <c r="DZ77" s="877"/>
      <c r="EA77" s="203"/>
    </row>
    <row r="78" spans="1:131" ht="26.25" customHeight="1" x14ac:dyDescent="0.15">
      <c r="A78" s="211">
        <v>11</v>
      </c>
      <c r="B78" s="889"/>
      <c r="C78" s="890"/>
      <c r="D78" s="890"/>
      <c r="E78" s="890"/>
      <c r="F78" s="890"/>
      <c r="G78" s="890"/>
      <c r="H78" s="890"/>
      <c r="I78" s="890"/>
      <c r="J78" s="890"/>
      <c r="K78" s="890"/>
      <c r="L78" s="890"/>
      <c r="M78" s="890"/>
      <c r="N78" s="890"/>
      <c r="O78" s="890"/>
      <c r="P78" s="891"/>
      <c r="Q78" s="892"/>
      <c r="R78" s="847"/>
      <c r="S78" s="847"/>
      <c r="T78" s="847"/>
      <c r="U78" s="847"/>
      <c r="V78" s="847"/>
      <c r="W78" s="847"/>
      <c r="X78" s="847"/>
      <c r="Y78" s="847"/>
      <c r="Z78" s="847"/>
      <c r="AA78" s="847"/>
      <c r="AB78" s="847"/>
      <c r="AC78" s="847"/>
      <c r="AD78" s="847"/>
      <c r="AE78" s="847"/>
      <c r="AF78" s="847"/>
      <c r="AG78" s="847"/>
      <c r="AH78" s="847"/>
      <c r="AI78" s="847"/>
      <c r="AJ78" s="847"/>
      <c r="AK78" s="847"/>
      <c r="AL78" s="847"/>
      <c r="AM78" s="847"/>
      <c r="AN78" s="847"/>
      <c r="AO78" s="847"/>
      <c r="AP78" s="847"/>
      <c r="AQ78" s="847"/>
      <c r="AR78" s="847"/>
      <c r="AS78" s="847"/>
      <c r="AT78" s="847"/>
      <c r="AU78" s="847"/>
      <c r="AV78" s="847"/>
      <c r="AW78" s="847"/>
      <c r="AX78" s="847"/>
      <c r="AY78" s="847"/>
      <c r="AZ78" s="844"/>
      <c r="BA78" s="844"/>
      <c r="BB78" s="844"/>
      <c r="BC78" s="844"/>
      <c r="BD78" s="845"/>
      <c r="BE78" s="214"/>
      <c r="BF78" s="214"/>
      <c r="BG78" s="214"/>
      <c r="BH78" s="214"/>
      <c r="BI78" s="214"/>
      <c r="BJ78" s="203"/>
      <c r="BK78" s="203"/>
      <c r="BL78" s="203"/>
      <c r="BM78" s="203"/>
      <c r="BN78" s="203"/>
      <c r="BO78" s="214"/>
      <c r="BP78" s="214"/>
      <c r="BQ78" s="211">
        <v>72</v>
      </c>
      <c r="BR78" s="216"/>
      <c r="BS78" s="875"/>
      <c r="BT78" s="876"/>
      <c r="BU78" s="876"/>
      <c r="BV78" s="876"/>
      <c r="BW78" s="876"/>
      <c r="BX78" s="876"/>
      <c r="BY78" s="876"/>
      <c r="BZ78" s="876"/>
      <c r="CA78" s="876"/>
      <c r="CB78" s="876"/>
      <c r="CC78" s="876"/>
      <c r="CD78" s="876"/>
      <c r="CE78" s="876"/>
      <c r="CF78" s="876"/>
      <c r="CG78" s="881"/>
      <c r="CH78" s="878"/>
      <c r="CI78" s="879"/>
      <c r="CJ78" s="879"/>
      <c r="CK78" s="879"/>
      <c r="CL78" s="880"/>
      <c r="CM78" s="878"/>
      <c r="CN78" s="879"/>
      <c r="CO78" s="879"/>
      <c r="CP78" s="879"/>
      <c r="CQ78" s="880"/>
      <c r="CR78" s="878"/>
      <c r="CS78" s="879"/>
      <c r="CT78" s="879"/>
      <c r="CU78" s="879"/>
      <c r="CV78" s="880"/>
      <c r="CW78" s="878"/>
      <c r="CX78" s="879"/>
      <c r="CY78" s="879"/>
      <c r="CZ78" s="879"/>
      <c r="DA78" s="880"/>
      <c r="DB78" s="878"/>
      <c r="DC78" s="879"/>
      <c r="DD78" s="879"/>
      <c r="DE78" s="879"/>
      <c r="DF78" s="880"/>
      <c r="DG78" s="878"/>
      <c r="DH78" s="879"/>
      <c r="DI78" s="879"/>
      <c r="DJ78" s="879"/>
      <c r="DK78" s="880"/>
      <c r="DL78" s="878"/>
      <c r="DM78" s="879"/>
      <c r="DN78" s="879"/>
      <c r="DO78" s="879"/>
      <c r="DP78" s="880"/>
      <c r="DQ78" s="878"/>
      <c r="DR78" s="879"/>
      <c r="DS78" s="879"/>
      <c r="DT78" s="879"/>
      <c r="DU78" s="880"/>
      <c r="DV78" s="875"/>
      <c r="DW78" s="876"/>
      <c r="DX78" s="876"/>
      <c r="DY78" s="876"/>
      <c r="DZ78" s="877"/>
      <c r="EA78" s="203"/>
    </row>
    <row r="79" spans="1:131" ht="26.25" customHeight="1" x14ac:dyDescent="0.15">
      <c r="A79" s="211">
        <v>12</v>
      </c>
      <c r="B79" s="889"/>
      <c r="C79" s="890"/>
      <c r="D79" s="890"/>
      <c r="E79" s="890"/>
      <c r="F79" s="890"/>
      <c r="G79" s="890"/>
      <c r="H79" s="890"/>
      <c r="I79" s="890"/>
      <c r="J79" s="890"/>
      <c r="K79" s="890"/>
      <c r="L79" s="890"/>
      <c r="M79" s="890"/>
      <c r="N79" s="890"/>
      <c r="O79" s="890"/>
      <c r="P79" s="891"/>
      <c r="Q79" s="892"/>
      <c r="R79" s="847"/>
      <c r="S79" s="847"/>
      <c r="T79" s="847"/>
      <c r="U79" s="847"/>
      <c r="V79" s="847"/>
      <c r="W79" s="847"/>
      <c r="X79" s="847"/>
      <c r="Y79" s="847"/>
      <c r="Z79" s="847"/>
      <c r="AA79" s="847"/>
      <c r="AB79" s="847"/>
      <c r="AC79" s="847"/>
      <c r="AD79" s="847"/>
      <c r="AE79" s="847"/>
      <c r="AF79" s="847"/>
      <c r="AG79" s="847"/>
      <c r="AH79" s="847"/>
      <c r="AI79" s="847"/>
      <c r="AJ79" s="847"/>
      <c r="AK79" s="847"/>
      <c r="AL79" s="847"/>
      <c r="AM79" s="847"/>
      <c r="AN79" s="847"/>
      <c r="AO79" s="847"/>
      <c r="AP79" s="847"/>
      <c r="AQ79" s="847"/>
      <c r="AR79" s="847"/>
      <c r="AS79" s="847"/>
      <c r="AT79" s="847"/>
      <c r="AU79" s="847"/>
      <c r="AV79" s="847"/>
      <c r="AW79" s="847"/>
      <c r="AX79" s="847"/>
      <c r="AY79" s="847"/>
      <c r="AZ79" s="844"/>
      <c r="BA79" s="844"/>
      <c r="BB79" s="844"/>
      <c r="BC79" s="844"/>
      <c r="BD79" s="845"/>
      <c r="BE79" s="214"/>
      <c r="BF79" s="214"/>
      <c r="BG79" s="214"/>
      <c r="BH79" s="214"/>
      <c r="BI79" s="214"/>
      <c r="BJ79" s="203"/>
      <c r="BK79" s="203"/>
      <c r="BL79" s="203"/>
      <c r="BM79" s="203"/>
      <c r="BN79" s="203"/>
      <c r="BO79" s="214"/>
      <c r="BP79" s="214"/>
      <c r="BQ79" s="211">
        <v>73</v>
      </c>
      <c r="BR79" s="216"/>
      <c r="BS79" s="875"/>
      <c r="BT79" s="876"/>
      <c r="BU79" s="876"/>
      <c r="BV79" s="876"/>
      <c r="BW79" s="876"/>
      <c r="BX79" s="876"/>
      <c r="BY79" s="876"/>
      <c r="BZ79" s="876"/>
      <c r="CA79" s="876"/>
      <c r="CB79" s="876"/>
      <c r="CC79" s="876"/>
      <c r="CD79" s="876"/>
      <c r="CE79" s="876"/>
      <c r="CF79" s="876"/>
      <c r="CG79" s="881"/>
      <c r="CH79" s="878"/>
      <c r="CI79" s="879"/>
      <c r="CJ79" s="879"/>
      <c r="CK79" s="879"/>
      <c r="CL79" s="880"/>
      <c r="CM79" s="878"/>
      <c r="CN79" s="879"/>
      <c r="CO79" s="879"/>
      <c r="CP79" s="879"/>
      <c r="CQ79" s="880"/>
      <c r="CR79" s="878"/>
      <c r="CS79" s="879"/>
      <c r="CT79" s="879"/>
      <c r="CU79" s="879"/>
      <c r="CV79" s="880"/>
      <c r="CW79" s="878"/>
      <c r="CX79" s="879"/>
      <c r="CY79" s="879"/>
      <c r="CZ79" s="879"/>
      <c r="DA79" s="880"/>
      <c r="DB79" s="878"/>
      <c r="DC79" s="879"/>
      <c r="DD79" s="879"/>
      <c r="DE79" s="879"/>
      <c r="DF79" s="880"/>
      <c r="DG79" s="878"/>
      <c r="DH79" s="879"/>
      <c r="DI79" s="879"/>
      <c r="DJ79" s="879"/>
      <c r="DK79" s="880"/>
      <c r="DL79" s="878"/>
      <c r="DM79" s="879"/>
      <c r="DN79" s="879"/>
      <c r="DO79" s="879"/>
      <c r="DP79" s="880"/>
      <c r="DQ79" s="878"/>
      <c r="DR79" s="879"/>
      <c r="DS79" s="879"/>
      <c r="DT79" s="879"/>
      <c r="DU79" s="880"/>
      <c r="DV79" s="875"/>
      <c r="DW79" s="876"/>
      <c r="DX79" s="876"/>
      <c r="DY79" s="876"/>
      <c r="DZ79" s="877"/>
      <c r="EA79" s="203"/>
    </row>
    <row r="80" spans="1:131" ht="26.25" customHeight="1" x14ac:dyDescent="0.15">
      <c r="A80" s="211">
        <v>13</v>
      </c>
      <c r="B80" s="889"/>
      <c r="C80" s="890"/>
      <c r="D80" s="890"/>
      <c r="E80" s="890"/>
      <c r="F80" s="890"/>
      <c r="G80" s="890"/>
      <c r="H80" s="890"/>
      <c r="I80" s="890"/>
      <c r="J80" s="890"/>
      <c r="K80" s="890"/>
      <c r="L80" s="890"/>
      <c r="M80" s="890"/>
      <c r="N80" s="890"/>
      <c r="O80" s="890"/>
      <c r="P80" s="891"/>
      <c r="Q80" s="892"/>
      <c r="R80" s="847"/>
      <c r="S80" s="847"/>
      <c r="T80" s="847"/>
      <c r="U80" s="847"/>
      <c r="V80" s="847"/>
      <c r="W80" s="847"/>
      <c r="X80" s="847"/>
      <c r="Y80" s="847"/>
      <c r="Z80" s="847"/>
      <c r="AA80" s="847"/>
      <c r="AB80" s="847"/>
      <c r="AC80" s="847"/>
      <c r="AD80" s="847"/>
      <c r="AE80" s="847"/>
      <c r="AF80" s="847"/>
      <c r="AG80" s="847"/>
      <c r="AH80" s="847"/>
      <c r="AI80" s="847"/>
      <c r="AJ80" s="847"/>
      <c r="AK80" s="847"/>
      <c r="AL80" s="847"/>
      <c r="AM80" s="847"/>
      <c r="AN80" s="847"/>
      <c r="AO80" s="847"/>
      <c r="AP80" s="847"/>
      <c r="AQ80" s="847"/>
      <c r="AR80" s="847"/>
      <c r="AS80" s="847"/>
      <c r="AT80" s="847"/>
      <c r="AU80" s="847"/>
      <c r="AV80" s="847"/>
      <c r="AW80" s="847"/>
      <c r="AX80" s="847"/>
      <c r="AY80" s="847"/>
      <c r="AZ80" s="844"/>
      <c r="BA80" s="844"/>
      <c r="BB80" s="844"/>
      <c r="BC80" s="844"/>
      <c r="BD80" s="845"/>
      <c r="BE80" s="214"/>
      <c r="BF80" s="214"/>
      <c r="BG80" s="214"/>
      <c r="BH80" s="214"/>
      <c r="BI80" s="214"/>
      <c r="BJ80" s="214"/>
      <c r="BK80" s="214"/>
      <c r="BL80" s="214"/>
      <c r="BM80" s="214"/>
      <c r="BN80" s="214"/>
      <c r="BO80" s="214"/>
      <c r="BP80" s="214"/>
      <c r="BQ80" s="211">
        <v>74</v>
      </c>
      <c r="BR80" s="216"/>
      <c r="BS80" s="875"/>
      <c r="BT80" s="876"/>
      <c r="BU80" s="876"/>
      <c r="BV80" s="876"/>
      <c r="BW80" s="876"/>
      <c r="BX80" s="876"/>
      <c r="BY80" s="876"/>
      <c r="BZ80" s="876"/>
      <c r="CA80" s="876"/>
      <c r="CB80" s="876"/>
      <c r="CC80" s="876"/>
      <c r="CD80" s="876"/>
      <c r="CE80" s="876"/>
      <c r="CF80" s="876"/>
      <c r="CG80" s="881"/>
      <c r="CH80" s="878"/>
      <c r="CI80" s="879"/>
      <c r="CJ80" s="879"/>
      <c r="CK80" s="879"/>
      <c r="CL80" s="880"/>
      <c r="CM80" s="878"/>
      <c r="CN80" s="879"/>
      <c r="CO80" s="879"/>
      <c r="CP80" s="879"/>
      <c r="CQ80" s="880"/>
      <c r="CR80" s="878"/>
      <c r="CS80" s="879"/>
      <c r="CT80" s="879"/>
      <c r="CU80" s="879"/>
      <c r="CV80" s="880"/>
      <c r="CW80" s="878"/>
      <c r="CX80" s="879"/>
      <c r="CY80" s="879"/>
      <c r="CZ80" s="879"/>
      <c r="DA80" s="880"/>
      <c r="DB80" s="878"/>
      <c r="DC80" s="879"/>
      <c r="DD80" s="879"/>
      <c r="DE80" s="879"/>
      <c r="DF80" s="880"/>
      <c r="DG80" s="878"/>
      <c r="DH80" s="879"/>
      <c r="DI80" s="879"/>
      <c r="DJ80" s="879"/>
      <c r="DK80" s="880"/>
      <c r="DL80" s="878"/>
      <c r="DM80" s="879"/>
      <c r="DN80" s="879"/>
      <c r="DO80" s="879"/>
      <c r="DP80" s="880"/>
      <c r="DQ80" s="878"/>
      <c r="DR80" s="879"/>
      <c r="DS80" s="879"/>
      <c r="DT80" s="879"/>
      <c r="DU80" s="880"/>
      <c r="DV80" s="875"/>
      <c r="DW80" s="876"/>
      <c r="DX80" s="876"/>
      <c r="DY80" s="876"/>
      <c r="DZ80" s="877"/>
      <c r="EA80" s="203"/>
    </row>
    <row r="81" spans="1:131" ht="26.25" customHeight="1" x14ac:dyDescent="0.15">
      <c r="A81" s="211">
        <v>14</v>
      </c>
      <c r="B81" s="889"/>
      <c r="C81" s="890"/>
      <c r="D81" s="890"/>
      <c r="E81" s="890"/>
      <c r="F81" s="890"/>
      <c r="G81" s="890"/>
      <c r="H81" s="890"/>
      <c r="I81" s="890"/>
      <c r="J81" s="890"/>
      <c r="K81" s="890"/>
      <c r="L81" s="890"/>
      <c r="M81" s="890"/>
      <c r="N81" s="890"/>
      <c r="O81" s="890"/>
      <c r="P81" s="891"/>
      <c r="Q81" s="892"/>
      <c r="R81" s="847"/>
      <c r="S81" s="847"/>
      <c r="T81" s="847"/>
      <c r="U81" s="847"/>
      <c r="V81" s="847"/>
      <c r="W81" s="847"/>
      <c r="X81" s="847"/>
      <c r="Y81" s="847"/>
      <c r="Z81" s="847"/>
      <c r="AA81" s="847"/>
      <c r="AB81" s="847"/>
      <c r="AC81" s="847"/>
      <c r="AD81" s="847"/>
      <c r="AE81" s="847"/>
      <c r="AF81" s="847"/>
      <c r="AG81" s="847"/>
      <c r="AH81" s="847"/>
      <c r="AI81" s="847"/>
      <c r="AJ81" s="847"/>
      <c r="AK81" s="847"/>
      <c r="AL81" s="847"/>
      <c r="AM81" s="847"/>
      <c r="AN81" s="847"/>
      <c r="AO81" s="847"/>
      <c r="AP81" s="847"/>
      <c r="AQ81" s="847"/>
      <c r="AR81" s="847"/>
      <c r="AS81" s="847"/>
      <c r="AT81" s="847"/>
      <c r="AU81" s="847"/>
      <c r="AV81" s="847"/>
      <c r="AW81" s="847"/>
      <c r="AX81" s="847"/>
      <c r="AY81" s="847"/>
      <c r="AZ81" s="844"/>
      <c r="BA81" s="844"/>
      <c r="BB81" s="844"/>
      <c r="BC81" s="844"/>
      <c r="BD81" s="845"/>
      <c r="BE81" s="214"/>
      <c r="BF81" s="214"/>
      <c r="BG81" s="214"/>
      <c r="BH81" s="214"/>
      <c r="BI81" s="214"/>
      <c r="BJ81" s="214"/>
      <c r="BK81" s="214"/>
      <c r="BL81" s="214"/>
      <c r="BM81" s="214"/>
      <c r="BN81" s="214"/>
      <c r="BO81" s="214"/>
      <c r="BP81" s="214"/>
      <c r="BQ81" s="211">
        <v>75</v>
      </c>
      <c r="BR81" s="216"/>
      <c r="BS81" s="875"/>
      <c r="BT81" s="876"/>
      <c r="BU81" s="876"/>
      <c r="BV81" s="876"/>
      <c r="BW81" s="876"/>
      <c r="BX81" s="876"/>
      <c r="BY81" s="876"/>
      <c r="BZ81" s="876"/>
      <c r="CA81" s="876"/>
      <c r="CB81" s="876"/>
      <c r="CC81" s="876"/>
      <c r="CD81" s="876"/>
      <c r="CE81" s="876"/>
      <c r="CF81" s="876"/>
      <c r="CG81" s="881"/>
      <c r="CH81" s="878"/>
      <c r="CI81" s="879"/>
      <c r="CJ81" s="879"/>
      <c r="CK81" s="879"/>
      <c r="CL81" s="880"/>
      <c r="CM81" s="878"/>
      <c r="CN81" s="879"/>
      <c r="CO81" s="879"/>
      <c r="CP81" s="879"/>
      <c r="CQ81" s="880"/>
      <c r="CR81" s="878"/>
      <c r="CS81" s="879"/>
      <c r="CT81" s="879"/>
      <c r="CU81" s="879"/>
      <c r="CV81" s="880"/>
      <c r="CW81" s="878"/>
      <c r="CX81" s="879"/>
      <c r="CY81" s="879"/>
      <c r="CZ81" s="879"/>
      <c r="DA81" s="880"/>
      <c r="DB81" s="878"/>
      <c r="DC81" s="879"/>
      <c r="DD81" s="879"/>
      <c r="DE81" s="879"/>
      <c r="DF81" s="880"/>
      <c r="DG81" s="878"/>
      <c r="DH81" s="879"/>
      <c r="DI81" s="879"/>
      <c r="DJ81" s="879"/>
      <c r="DK81" s="880"/>
      <c r="DL81" s="878"/>
      <c r="DM81" s="879"/>
      <c r="DN81" s="879"/>
      <c r="DO81" s="879"/>
      <c r="DP81" s="880"/>
      <c r="DQ81" s="878"/>
      <c r="DR81" s="879"/>
      <c r="DS81" s="879"/>
      <c r="DT81" s="879"/>
      <c r="DU81" s="880"/>
      <c r="DV81" s="875"/>
      <c r="DW81" s="876"/>
      <c r="DX81" s="876"/>
      <c r="DY81" s="876"/>
      <c r="DZ81" s="877"/>
      <c r="EA81" s="203"/>
    </row>
    <row r="82" spans="1:131" ht="26.25" customHeight="1" x14ac:dyDescent="0.15">
      <c r="A82" s="211">
        <v>15</v>
      </c>
      <c r="B82" s="889"/>
      <c r="C82" s="890"/>
      <c r="D82" s="890"/>
      <c r="E82" s="890"/>
      <c r="F82" s="890"/>
      <c r="G82" s="890"/>
      <c r="H82" s="890"/>
      <c r="I82" s="890"/>
      <c r="J82" s="890"/>
      <c r="K82" s="890"/>
      <c r="L82" s="890"/>
      <c r="M82" s="890"/>
      <c r="N82" s="890"/>
      <c r="O82" s="890"/>
      <c r="P82" s="891"/>
      <c r="Q82" s="892"/>
      <c r="R82" s="847"/>
      <c r="S82" s="847"/>
      <c r="T82" s="847"/>
      <c r="U82" s="847"/>
      <c r="V82" s="847"/>
      <c r="W82" s="847"/>
      <c r="X82" s="847"/>
      <c r="Y82" s="847"/>
      <c r="Z82" s="847"/>
      <c r="AA82" s="847"/>
      <c r="AB82" s="847"/>
      <c r="AC82" s="847"/>
      <c r="AD82" s="847"/>
      <c r="AE82" s="847"/>
      <c r="AF82" s="847"/>
      <c r="AG82" s="847"/>
      <c r="AH82" s="847"/>
      <c r="AI82" s="847"/>
      <c r="AJ82" s="847"/>
      <c r="AK82" s="847"/>
      <c r="AL82" s="847"/>
      <c r="AM82" s="847"/>
      <c r="AN82" s="847"/>
      <c r="AO82" s="847"/>
      <c r="AP82" s="847"/>
      <c r="AQ82" s="847"/>
      <c r="AR82" s="847"/>
      <c r="AS82" s="847"/>
      <c r="AT82" s="847"/>
      <c r="AU82" s="847"/>
      <c r="AV82" s="847"/>
      <c r="AW82" s="847"/>
      <c r="AX82" s="847"/>
      <c r="AY82" s="847"/>
      <c r="AZ82" s="844"/>
      <c r="BA82" s="844"/>
      <c r="BB82" s="844"/>
      <c r="BC82" s="844"/>
      <c r="BD82" s="845"/>
      <c r="BE82" s="214"/>
      <c r="BF82" s="214"/>
      <c r="BG82" s="214"/>
      <c r="BH82" s="214"/>
      <c r="BI82" s="214"/>
      <c r="BJ82" s="214"/>
      <c r="BK82" s="214"/>
      <c r="BL82" s="214"/>
      <c r="BM82" s="214"/>
      <c r="BN82" s="214"/>
      <c r="BO82" s="214"/>
      <c r="BP82" s="214"/>
      <c r="BQ82" s="211">
        <v>76</v>
      </c>
      <c r="BR82" s="216"/>
      <c r="BS82" s="875"/>
      <c r="BT82" s="876"/>
      <c r="BU82" s="876"/>
      <c r="BV82" s="876"/>
      <c r="BW82" s="876"/>
      <c r="BX82" s="876"/>
      <c r="BY82" s="876"/>
      <c r="BZ82" s="876"/>
      <c r="CA82" s="876"/>
      <c r="CB82" s="876"/>
      <c r="CC82" s="876"/>
      <c r="CD82" s="876"/>
      <c r="CE82" s="876"/>
      <c r="CF82" s="876"/>
      <c r="CG82" s="881"/>
      <c r="CH82" s="878"/>
      <c r="CI82" s="879"/>
      <c r="CJ82" s="879"/>
      <c r="CK82" s="879"/>
      <c r="CL82" s="880"/>
      <c r="CM82" s="878"/>
      <c r="CN82" s="879"/>
      <c r="CO82" s="879"/>
      <c r="CP82" s="879"/>
      <c r="CQ82" s="880"/>
      <c r="CR82" s="878"/>
      <c r="CS82" s="879"/>
      <c r="CT82" s="879"/>
      <c r="CU82" s="879"/>
      <c r="CV82" s="880"/>
      <c r="CW82" s="878"/>
      <c r="CX82" s="879"/>
      <c r="CY82" s="879"/>
      <c r="CZ82" s="879"/>
      <c r="DA82" s="880"/>
      <c r="DB82" s="878"/>
      <c r="DC82" s="879"/>
      <c r="DD82" s="879"/>
      <c r="DE82" s="879"/>
      <c r="DF82" s="880"/>
      <c r="DG82" s="878"/>
      <c r="DH82" s="879"/>
      <c r="DI82" s="879"/>
      <c r="DJ82" s="879"/>
      <c r="DK82" s="880"/>
      <c r="DL82" s="878"/>
      <c r="DM82" s="879"/>
      <c r="DN82" s="879"/>
      <c r="DO82" s="879"/>
      <c r="DP82" s="880"/>
      <c r="DQ82" s="878"/>
      <c r="DR82" s="879"/>
      <c r="DS82" s="879"/>
      <c r="DT82" s="879"/>
      <c r="DU82" s="880"/>
      <c r="DV82" s="875"/>
      <c r="DW82" s="876"/>
      <c r="DX82" s="876"/>
      <c r="DY82" s="876"/>
      <c r="DZ82" s="877"/>
      <c r="EA82" s="203"/>
    </row>
    <row r="83" spans="1:131" ht="26.25" customHeight="1" x14ac:dyDescent="0.15">
      <c r="A83" s="211">
        <v>16</v>
      </c>
      <c r="B83" s="889"/>
      <c r="C83" s="890"/>
      <c r="D83" s="890"/>
      <c r="E83" s="890"/>
      <c r="F83" s="890"/>
      <c r="G83" s="890"/>
      <c r="H83" s="890"/>
      <c r="I83" s="890"/>
      <c r="J83" s="890"/>
      <c r="K83" s="890"/>
      <c r="L83" s="890"/>
      <c r="M83" s="890"/>
      <c r="N83" s="890"/>
      <c r="O83" s="890"/>
      <c r="P83" s="891"/>
      <c r="Q83" s="892"/>
      <c r="R83" s="847"/>
      <c r="S83" s="847"/>
      <c r="T83" s="847"/>
      <c r="U83" s="847"/>
      <c r="V83" s="847"/>
      <c r="W83" s="847"/>
      <c r="X83" s="847"/>
      <c r="Y83" s="847"/>
      <c r="Z83" s="847"/>
      <c r="AA83" s="847"/>
      <c r="AB83" s="847"/>
      <c r="AC83" s="847"/>
      <c r="AD83" s="847"/>
      <c r="AE83" s="847"/>
      <c r="AF83" s="847"/>
      <c r="AG83" s="847"/>
      <c r="AH83" s="847"/>
      <c r="AI83" s="847"/>
      <c r="AJ83" s="847"/>
      <c r="AK83" s="847"/>
      <c r="AL83" s="847"/>
      <c r="AM83" s="847"/>
      <c r="AN83" s="847"/>
      <c r="AO83" s="847"/>
      <c r="AP83" s="847"/>
      <c r="AQ83" s="847"/>
      <c r="AR83" s="847"/>
      <c r="AS83" s="847"/>
      <c r="AT83" s="847"/>
      <c r="AU83" s="847"/>
      <c r="AV83" s="847"/>
      <c r="AW83" s="847"/>
      <c r="AX83" s="847"/>
      <c r="AY83" s="847"/>
      <c r="AZ83" s="844"/>
      <c r="BA83" s="844"/>
      <c r="BB83" s="844"/>
      <c r="BC83" s="844"/>
      <c r="BD83" s="845"/>
      <c r="BE83" s="214"/>
      <c r="BF83" s="214"/>
      <c r="BG83" s="214"/>
      <c r="BH83" s="214"/>
      <c r="BI83" s="214"/>
      <c r="BJ83" s="214"/>
      <c r="BK83" s="214"/>
      <c r="BL83" s="214"/>
      <c r="BM83" s="214"/>
      <c r="BN83" s="214"/>
      <c r="BO83" s="214"/>
      <c r="BP83" s="214"/>
      <c r="BQ83" s="211">
        <v>77</v>
      </c>
      <c r="BR83" s="216"/>
      <c r="BS83" s="875"/>
      <c r="BT83" s="876"/>
      <c r="BU83" s="876"/>
      <c r="BV83" s="876"/>
      <c r="BW83" s="876"/>
      <c r="BX83" s="876"/>
      <c r="BY83" s="876"/>
      <c r="BZ83" s="876"/>
      <c r="CA83" s="876"/>
      <c r="CB83" s="876"/>
      <c r="CC83" s="876"/>
      <c r="CD83" s="876"/>
      <c r="CE83" s="876"/>
      <c r="CF83" s="876"/>
      <c r="CG83" s="881"/>
      <c r="CH83" s="878"/>
      <c r="CI83" s="879"/>
      <c r="CJ83" s="879"/>
      <c r="CK83" s="879"/>
      <c r="CL83" s="880"/>
      <c r="CM83" s="878"/>
      <c r="CN83" s="879"/>
      <c r="CO83" s="879"/>
      <c r="CP83" s="879"/>
      <c r="CQ83" s="880"/>
      <c r="CR83" s="878"/>
      <c r="CS83" s="879"/>
      <c r="CT83" s="879"/>
      <c r="CU83" s="879"/>
      <c r="CV83" s="880"/>
      <c r="CW83" s="878"/>
      <c r="CX83" s="879"/>
      <c r="CY83" s="879"/>
      <c r="CZ83" s="879"/>
      <c r="DA83" s="880"/>
      <c r="DB83" s="878"/>
      <c r="DC83" s="879"/>
      <c r="DD83" s="879"/>
      <c r="DE83" s="879"/>
      <c r="DF83" s="880"/>
      <c r="DG83" s="878"/>
      <c r="DH83" s="879"/>
      <c r="DI83" s="879"/>
      <c r="DJ83" s="879"/>
      <c r="DK83" s="880"/>
      <c r="DL83" s="878"/>
      <c r="DM83" s="879"/>
      <c r="DN83" s="879"/>
      <c r="DO83" s="879"/>
      <c r="DP83" s="880"/>
      <c r="DQ83" s="878"/>
      <c r="DR83" s="879"/>
      <c r="DS83" s="879"/>
      <c r="DT83" s="879"/>
      <c r="DU83" s="880"/>
      <c r="DV83" s="875"/>
      <c r="DW83" s="876"/>
      <c r="DX83" s="876"/>
      <c r="DY83" s="876"/>
      <c r="DZ83" s="877"/>
      <c r="EA83" s="203"/>
    </row>
    <row r="84" spans="1:131" ht="26.25" customHeight="1" x14ac:dyDescent="0.15">
      <c r="A84" s="211">
        <v>17</v>
      </c>
      <c r="B84" s="889"/>
      <c r="C84" s="890"/>
      <c r="D84" s="890"/>
      <c r="E84" s="890"/>
      <c r="F84" s="890"/>
      <c r="G84" s="890"/>
      <c r="H84" s="890"/>
      <c r="I84" s="890"/>
      <c r="J84" s="890"/>
      <c r="K84" s="890"/>
      <c r="L84" s="890"/>
      <c r="M84" s="890"/>
      <c r="N84" s="890"/>
      <c r="O84" s="890"/>
      <c r="P84" s="891"/>
      <c r="Q84" s="892"/>
      <c r="R84" s="847"/>
      <c r="S84" s="847"/>
      <c r="T84" s="847"/>
      <c r="U84" s="847"/>
      <c r="V84" s="847"/>
      <c r="W84" s="847"/>
      <c r="X84" s="847"/>
      <c r="Y84" s="847"/>
      <c r="Z84" s="847"/>
      <c r="AA84" s="847"/>
      <c r="AB84" s="847"/>
      <c r="AC84" s="847"/>
      <c r="AD84" s="847"/>
      <c r="AE84" s="847"/>
      <c r="AF84" s="847"/>
      <c r="AG84" s="847"/>
      <c r="AH84" s="847"/>
      <c r="AI84" s="847"/>
      <c r="AJ84" s="847"/>
      <c r="AK84" s="847"/>
      <c r="AL84" s="847"/>
      <c r="AM84" s="847"/>
      <c r="AN84" s="847"/>
      <c r="AO84" s="847"/>
      <c r="AP84" s="847"/>
      <c r="AQ84" s="847"/>
      <c r="AR84" s="847"/>
      <c r="AS84" s="847"/>
      <c r="AT84" s="847"/>
      <c r="AU84" s="847"/>
      <c r="AV84" s="847"/>
      <c r="AW84" s="847"/>
      <c r="AX84" s="847"/>
      <c r="AY84" s="847"/>
      <c r="AZ84" s="844"/>
      <c r="BA84" s="844"/>
      <c r="BB84" s="844"/>
      <c r="BC84" s="844"/>
      <c r="BD84" s="845"/>
      <c r="BE84" s="214"/>
      <c r="BF84" s="214"/>
      <c r="BG84" s="214"/>
      <c r="BH84" s="214"/>
      <c r="BI84" s="214"/>
      <c r="BJ84" s="214"/>
      <c r="BK84" s="214"/>
      <c r="BL84" s="214"/>
      <c r="BM84" s="214"/>
      <c r="BN84" s="214"/>
      <c r="BO84" s="214"/>
      <c r="BP84" s="214"/>
      <c r="BQ84" s="211">
        <v>78</v>
      </c>
      <c r="BR84" s="216"/>
      <c r="BS84" s="875"/>
      <c r="BT84" s="876"/>
      <c r="BU84" s="876"/>
      <c r="BV84" s="876"/>
      <c r="BW84" s="876"/>
      <c r="BX84" s="876"/>
      <c r="BY84" s="876"/>
      <c r="BZ84" s="876"/>
      <c r="CA84" s="876"/>
      <c r="CB84" s="876"/>
      <c r="CC84" s="876"/>
      <c r="CD84" s="876"/>
      <c r="CE84" s="876"/>
      <c r="CF84" s="876"/>
      <c r="CG84" s="881"/>
      <c r="CH84" s="878"/>
      <c r="CI84" s="879"/>
      <c r="CJ84" s="879"/>
      <c r="CK84" s="879"/>
      <c r="CL84" s="880"/>
      <c r="CM84" s="878"/>
      <c r="CN84" s="879"/>
      <c r="CO84" s="879"/>
      <c r="CP84" s="879"/>
      <c r="CQ84" s="880"/>
      <c r="CR84" s="878"/>
      <c r="CS84" s="879"/>
      <c r="CT84" s="879"/>
      <c r="CU84" s="879"/>
      <c r="CV84" s="880"/>
      <c r="CW84" s="878"/>
      <c r="CX84" s="879"/>
      <c r="CY84" s="879"/>
      <c r="CZ84" s="879"/>
      <c r="DA84" s="880"/>
      <c r="DB84" s="878"/>
      <c r="DC84" s="879"/>
      <c r="DD84" s="879"/>
      <c r="DE84" s="879"/>
      <c r="DF84" s="880"/>
      <c r="DG84" s="878"/>
      <c r="DH84" s="879"/>
      <c r="DI84" s="879"/>
      <c r="DJ84" s="879"/>
      <c r="DK84" s="880"/>
      <c r="DL84" s="878"/>
      <c r="DM84" s="879"/>
      <c r="DN84" s="879"/>
      <c r="DO84" s="879"/>
      <c r="DP84" s="880"/>
      <c r="DQ84" s="878"/>
      <c r="DR84" s="879"/>
      <c r="DS84" s="879"/>
      <c r="DT84" s="879"/>
      <c r="DU84" s="880"/>
      <c r="DV84" s="875"/>
      <c r="DW84" s="876"/>
      <c r="DX84" s="876"/>
      <c r="DY84" s="876"/>
      <c r="DZ84" s="877"/>
      <c r="EA84" s="203"/>
    </row>
    <row r="85" spans="1:131" ht="26.25" customHeight="1" x14ac:dyDescent="0.15">
      <c r="A85" s="211">
        <v>18</v>
      </c>
      <c r="B85" s="889"/>
      <c r="C85" s="890"/>
      <c r="D85" s="890"/>
      <c r="E85" s="890"/>
      <c r="F85" s="890"/>
      <c r="G85" s="890"/>
      <c r="H85" s="890"/>
      <c r="I85" s="890"/>
      <c r="J85" s="890"/>
      <c r="K85" s="890"/>
      <c r="L85" s="890"/>
      <c r="M85" s="890"/>
      <c r="N85" s="890"/>
      <c r="O85" s="890"/>
      <c r="P85" s="891"/>
      <c r="Q85" s="892"/>
      <c r="R85" s="847"/>
      <c r="S85" s="847"/>
      <c r="T85" s="847"/>
      <c r="U85" s="847"/>
      <c r="V85" s="847"/>
      <c r="W85" s="847"/>
      <c r="X85" s="847"/>
      <c r="Y85" s="847"/>
      <c r="Z85" s="847"/>
      <c r="AA85" s="847"/>
      <c r="AB85" s="847"/>
      <c r="AC85" s="847"/>
      <c r="AD85" s="847"/>
      <c r="AE85" s="847"/>
      <c r="AF85" s="847"/>
      <c r="AG85" s="847"/>
      <c r="AH85" s="847"/>
      <c r="AI85" s="847"/>
      <c r="AJ85" s="847"/>
      <c r="AK85" s="847"/>
      <c r="AL85" s="847"/>
      <c r="AM85" s="847"/>
      <c r="AN85" s="847"/>
      <c r="AO85" s="847"/>
      <c r="AP85" s="847"/>
      <c r="AQ85" s="847"/>
      <c r="AR85" s="847"/>
      <c r="AS85" s="847"/>
      <c r="AT85" s="847"/>
      <c r="AU85" s="847"/>
      <c r="AV85" s="847"/>
      <c r="AW85" s="847"/>
      <c r="AX85" s="847"/>
      <c r="AY85" s="847"/>
      <c r="AZ85" s="844"/>
      <c r="BA85" s="844"/>
      <c r="BB85" s="844"/>
      <c r="BC85" s="844"/>
      <c r="BD85" s="845"/>
      <c r="BE85" s="214"/>
      <c r="BF85" s="214"/>
      <c r="BG85" s="214"/>
      <c r="BH85" s="214"/>
      <c r="BI85" s="214"/>
      <c r="BJ85" s="214"/>
      <c r="BK85" s="214"/>
      <c r="BL85" s="214"/>
      <c r="BM85" s="214"/>
      <c r="BN85" s="214"/>
      <c r="BO85" s="214"/>
      <c r="BP85" s="214"/>
      <c r="BQ85" s="211">
        <v>79</v>
      </c>
      <c r="BR85" s="216"/>
      <c r="BS85" s="875"/>
      <c r="BT85" s="876"/>
      <c r="BU85" s="876"/>
      <c r="BV85" s="876"/>
      <c r="BW85" s="876"/>
      <c r="BX85" s="876"/>
      <c r="BY85" s="876"/>
      <c r="BZ85" s="876"/>
      <c r="CA85" s="876"/>
      <c r="CB85" s="876"/>
      <c r="CC85" s="876"/>
      <c r="CD85" s="876"/>
      <c r="CE85" s="876"/>
      <c r="CF85" s="876"/>
      <c r="CG85" s="881"/>
      <c r="CH85" s="878"/>
      <c r="CI85" s="879"/>
      <c r="CJ85" s="879"/>
      <c r="CK85" s="879"/>
      <c r="CL85" s="880"/>
      <c r="CM85" s="878"/>
      <c r="CN85" s="879"/>
      <c r="CO85" s="879"/>
      <c r="CP85" s="879"/>
      <c r="CQ85" s="880"/>
      <c r="CR85" s="878"/>
      <c r="CS85" s="879"/>
      <c r="CT85" s="879"/>
      <c r="CU85" s="879"/>
      <c r="CV85" s="880"/>
      <c r="CW85" s="878"/>
      <c r="CX85" s="879"/>
      <c r="CY85" s="879"/>
      <c r="CZ85" s="879"/>
      <c r="DA85" s="880"/>
      <c r="DB85" s="878"/>
      <c r="DC85" s="879"/>
      <c r="DD85" s="879"/>
      <c r="DE85" s="879"/>
      <c r="DF85" s="880"/>
      <c r="DG85" s="878"/>
      <c r="DH85" s="879"/>
      <c r="DI85" s="879"/>
      <c r="DJ85" s="879"/>
      <c r="DK85" s="880"/>
      <c r="DL85" s="878"/>
      <c r="DM85" s="879"/>
      <c r="DN85" s="879"/>
      <c r="DO85" s="879"/>
      <c r="DP85" s="880"/>
      <c r="DQ85" s="878"/>
      <c r="DR85" s="879"/>
      <c r="DS85" s="879"/>
      <c r="DT85" s="879"/>
      <c r="DU85" s="880"/>
      <c r="DV85" s="875"/>
      <c r="DW85" s="876"/>
      <c r="DX85" s="876"/>
      <c r="DY85" s="876"/>
      <c r="DZ85" s="877"/>
      <c r="EA85" s="203"/>
    </row>
    <row r="86" spans="1:131" ht="26.25" customHeight="1" x14ac:dyDescent="0.15">
      <c r="A86" s="211">
        <v>19</v>
      </c>
      <c r="B86" s="889"/>
      <c r="C86" s="890"/>
      <c r="D86" s="890"/>
      <c r="E86" s="890"/>
      <c r="F86" s="890"/>
      <c r="G86" s="890"/>
      <c r="H86" s="890"/>
      <c r="I86" s="890"/>
      <c r="J86" s="890"/>
      <c r="K86" s="890"/>
      <c r="L86" s="890"/>
      <c r="M86" s="890"/>
      <c r="N86" s="890"/>
      <c r="O86" s="890"/>
      <c r="P86" s="891"/>
      <c r="Q86" s="892"/>
      <c r="R86" s="847"/>
      <c r="S86" s="847"/>
      <c r="T86" s="847"/>
      <c r="U86" s="847"/>
      <c r="V86" s="847"/>
      <c r="W86" s="847"/>
      <c r="X86" s="847"/>
      <c r="Y86" s="847"/>
      <c r="Z86" s="847"/>
      <c r="AA86" s="847"/>
      <c r="AB86" s="847"/>
      <c r="AC86" s="847"/>
      <c r="AD86" s="847"/>
      <c r="AE86" s="847"/>
      <c r="AF86" s="847"/>
      <c r="AG86" s="847"/>
      <c r="AH86" s="847"/>
      <c r="AI86" s="847"/>
      <c r="AJ86" s="847"/>
      <c r="AK86" s="847"/>
      <c r="AL86" s="847"/>
      <c r="AM86" s="847"/>
      <c r="AN86" s="847"/>
      <c r="AO86" s="847"/>
      <c r="AP86" s="847"/>
      <c r="AQ86" s="847"/>
      <c r="AR86" s="847"/>
      <c r="AS86" s="847"/>
      <c r="AT86" s="847"/>
      <c r="AU86" s="847"/>
      <c r="AV86" s="847"/>
      <c r="AW86" s="847"/>
      <c r="AX86" s="847"/>
      <c r="AY86" s="847"/>
      <c r="AZ86" s="844"/>
      <c r="BA86" s="844"/>
      <c r="BB86" s="844"/>
      <c r="BC86" s="844"/>
      <c r="BD86" s="845"/>
      <c r="BE86" s="214"/>
      <c r="BF86" s="214"/>
      <c r="BG86" s="214"/>
      <c r="BH86" s="214"/>
      <c r="BI86" s="214"/>
      <c r="BJ86" s="214"/>
      <c r="BK86" s="214"/>
      <c r="BL86" s="214"/>
      <c r="BM86" s="214"/>
      <c r="BN86" s="214"/>
      <c r="BO86" s="214"/>
      <c r="BP86" s="214"/>
      <c r="BQ86" s="211">
        <v>80</v>
      </c>
      <c r="BR86" s="216"/>
      <c r="BS86" s="875"/>
      <c r="BT86" s="876"/>
      <c r="BU86" s="876"/>
      <c r="BV86" s="876"/>
      <c r="BW86" s="876"/>
      <c r="BX86" s="876"/>
      <c r="BY86" s="876"/>
      <c r="BZ86" s="876"/>
      <c r="CA86" s="876"/>
      <c r="CB86" s="876"/>
      <c r="CC86" s="876"/>
      <c r="CD86" s="876"/>
      <c r="CE86" s="876"/>
      <c r="CF86" s="876"/>
      <c r="CG86" s="881"/>
      <c r="CH86" s="878"/>
      <c r="CI86" s="879"/>
      <c r="CJ86" s="879"/>
      <c r="CK86" s="879"/>
      <c r="CL86" s="880"/>
      <c r="CM86" s="878"/>
      <c r="CN86" s="879"/>
      <c r="CO86" s="879"/>
      <c r="CP86" s="879"/>
      <c r="CQ86" s="880"/>
      <c r="CR86" s="878"/>
      <c r="CS86" s="879"/>
      <c r="CT86" s="879"/>
      <c r="CU86" s="879"/>
      <c r="CV86" s="880"/>
      <c r="CW86" s="878"/>
      <c r="CX86" s="879"/>
      <c r="CY86" s="879"/>
      <c r="CZ86" s="879"/>
      <c r="DA86" s="880"/>
      <c r="DB86" s="878"/>
      <c r="DC86" s="879"/>
      <c r="DD86" s="879"/>
      <c r="DE86" s="879"/>
      <c r="DF86" s="880"/>
      <c r="DG86" s="878"/>
      <c r="DH86" s="879"/>
      <c r="DI86" s="879"/>
      <c r="DJ86" s="879"/>
      <c r="DK86" s="880"/>
      <c r="DL86" s="878"/>
      <c r="DM86" s="879"/>
      <c r="DN86" s="879"/>
      <c r="DO86" s="879"/>
      <c r="DP86" s="880"/>
      <c r="DQ86" s="878"/>
      <c r="DR86" s="879"/>
      <c r="DS86" s="879"/>
      <c r="DT86" s="879"/>
      <c r="DU86" s="880"/>
      <c r="DV86" s="875"/>
      <c r="DW86" s="876"/>
      <c r="DX86" s="876"/>
      <c r="DY86" s="876"/>
      <c r="DZ86" s="877"/>
      <c r="EA86" s="203"/>
    </row>
    <row r="87" spans="1:131" ht="26.25" customHeight="1" x14ac:dyDescent="0.15">
      <c r="A87" s="217">
        <v>20</v>
      </c>
      <c r="B87" s="896"/>
      <c r="C87" s="897"/>
      <c r="D87" s="897"/>
      <c r="E87" s="897"/>
      <c r="F87" s="897"/>
      <c r="G87" s="897"/>
      <c r="H87" s="897"/>
      <c r="I87" s="897"/>
      <c r="J87" s="897"/>
      <c r="K87" s="897"/>
      <c r="L87" s="897"/>
      <c r="M87" s="897"/>
      <c r="N87" s="897"/>
      <c r="O87" s="897"/>
      <c r="P87" s="898"/>
      <c r="Q87" s="899"/>
      <c r="R87" s="900"/>
      <c r="S87" s="900"/>
      <c r="T87" s="900"/>
      <c r="U87" s="900"/>
      <c r="V87" s="900"/>
      <c r="W87" s="900"/>
      <c r="X87" s="900"/>
      <c r="Y87" s="900"/>
      <c r="Z87" s="900"/>
      <c r="AA87" s="900"/>
      <c r="AB87" s="900"/>
      <c r="AC87" s="900"/>
      <c r="AD87" s="900"/>
      <c r="AE87" s="900"/>
      <c r="AF87" s="900"/>
      <c r="AG87" s="900"/>
      <c r="AH87" s="900"/>
      <c r="AI87" s="900"/>
      <c r="AJ87" s="900"/>
      <c r="AK87" s="900"/>
      <c r="AL87" s="900"/>
      <c r="AM87" s="900"/>
      <c r="AN87" s="900"/>
      <c r="AO87" s="900"/>
      <c r="AP87" s="900"/>
      <c r="AQ87" s="900"/>
      <c r="AR87" s="900"/>
      <c r="AS87" s="900"/>
      <c r="AT87" s="900"/>
      <c r="AU87" s="900"/>
      <c r="AV87" s="900"/>
      <c r="AW87" s="900"/>
      <c r="AX87" s="900"/>
      <c r="AY87" s="900"/>
      <c r="AZ87" s="901"/>
      <c r="BA87" s="901"/>
      <c r="BB87" s="901"/>
      <c r="BC87" s="901"/>
      <c r="BD87" s="902"/>
      <c r="BE87" s="214"/>
      <c r="BF87" s="214"/>
      <c r="BG87" s="214"/>
      <c r="BH87" s="214"/>
      <c r="BI87" s="214"/>
      <c r="BJ87" s="214"/>
      <c r="BK87" s="214"/>
      <c r="BL87" s="214"/>
      <c r="BM87" s="214"/>
      <c r="BN87" s="214"/>
      <c r="BO87" s="214"/>
      <c r="BP87" s="214"/>
      <c r="BQ87" s="211">
        <v>81</v>
      </c>
      <c r="BR87" s="216"/>
      <c r="BS87" s="875"/>
      <c r="BT87" s="876"/>
      <c r="BU87" s="876"/>
      <c r="BV87" s="876"/>
      <c r="BW87" s="876"/>
      <c r="BX87" s="876"/>
      <c r="BY87" s="876"/>
      <c r="BZ87" s="876"/>
      <c r="CA87" s="876"/>
      <c r="CB87" s="876"/>
      <c r="CC87" s="876"/>
      <c r="CD87" s="876"/>
      <c r="CE87" s="876"/>
      <c r="CF87" s="876"/>
      <c r="CG87" s="881"/>
      <c r="CH87" s="878"/>
      <c r="CI87" s="879"/>
      <c r="CJ87" s="879"/>
      <c r="CK87" s="879"/>
      <c r="CL87" s="880"/>
      <c r="CM87" s="878"/>
      <c r="CN87" s="879"/>
      <c r="CO87" s="879"/>
      <c r="CP87" s="879"/>
      <c r="CQ87" s="880"/>
      <c r="CR87" s="878"/>
      <c r="CS87" s="879"/>
      <c r="CT87" s="879"/>
      <c r="CU87" s="879"/>
      <c r="CV87" s="880"/>
      <c r="CW87" s="878"/>
      <c r="CX87" s="879"/>
      <c r="CY87" s="879"/>
      <c r="CZ87" s="879"/>
      <c r="DA87" s="880"/>
      <c r="DB87" s="878"/>
      <c r="DC87" s="879"/>
      <c r="DD87" s="879"/>
      <c r="DE87" s="879"/>
      <c r="DF87" s="880"/>
      <c r="DG87" s="878"/>
      <c r="DH87" s="879"/>
      <c r="DI87" s="879"/>
      <c r="DJ87" s="879"/>
      <c r="DK87" s="880"/>
      <c r="DL87" s="878"/>
      <c r="DM87" s="879"/>
      <c r="DN87" s="879"/>
      <c r="DO87" s="879"/>
      <c r="DP87" s="880"/>
      <c r="DQ87" s="878"/>
      <c r="DR87" s="879"/>
      <c r="DS87" s="879"/>
      <c r="DT87" s="879"/>
      <c r="DU87" s="880"/>
      <c r="DV87" s="875"/>
      <c r="DW87" s="876"/>
      <c r="DX87" s="876"/>
      <c r="DY87" s="876"/>
      <c r="DZ87" s="877"/>
      <c r="EA87" s="203"/>
    </row>
    <row r="88" spans="1:131" ht="26.25" customHeight="1" thickBot="1" x14ac:dyDescent="0.2">
      <c r="A88" s="213" t="s">
        <v>377</v>
      </c>
      <c r="B88" s="802" t="s">
        <v>399</v>
      </c>
      <c r="C88" s="803"/>
      <c r="D88" s="803"/>
      <c r="E88" s="803"/>
      <c r="F88" s="803"/>
      <c r="G88" s="803"/>
      <c r="H88" s="803"/>
      <c r="I88" s="803"/>
      <c r="J88" s="803"/>
      <c r="K88" s="803"/>
      <c r="L88" s="803"/>
      <c r="M88" s="803"/>
      <c r="N88" s="803"/>
      <c r="O88" s="803"/>
      <c r="P88" s="804"/>
      <c r="Q88" s="856"/>
      <c r="R88" s="857"/>
      <c r="S88" s="857"/>
      <c r="T88" s="857"/>
      <c r="U88" s="857"/>
      <c r="V88" s="857"/>
      <c r="W88" s="857"/>
      <c r="X88" s="857"/>
      <c r="Y88" s="857"/>
      <c r="Z88" s="857"/>
      <c r="AA88" s="857"/>
      <c r="AB88" s="857"/>
      <c r="AC88" s="857"/>
      <c r="AD88" s="857"/>
      <c r="AE88" s="857"/>
      <c r="AF88" s="860">
        <v>5640</v>
      </c>
      <c r="AG88" s="860"/>
      <c r="AH88" s="860"/>
      <c r="AI88" s="860"/>
      <c r="AJ88" s="860"/>
      <c r="AK88" s="857"/>
      <c r="AL88" s="857"/>
      <c r="AM88" s="857"/>
      <c r="AN88" s="857"/>
      <c r="AO88" s="857"/>
      <c r="AP88" s="860">
        <v>11028</v>
      </c>
      <c r="AQ88" s="860"/>
      <c r="AR88" s="860"/>
      <c r="AS88" s="860"/>
      <c r="AT88" s="860"/>
      <c r="AU88" s="860">
        <v>354</v>
      </c>
      <c r="AV88" s="860"/>
      <c r="AW88" s="860"/>
      <c r="AX88" s="860"/>
      <c r="AY88" s="860"/>
      <c r="AZ88" s="865"/>
      <c r="BA88" s="865"/>
      <c r="BB88" s="865"/>
      <c r="BC88" s="865"/>
      <c r="BD88" s="866"/>
      <c r="BE88" s="214"/>
      <c r="BF88" s="214"/>
      <c r="BG88" s="214"/>
      <c r="BH88" s="214"/>
      <c r="BI88" s="214"/>
      <c r="BJ88" s="214"/>
      <c r="BK88" s="214"/>
      <c r="BL88" s="214"/>
      <c r="BM88" s="214"/>
      <c r="BN88" s="214"/>
      <c r="BO88" s="214"/>
      <c r="BP88" s="214"/>
      <c r="BQ88" s="211">
        <v>82</v>
      </c>
      <c r="BR88" s="216"/>
      <c r="BS88" s="875"/>
      <c r="BT88" s="876"/>
      <c r="BU88" s="876"/>
      <c r="BV88" s="876"/>
      <c r="BW88" s="876"/>
      <c r="BX88" s="876"/>
      <c r="BY88" s="876"/>
      <c r="BZ88" s="876"/>
      <c r="CA88" s="876"/>
      <c r="CB88" s="876"/>
      <c r="CC88" s="876"/>
      <c r="CD88" s="876"/>
      <c r="CE88" s="876"/>
      <c r="CF88" s="876"/>
      <c r="CG88" s="881"/>
      <c r="CH88" s="878"/>
      <c r="CI88" s="879"/>
      <c r="CJ88" s="879"/>
      <c r="CK88" s="879"/>
      <c r="CL88" s="880"/>
      <c r="CM88" s="878"/>
      <c r="CN88" s="879"/>
      <c r="CO88" s="879"/>
      <c r="CP88" s="879"/>
      <c r="CQ88" s="880"/>
      <c r="CR88" s="878"/>
      <c r="CS88" s="879"/>
      <c r="CT88" s="879"/>
      <c r="CU88" s="879"/>
      <c r="CV88" s="880"/>
      <c r="CW88" s="878"/>
      <c r="CX88" s="879"/>
      <c r="CY88" s="879"/>
      <c r="CZ88" s="879"/>
      <c r="DA88" s="880"/>
      <c r="DB88" s="878"/>
      <c r="DC88" s="879"/>
      <c r="DD88" s="879"/>
      <c r="DE88" s="879"/>
      <c r="DF88" s="880"/>
      <c r="DG88" s="878"/>
      <c r="DH88" s="879"/>
      <c r="DI88" s="879"/>
      <c r="DJ88" s="879"/>
      <c r="DK88" s="880"/>
      <c r="DL88" s="878"/>
      <c r="DM88" s="879"/>
      <c r="DN88" s="879"/>
      <c r="DO88" s="879"/>
      <c r="DP88" s="880"/>
      <c r="DQ88" s="878"/>
      <c r="DR88" s="879"/>
      <c r="DS88" s="879"/>
      <c r="DT88" s="879"/>
      <c r="DU88" s="880"/>
      <c r="DV88" s="875"/>
      <c r="DW88" s="876"/>
      <c r="DX88" s="876"/>
      <c r="DY88" s="876"/>
      <c r="DZ88" s="877"/>
      <c r="EA88" s="203"/>
    </row>
    <row r="89" spans="1:131" ht="26.25" hidden="1" customHeight="1" x14ac:dyDescent="0.15">
      <c r="A89" s="218"/>
      <c r="B89" s="219"/>
      <c r="C89" s="219"/>
      <c r="D89" s="219"/>
      <c r="E89" s="219"/>
      <c r="F89" s="219"/>
      <c r="G89" s="219"/>
      <c r="H89" s="219"/>
      <c r="I89" s="219"/>
      <c r="J89" s="219"/>
      <c r="K89" s="219"/>
      <c r="L89" s="219"/>
      <c r="M89" s="219"/>
      <c r="N89" s="219"/>
      <c r="O89" s="219"/>
      <c r="P89" s="219"/>
      <c r="Q89" s="220"/>
      <c r="R89" s="220"/>
      <c r="S89" s="220"/>
      <c r="T89" s="220"/>
      <c r="U89" s="220"/>
      <c r="V89" s="220"/>
      <c r="W89" s="220"/>
      <c r="X89" s="220"/>
      <c r="Y89" s="220"/>
      <c r="Z89" s="220"/>
      <c r="AA89" s="220"/>
      <c r="AB89" s="220"/>
      <c r="AC89" s="220"/>
      <c r="AD89" s="220"/>
      <c r="AE89" s="220"/>
      <c r="AF89" s="220"/>
      <c r="AG89" s="220"/>
      <c r="AH89" s="220"/>
      <c r="AI89" s="220"/>
      <c r="AJ89" s="220"/>
      <c r="AK89" s="220"/>
      <c r="AL89" s="220"/>
      <c r="AM89" s="220"/>
      <c r="AN89" s="220"/>
      <c r="AO89" s="220"/>
      <c r="AP89" s="220"/>
      <c r="AQ89" s="220"/>
      <c r="AR89" s="220"/>
      <c r="AS89" s="220"/>
      <c r="AT89" s="220"/>
      <c r="AU89" s="220"/>
      <c r="AV89" s="220"/>
      <c r="AW89" s="220"/>
      <c r="AX89" s="220"/>
      <c r="AY89" s="220"/>
      <c r="AZ89" s="221"/>
      <c r="BA89" s="221"/>
      <c r="BB89" s="221"/>
      <c r="BC89" s="221"/>
      <c r="BD89" s="221"/>
      <c r="BE89" s="214"/>
      <c r="BF89" s="214"/>
      <c r="BG89" s="214"/>
      <c r="BH89" s="214"/>
      <c r="BI89" s="214"/>
      <c r="BJ89" s="214"/>
      <c r="BK89" s="214"/>
      <c r="BL89" s="214"/>
      <c r="BM89" s="214"/>
      <c r="BN89" s="214"/>
      <c r="BO89" s="214"/>
      <c r="BP89" s="214"/>
      <c r="BQ89" s="211">
        <v>83</v>
      </c>
      <c r="BR89" s="216"/>
      <c r="BS89" s="875"/>
      <c r="BT89" s="876"/>
      <c r="BU89" s="876"/>
      <c r="BV89" s="876"/>
      <c r="BW89" s="876"/>
      <c r="BX89" s="876"/>
      <c r="BY89" s="876"/>
      <c r="BZ89" s="876"/>
      <c r="CA89" s="876"/>
      <c r="CB89" s="876"/>
      <c r="CC89" s="876"/>
      <c r="CD89" s="876"/>
      <c r="CE89" s="876"/>
      <c r="CF89" s="876"/>
      <c r="CG89" s="881"/>
      <c r="CH89" s="878"/>
      <c r="CI89" s="879"/>
      <c r="CJ89" s="879"/>
      <c r="CK89" s="879"/>
      <c r="CL89" s="880"/>
      <c r="CM89" s="878"/>
      <c r="CN89" s="879"/>
      <c r="CO89" s="879"/>
      <c r="CP89" s="879"/>
      <c r="CQ89" s="880"/>
      <c r="CR89" s="878"/>
      <c r="CS89" s="879"/>
      <c r="CT89" s="879"/>
      <c r="CU89" s="879"/>
      <c r="CV89" s="880"/>
      <c r="CW89" s="878"/>
      <c r="CX89" s="879"/>
      <c r="CY89" s="879"/>
      <c r="CZ89" s="879"/>
      <c r="DA89" s="880"/>
      <c r="DB89" s="878"/>
      <c r="DC89" s="879"/>
      <c r="DD89" s="879"/>
      <c r="DE89" s="879"/>
      <c r="DF89" s="880"/>
      <c r="DG89" s="878"/>
      <c r="DH89" s="879"/>
      <c r="DI89" s="879"/>
      <c r="DJ89" s="879"/>
      <c r="DK89" s="880"/>
      <c r="DL89" s="878"/>
      <c r="DM89" s="879"/>
      <c r="DN89" s="879"/>
      <c r="DO89" s="879"/>
      <c r="DP89" s="880"/>
      <c r="DQ89" s="878"/>
      <c r="DR89" s="879"/>
      <c r="DS89" s="879"/>
      <c r="DT89" s="879"/>
      <c r="DU89" s="880"/>
      <c r="DV89" s="875"/>
      <c r="DW89" s="876"/>
      <c r="DX89" s="876"/>
      <c r="DY89" s="876"/>
      <c r="DZ89" s="877"/>
      <c r="EA89" s="203"/>
    </row>
    <row r="90" spans="1:131" ht="26.25" hidden="1" customHeight="1" x14ac:dyDescent="0.15">
      <c r="A90" s="218"/>
      <c r="B90" s="219"/>
      <c r="C90" s="219"/>
      <c r="D90" s="219"/>
      <c r="E90" s="219"/>
      <c r="F90" s="219"/>
      <c r="G90" s="219"/>
      <c r="H90" s="219"/>
      <c r="I90" s="219"/>
      <c r="J90" s="219"/>
      <c r="K90" s="219"/>
      <c r="L90" s="219"/>
      <c r="M90" s="219"/>
      <c r="N90" s="219"/>
      <c r="O90" s="219"/>
      <c r="P90" s="219"/>
      <c r="Q90" s="220"/>
      <c r="R90" s="220"/>
      <c r="S90" s="220"/>
      <c r="T90" s="220"/>
      <c r="U90" s="220"/>
      <c r="V90" s="220"/>
      <c r="W90" s="220"/>
      <c r="X90" s="220"/>
      <c r="Y90" s="220"/>
      <c r="Z90" s="220"/>
      <c r="AA90" s="220"/>
      <c r="AB90" s="220"/>
      <c r="AC90" s="220"/>
      <c r="AD90" s="220"/>
      <c r="AE90" s="220"/>
      <c r="AF90" s="220"/>
      <c r="AG90" s="220"/>
      <c r="AH90" s="220"/>
      <c r="AI90" s="220"/>
      <c r="AJ90" s="220"/>
      <c r="AK90" s="220"/>
      <c r="AL90" s="220"/>
      <c r="AM90" s="220"/>
      <c r="AN90" s="220"/>
      <c r="AO90" s="220"/>
      <c r="AP90" s="220"/>
      <c r="AQ90" s="220"/>
      <c r="AR90" s="220"/>
      <c r="AS90" s="220"/>
      <c r="AT90" s="220"/>
      <c r="AU90" s="220"/>
      <c r="AV90" s="220"/>
      <c r="AW90" s="220"/>
      <c r="AX90" s="220"/>
      <c r="AY90" s="220"/>
      <c r="AZ90" s="221"/>
      <c r="BA90" s="221"/>
      <c r="BB90" s="221"/>
      <c r="BC90" s="221"/>
      <c r="BD90" s="221"/>
      <c r="BE90" s="214"/>
      <c r="BF90" s="214"/>
      <c r="BG90" s="214"/>
      <c r="BH90" s="214"/>
      <c r="BI90" s="214"/>
      <c r="BJ90" s="214"/>
      <c r="BK90" s="214"/>
      <c r="BL90" s="214"/>
      <c r="BM90" s="214"/>
      <c r="BN90" s="214"/>
      <c r="BO90" s="214"/>
      <c r="BP90" s="214"/>
      <c r="BQ90" s="211">
        <v>84</v>
      </c>
      <c r="BR90" s="216"/>
      <c r="BS90" s="875"/>
      <c r="BT90" s="876"/>
      <c r="BU90" s="876"/>
      <c r="BV90" s="876"/>
      <c r="BW90" s="876"/>
      <c r="BX90" s="876"/>
      <c r="BY90" s="876"/>
      <c r="BZ90" s="876"/>
      <c r="CA90" s="876"/>
      <c r="CB90" s="876"/>
      <c r="CC90" s="876"/>
      <c r="CD90" s="876"/>
      <c r="CE90" s="876"/>
      <c r="CF90" s="876"/>
      <c r="CG90" s="881"/>
      <c r="CH90" s="878"/>
      <c r="CI90" s="879"/>
      <c r="CJ90" s="879"/>
      <c r="CK90" s="879"/>
      <c r="CL90" s="880"/>
      <c r="CM90" s="878"/>
      <c r="CN90" s="879"/>
      <c r="CO90" s="879"/>
      <c r="CP90" s="879"/>
      <c r="CQ90" s="880"/>
      <c r="CR90" s="878"/>
      <c r="CS90" s="879"/>
      <c r="CT90" s="879"/>
      <c r="CU90" s="879"/>
      <c r="CV90" s="880"/>
      <c r="CW90" s="878"/>
      <c r="CX90" s="879"/>
      <c r="CY90" s="879"/>
      <c r="CZ90" s="879"/>
      <c r="DA90" s="880"/>
      <c r="DB90" s="878"/>
      <c r="DC90" s="879"/>
      <c r="DD90" s="879"/>
      <c r="DE90" s="879"/>
      <c r="DF90" s="880"/>
      <c r="DG90" s="878"/>
      <c r="DH90" s="879"/>
      <c r="DI90" s="879"/>
      <c r="DJ90" s="879"/>
      <c r="DK90" s="880"/>
      <c r="DL90" s="878"/>
      <c r="DM90" s="879"/>
      <c r="DN90" s="879"/>
      <c r="DO90" s="879"/>
      <c r="DP90" s="880"/>
      <c r="DQ90" s="878"/>
      <c r="DR90" s="879"/>
      <c r="DS90" s="879"/>
      <c r="DT90" s="879"/>
      <c r="DU90" s="880"/>
      <c r="DV90" s="875"/>
      <c r="DW90" s="876"/>
      <c r="DX90" s="876"/>
      <c r="DY90" s="876"/>
      <c r="DZ90" s="877"/>
      <c r="EA90" s="203"/>
    </row>
    <row r="91" spans="1:131" ht="26.25" hidden="1" customHeight="1" x14ac:dyDescent="0.15">
      <c r="A91" s="218"/>
      <c r="B91" s="219"/>
      <c r="C91" s="219"/>
      <c r="D91" s="219"/>
      <c r="E91" s="219"/>
      <c r="F91" s="219"/>
      <c r="G91" s="219"/>
      <c r="H91" s="219"/>
      <c r="I91" s="219"/>
      <c r="J91" s="219"/>
      <c r="K91" s="219"/>
      <c r="L91" s="219"/>
      <c r="M91" s="219"/>
      <c r="N91" s="219"/>
      <c r="O91" s="219"/>
      <c r="P91" s="219"/>
      <c r="Q91" s="220"/>
      <c r="R91" s="220"/>
      <c r="S91" s="220"/>
      <c r="T91" s="220"/>
      <c r="U91" s="220"/>
      <c r="V91" s="220"/>
      <c r="W91" s="220"/>
      <c r="X91" s="220"/>
      <c r="Y91" s="220"/>
      <c r="Z91" s="220"/>
      <c r="AA91" s="220"/>
      <c r="AB91" s="220"/>
      <c r="AC91" s="220"/>
      <c r="AD91" s="220"/>
      <c r="AE91" s="220"/>
      <c r="AF91" s="220"/>
      <c r="AG91" s="220"/>
      <c r="AH91" s="220"/>
      <c r="AI91" s="220"/>
      <c r="AJ91" s="220"/>
      <c r="AK91" s="220"/>
      <c r="AL91" s="220"/>
      <c r="AM91" s="220"/>
      <c r="AN91" s="220"/>
      <c r="AO91" s="220"/>
      <c r="AP91" s="220"/>
      <c r="AQ91" s="220"/>
      <c r="AR91" s="220"/>
      <c r="AS91" s="220"/>
      <c r="AT91" s="220"/>
      <c r="AU91" s="220"/>
      <c r="AV91" s="220"/>
      <c r="AW91" s="220"/>
      <c r="AX91" s="220"/>
      <c r="AY91" s="220"/>
      <c r="AZ91" s="221"/>
      <c r="BA91" s="221"/>
      <c r="BB91" s="221"/>
      <c r="BC91" s="221"/>
      <c r="BD91" s="221"/>
      <c r="BE91" s="214"/>
      <c r="BF91" s="214"/>
      <c r="BG91" s="214"/>
      <c r="BH91" s="214"/>
      <c r="BI91" s="214"/>
      <c r="BJ91" s="214"/>
      <c r="BK91" s="214"/>
      <c r="BL91" s="214"/>
      <c r="BM91" s="214"/>
      <c r="BN91" s="214"/>
      <c r="BO91" s="214"/>
      <c r="BP91" s="214"/>
      <c r="BQ91" s="211">
        <v>85</v>
      </c>
      <c r="BR91" s="216"/>
      <c r="BS91" s="875"/>
      <c r="BT91" s="876"/>
      <c r="BU91" s="876"/>
      <c r="BV91" s="876"/>
      <c r="BW91" s="876"/>
      <c r="BX91" s="876"/>
      <c r="BY91" s="876"/>
      <c r="BZ91" s="876"/>
      <c r="CA91" s="876"/>
      <c r="CB91" s="876"/>
      <c r="CC91" s="876"/>
      <c r="CD91" s="876"/>
      <c r="CE91" s="876"/>
      <c r="CF91" s="876"/>
      <c r="CG91" s="881"/>
      <c r="CH91" s="878"/>
      <c r="CI91" s="879"/>
      <c r="CJ91" s="879"/>
      <c r="CK91" s="879"/>
      <c r="CL91" s="880"/>
      <c r="CM91" s="878"/>
      <c r="CN91" s="879"/>
      <c r="CO91" s="879"/>
      <c r="CP91" s="879"/>
      <c r="CQ91" s="880"/>
      <c r="CR91" s="878"/>
      <c r="CS91" s="879"/>
      <c r="CT91" s="879"/>
      <c r="CU91" s="879"/>
      <c r="CV91" s="880"/>
      <c r="CW91" s="878"/>
      <c r="CX91" s="879"/>
      <c r="CY91" s="879"/>
      <c r="CZ91" s="879"/>
      <c r="DA91" s="880"/>
      <c r="DB91" s="878"/>
      <c r="DC91" s="879"/>
      <c r="DD91" s="879"/>
      <c r="DE91" s="879"/>
      <c r="DF91" s="880"/>
      <c r="DG91" s="878"/>
      <c r="DH91" s="879"/>
      <c r="DI91" s="879"/>
      <c r="DJ91" s="879"/>
      <c r="DK91" s="880"/>
      <c r="DL91" s="878"/>
      <c r="DM91" s="879"/>
      <c r="DN91" s="879"/>
      <c r="DO91" s="879"/>
      <c r="DP91" s="880"/>
      <c r="DQ91" s="878"/>
      <c r="DR91" s="879"/>
      <c r="DS91" s="879"/>
      <c r="DT91" s="879"/>
      <c r="DU91" s="880"/>
      <c r="DV91" s="875"/>
      <c r="DW91" s="876"/>
      <c r="DX91" s="876"/>
      <c r="DY91" s="876"/>
      <c r="DZ91" s="877"/>
      <c r="EA91" s="203"/>
    </row>
    <row r="92" spans="1:131" ht="26.25" hidden="1" customHeight="1" x14ac:dyDescent="0.15">
      <c r="A92" s="218"/>
      <c r="B92" s="219"/>
      <c r="C92" s="219"/>
      <c r="D92" s="219"/>
      <c r="E92" s="219"/>
      <c r="F92" s="219"/>
      <c r="G92" s="219"/>
      <c r="H92" s="219"/>
      <c r="I92" s="219"/>
      <c r="J92" s="219"/>
      <c r="K92" s="219"/>
      <c r="L92" s="219"/>
      <c r="M92" s="219"/>
      <c r="N92" s="219"/>
      <c r="O92" s="219"/>
      <c r="P92" s="219"/>
      <c r="Q92" s="220"/>
      <c r="R92" s="220"/>
      <c r="S92" s="220"/>
      <c r="T92" s="220"/>
      <c r="U92" s="220"/>
      <c r="V92" s="220"/>
      <c r="W92" s="220"/>
      <c r="X92" s="220"/>
      <c r="Y92" s="220"/>
      <c r="Z92" s="220"/>
      <c r="AA92" s="220"/>
      <c r="AB92" s="220"/>
      <c r="AC92" s="220"/>
      <c r="AD92" s="220"/>
      <c r="AE92" s="220"/>
      <c r="AF92" s="220"/>
      <c r="AG92" s="220"/>
      <c r="AH92" s="220"/>
      <c r="AI92" s="220"/>
      <c r="AJ92" s="220"/>
      <c r="AK92" s="220"/>
      <c r="AL92" s="220"/>
      <c r="AM92" s="220"/>
      <c r="AN92" s="220"/>
      <c r="AO92" s="220"/>
      <c r="AP92" s="220"/>
      <c r="AQ92" s="220"/>
      <c r="AR92" s="220"/>
      <c r="AS92" s="220"/>
      <c r="AT92" s="220"/>
      <c r="AU92" s="220"/>
      <c r="AV92" s="220"/>
      <c r="AW92" s="220"/>
      <c r="AX92" s="220"/>
      <c r="AY92" s="220"/>
      <c r="AZ92" s="221"/>
      <c r="BA92" s="221"/>
      <c r="BB92" s="221"/>
      <c r="BC92" s="221"/>
      <c r="BD92" s="221"/>
      <c r="BE92" s="214"/>
      <c r="BF92" s="214"/>
      <c r="BG92" s="214"/>
      <c r="BH92" s="214"/>
      <c r="BI92" s="214"/>
      <c r="BJ92" s="214"/>
      <c r="BK92" s="214"/>
      <c r="BL92" s="214"/>
      <c r="BM92" s="214"/>
      <c r="BN92" s="214"/>
      <c r="BO92" s="214"/>
      <c r="BP92" s="214"/>
      <c r="BQ92" s="211">
        <v>86</v>
      </c>
      <c r="BR92" s="216"/>
      <c r="BS92" s="875"/>
      <c r="BT92" s="876"/>
      <c r="BU92" s="876"/>
      <c r="BV92" s="876"/>
      <c r="BW92" s="876"/>
      <c r="BX92" s="876"/>
      <c r="BY92" s="876"/>
      <c r="BZ92" s="876"/>
      <c r="CA92" s="876"/>
      <c r="CB92" s="876"/>
      <c r="CC92" s="876"/>
      <c r="CD92" s="876"/>
      <c r="CE92" s="876"/>
      <c r="CF92" s="876"/>
      <c r="CG92" s="881"/>
      <c r="CH92" s="878"/>
      <c r="CI92" s="879"/>
      <c r="CJ92" s="879"/>
      <c r="CK92" s="879"/>
      <c r="CL92" s="880"/>
      <c r="CM92" s="878"/>
      <c r="CN92" s="879"/>
      <c r="CO92" s="879"/>
      <c r="CP92" s="879"/>
      <c r="CQ92" s="880"/>
      <c r="CR92" s="878"/>
      <c r="CS92" s="879"/>
      <c r="CT92" s="879"/>
      <c r="CU92" s="879"/>
      <c r="CV92" s="880"/>
      <c r="CW92" s="878"/>
      <c r="CX92" s="879"/>
      <c r="CY92" s="879"/>
      <c r="CZ92" s="879"/>
      <c r="DA92" s="880"/>
      <c r="DB92" s="878"/>
      <c r="DC92" s="879"/>
      <c r="DD92" s="879"/>
      <c r="DE92" s="879"/>
      <c r="DF92" s="880"/>
      <c r="DG92" s="878"/>
      <c r="DH92" s="879"/>
      <c r="DI92" s="879"/>
      <c r="DJ92" s="879"/>
      <c r="DK92" s="880"/>
      <c r="DL92" s="878"/>
      <c r="DM92" s="879"/>
      <c r="DN92" s="879"/>
      <c r="DO92" s="879"/>
      <c r="DP92" s="880"/>
      <c r="DQ92" s="878"/>
      <c r="DR92" s="879"/>
      <c r="DS92" s="879"/>
      <c r="DT92" s="879"/>
      <c r="DU92" s="880"/>
      <c r="DV92" s="875"/>
      <c r="DW92" s="876"/>
      <c r="DX92" s="876"/>
      <c r="DY92" s="876"/>
      <c r="DZ92" s="877"/>
      <c r="EA92" s="203"/>
    </row>
    <row r="93" spans="1:131" ht="26.25" hidden="1" customHeight="1" x14ac:dyDescent="0.15">
      <c r="A93" s="218"/>
      <c r="B93" s="219"/>
      <c r="C93" s="219"/>
      <c r="D93" s="219"/>
      <c r="E93" s="219"/>
      <c r="F93" s="219"/>
      <c r="G93" s="219"/>
      <c r="H93" s="219"/>
      <c r="I93" s="219"/>
      <c r="J93" s="219"/>
      <c r="K93" s="219"/>
      <c r="L93" s="219"/>
      <c r="M93" s="219"/>
      <c r="N93" s="219"/>
      <c r="O93" s="219"/>
      <c r="P93" s="219"/>
      <c r="Q93" s="220"/>
      <c r="R93" s="220"/>
      <c r="S93" s="220"/>
      <c r="T93" s="220"/>
      <c r="U93" s="220"/>
      <c r="V93" s="220"/>
      <c r="W93" s="220"/>
      <c r="X93" s="220"/>
      <c r="Y93" s="220"/>
      <c r="Z93" s="220"/>
      <c r="AA93" s="220"/>
      <c r="AB93" s="220"/>
      <c r="AC93" s="220"/>
      <c r="AD93" s="220"/>
      <c r="AE93" s="220"/>
      <c r="AF93" s="220"/>
      <c r="AG93" s="220"/>
      <c r="AH93" s="220"/>
      <c r="AI93" s="220"/>
      <c r="AJ93" s="220"/>
      <c r="AK93" s="220"/>
      <c r="AL93" s="220"/>
      <c r="AM93" s="220"/>
      <c r="AN93" s="220"/>
      <c r="AO93" s="220"/>
      <c r="AP93" s="220"/>
      <c r="AQ93" s="220"/>
      <c r="AR93" s="220"/>
      <c r="AS93" s="220"/>
      <c r="AT93" s="220"/>
      <c r="AU93" s="220"/>
      <c r="AV93" s="220"/>
      <c r="AW93" s="220"/>
      <c r="AX93" s="220"/>
      <c r="AY93" s="220"/>
      <c r="AZ93" s="221"/>
      <c r="BA93" s="221"/>
      <c r="BB93" s="221"/>
      <c r="BC93" s="221"/>
      <c r="BD93" s="221"/>
      <c r="BE93" s="214"/>
      <c r="BF93" s="214"/>
      <c r="BG93" s="214"/>
      <c r="BH93" s="214"/>
      <c r="BI93" s="214"/>
      <c r="BJ93" s="214"/>
      <c r="BK93" s="214"/>
      <c r="BL93" s="214"/>
      <c r="BM93" s="214"/>
      <c r="BN93" s="214"/>
      <c r="BO93" s="214"/>
      <c r="BP93" s="214"/>
      <c r="BQ93" s="211">
        <v>87</v>
      </c>
      <c r="BR93" s="216"/>
      <c r="BS93" s="875"/>
      <c r="BT93" s="876"/>
      <c r="BU93" s="876"/>
      <c r="BV93" s="876"/>
      <c r="BW93" s="876"/>
      <c r="BX93" s="876"/>
      <c r="BY93" s="876"/>
      <c r="BZ93" s="876"/>
      <c r="CA93" s="876"/>
      <c r="CB93" s="876"/>
      <c r="CC93" s="876"/>
      <c r="CD93" s="876"/>
      <c r="CE93" s="876"/>
      <c r="CF93" s="876"/>
      <c r="CG93" s="881"/>
      <c r="CH93" s="878"/>
      <c r="CI93" s="879"/>
      <c r="CJ93" s="879"/>
      <c r="CK93" s="879"/>
      <c r="CL93" s="880"/>
      <c r="CM93" s="878"/>
      <c r="CN93" s="879"/>
      <c r="CO93" s="879"/>
      <c r="CP93" s="879"/>
      <c r="CQ93" s="880"/>
      <c r="CR93" s="878"/>
      <c r="CS93" s="879"/>
      <c r="CT93" s="879"/>
      <c r="CU93" s="879"/>
      <c r="CV93" s="880"/>
      <c r="CW93" s="878"/>
      <c r="CX93" s="879"/>
      <c r="CY93" s="879"/>
      <c r="CZ93" s="879"/>
      <c r="DA93" s="880"/>
      <c r="DB93" s="878"/>
      <c r="DC93" s="879"/>
      <c r="DD93" s="879"/>
      <c r="DE93" s="879"/>
      <c r="DF93" s="880"/>
      <c r="DG93" s="878"/>
      <c r="DH93" s="879"/>
      <c r="DI93" s="879"/>
      <c r="DJ93" s="879"/>
      <c r="DK93" s="880"/>
      <c r="DL93" s="878"/>
      <c r="DM93" s="879"/>
      <c r="DN93" s="879"/>
      <c r="DO93" s="879"/>
      <c r="DP93" s="880"/>
      <c r="DQ93" s="878"/>
      <c r="DR93" s="879"/>
      <c r="DS93" s="879"/>
      <c r="DT93" s="879"/>
      <c r="DU93" s="880"/>
      <c r="DV93" s="875"/>
      <c r="DW93" s="876"/>
      <c r="DX93" s="876"/>
      <c r="DY93" s="876"/>
      <c r="DZ93" s="877"/>
      <c r="EA93" s="203"/>
    </row>
    <row r="94" spans="1:131" ht="26.25" hidden="1" customHeight="1" x14ac:dyDescent="0.15">
      <c r="A94" s="218"/>
      <c r="B94" s="219"/>
      <c r="C94" s="219"/>
      <c r="D94" s="219"/>
      <c r="E94" s="219"/>
      <c r="F94" s="219"/>
      <c r="G94" s="219"/>
      <c r="H94" s="219"/>
      <c r="I94" s="219"/>
      <c r="J94" s="219"/>
      <c r="K94" s="219"/>
      <c r="L94" s="219"/>
      <c r="M94" s="219"/>
      <c r="N94" s="219"/>
      <c r="O94" s="219"/>
      <c r="P94" s="219"/>
      <c r="Q94" s="220"/>
      <c r="R94" s="220"/>
      <c r="S94" s="220"/>
      <c r="T94" s="220"/>
      <c r="U94" s="220"/>
      <c r="V94" s="220"/>
      <c r="W94" s="220"/>
      <c r="X94" s="220"/>
      <c r="Y94" s="220"/>
      <c r="Z94" s="220"/>
      <c r="AA94" s="220"/>
      <c r="AB94" s="220"/>
      <c r="AC94" s="220"/>
      <c r="AD94" s="220"/>
      <c r="AE94" s="220"/>
      <c r="AF94" s="220"/>
      <c r="AG94" s="220"/>
      <c r="AH94" s="220"/>
      <c r="AI94" s="220"/>
      <c r="AJ94" s="220"/>
      <c r="AK94" s="220"/>
      <c r="AL94" s="220"/>
      <c r="AM94" s="220"/>
      <c r="AN94" s="220"/>
      <c r="AO94" s="220"/>
      <c r="AP94" s="220"/>
      <c r="AQ94" s="220"/>
      <c r="AR94" s="220"/>
      <c r="AS94" s="220"/>
      <c r="AT94" s="220"/>
      <c r="AU94" s="220"/>
      <c r="AV94" s="220"/>
      <c r="AW94" s="220"/>
      <c r="AX94" s="220"/>
      <c r="AY94" s="220"/>
      <c r="AZ94" s="221"/>
      <c r="BA94" s="221"/>
      <c r="BB94" s="221"/>
      <c r="BC94" s="221"/>
      <c r="BD94" s="221"/>
      <c r="BE94" s="214"/>
      <c r="BF94" s="214"/>
      <c r="BG94" s="214"/>
      <c r="BH94" s="214"/>
      <c r="BI94" s="214"/>
      <c r="BJ94" s="214"/>
      <c r="BK94" s="214"/>
      <c r="BL94" s="214"/>
      <c r="BM94" s="214"/>
      <c r="BN94" s="214"/>
      <c r="BO94" s="214"/>
      <c r="BP94" s="214"/>
      <c r="BQ94" s="211">
        <v>88</v>
      </c>
      <c r="BR94" s="216"/>
      <c r="BS94" s="875"/>
      <c r="BT94" s="876"/>
      <c r="BU94" s="876"/>
      <c r="BV94" s="876"/>
      <c r="BW94" s="876"/>
      <c r="BX94" s="876"/>
      <c r="BY94" s="876"/>
      <c r="BZ94" s="876"/>
      <c r="CA94" s="876"/>
      <c r="CB94" s="876"/>
      <c r="CC94" s="876"/>
      <c r="CD94" s="876"/>
      <c r="CE94" s="876"/>
      <c r="CF94" s="876"/>
      <c r="CG94" s="881"/>
      <c r="CH94" s="878"/>
      <c r="CI94" s="879"/>
      <c r="CJ94" s="879"/>
      <c r="CK94" s="879"/>
      <c r="CL94" s="880"/>
      <c r="CM94" s="878"/>
      <c r="CN94" s="879"/>
      <c r="CO94" s="879"/>
      <c r="CP94" s="879"/>
      <c r="CQ94" s="880"/>
      <c r="CR94" s="878"/>
      <c r="CS94" s="879"/>
      <c r="CT94" s="879"/>
      <c r="CU94" s="879"/>
      <c r="CV94" s="880"/>
      <c r="CW94" s="878"/>
      <c r="CX94" s="879"/>
      <c r="CY94" s="879"/>
      <c r="CZ94" s="879"/>
      <c r="DA94" s="880"/>
      <c r="DB94" s="878"/>
      <c r="DC94" s="879"/>
      <c r="DD94" s="879"/>
      <c r="DE94" s="879"/>
      <c r="DF94" s="880"/>
      <c r="DG94" s="878"/>
      <c r="DH94" s="879"/>
      <c r="DI94" s="879"/>
      <c r="DJ94" s="879"/>
      <c r="DK94" s="880"/>
      <c r="DL94" s="878"/>
      <c r="DM94" s="879"/>
      <c r="DN94" s="879"/>
      <c r="DO94" s="879"/>
      <c r="DP94" s="880"/>
      <c r="DQ94" s="878"/>
      <c r="DR94" s="879"/>
      <c r="DS94" s="879"/>
      <c r="DT94" s="879"/>
      <c r="DU94" s="880"/>
      <c r="DV94" s="875"/>
      <c r="DW94" s="876"/>
      <c r="DX94" s="876"/>
      <c r="DY94" s="876"/>
      <c r="DZ94" s="877"/>
      <c r="EA94" s="203"/>
    </row>
    <row r="95" spans="1:131" ht="26.25" hidden="1" customHeight="1" x14ac:dyDescent="0.15">
      <c r="A95" s="218"/>
      <c r="B95" s="219"/>
      <c r="C95" s="219"/>
      <c r="D95" s="219"/>
      <c r="E95" s="219"/>
      <c r="F95" s="219"/>
      <c r="G95" s="219"/>
      <c r="H95" s="219"/>
      <c r="I95" s="219"/>
      <c r="J95" s="219"/>
      <c r="K95" s="219"/>
      <c r="L95" s="219"/>
      <c r="M95" s="219"/>
      <c r="N95" s="219"/>
      <c r="O95" s="219"/>
      <c r="P95" s="219"/>
      <c r="Q95" s="220"/>
      <c r="R95" s="220"/>
      <c r="S95" s="220"/>
      <c r="T95" s="220"/>
      <c r="U95" s="220"/>
      <c r="V95" s="220"/>
      <c r="W95" s="220"/>
      <c r="X95" s="220"/>
      <c r="Y95" s="220"/>
      <c r="Z95" s="220"/>
      <c r="AA95" s="220"/>
      <c r="AB95" s="220"/>
      <c r="AC95" s="220"/>
      <c r="AD95" s="220"/>
      <c r="AE95" s="220"/>
      <c r="AF95" s="220"/>
      <c r="AG95" s="220"/>
      <c r="AH95" s="220"/>
      <c r="AI95" s="220"/>
      <c r="AJ95" s="220"/>
      <c r="AK95" s="220"/>
      <c r="AL95" s="220"/>
      <c r="AM95" s="220"/>
      <c r="AN95" s="220"/>
      <c r="AO95" s="220"/>
      <c r="AP95" s="220"/>
      <c r="AQ95" s="220"/>
      <c r="AR95" s="220"/>
      <c r="AS95" s="220"/>
      <c r="AT95" s="220"/>
      <c r="AU95" s="220"/>
      <c r="AV95" s="220"/>
      <c r="AW95" s="220"/>
      <c r="AX95" s="220"/>
      <c r="AY95" s="220"/>
      <c r="AZ95" s="221"/>
      <c r="BA95" s="221"/>
      <c r="BB95" s="221"/>
      <c r="BC95" s="221"/>
      <c r="BD95" s="221"/>
      <c r="BE95" s="214"/>
      <c r="BF95" s="214"/>
      <c r="BG95" s="214"/>
      <c r="BH95" s="214"/>
      <c r="BI95" s="214"/>
      <c r="BJ95" s="214"/>
      <c r="BK95" s="214"/>
      <c r="BL95" s="214"/>
      <c r="BM95" s="214"/>
      <c r="BN95" s="214"/>
      <c r="BO95" s="214"/>
      <c r="BP95" s="214"/>
      <c r="BQ95" s="211">
        <v>89</v>
      </c>
      <c r="BR95" s="216"/>
      <c r="BS95" s="875"/>
      <c r="BT95" s="876"/>
      <c r="BU95" s="876"/>
      <c r="BV95" s="876"/>
      <c r="BW95" s="876"/>
      <c r="BX95" s="876"/>
      <c r="BY95" s="876"/>
      <c r="BZ95" s="876"/>
      <c r="CA95" s="876"/>
      <c r="CB95" s="876"/>
      <c r="CC95" s="876"/>
      <c r="CD95" s="876"/>
      <c r="CE95" s="876"/>
      <c r="CF95" s="876"/>
      <c r="CG95" s="881"/>
      <c r="CH95" s="878"/>
      <c r="CI95" s="879"/>
      <c r="CJ95" s="879"/>
      <c r="CK95" s="879"/>
      <c r="CL95" s="880"/>
      <c r="CM95" s="878"/>
      <c r="CN95" s="879"/>
      <c r="CO95" s="879"/>
      <c r="CP95" s="879"/>
      <c r="CQ95" s="880"/>
      <c r="CR95" s="878"/>
      <c r="CS95" s="879"/>
      <c r="CT95" s="879"/>
      <c r="CU95" s="879"/>
      <c r="CV95" s="880"/>
      <c r="CW95" s="878"/>
      <c r="CX95" s="879"/>
      <c r="CY95" s="879"/>
      <c r="CZ95" s="879"/>
      <c r="DA95" s="880"/>
      <c r="DB95" s="878"/>
      <c r="DC95" s="879"/>
      <c r="DD95" s="879"/>
      <c r="DE95" s="879"/>
      <c r="DF95" s="880"/>
      <c r="DG95" s="878"/>
      <c r="DH95" s="879"/>
      <c r="DI95" s="879"/>
      <c r="DJ95" s="879"/>
      <c r="DK95" s="880"/>
      <c r="DL95" s="878"/>
      <c r="DM95" s="879"/>
      <c r="DN95" s="879"/>
      <c r="DO95" s="879"/>
      <c r="DP95" s="880"/>
      <c r="DQ95" s="878"/>
      <c r="DR95" s="879"/>
      <c r="DS95" s="879"/>
      <c r="DT95" s="879"/>
      <c r="DU95" s="880"/>
      <c r="DV95" s="875"/>
      <c r="DW95" s="876"/>
      <c r="DX95" s="876"/>
      <c r="DY95" s="876"/>
      <c r="DZ95" s="877"/>
      <c r="EA95" s="203"/>
    </row>
    <row r="96" spans="1:131" ht="26.25" hidden="1" customHeight="1" x14ac:dyDescent="0.15">
      <c r="A96" s="218"/>
      <c r="B96" s="219"/>
      <c r="C96" s="219"/>
      <c r="D96" s="219"/>
      <c r="E96" s="219"/>
      <c r="F96" s="219"/>
      <c r="G96" s="219"/>
      <c r="H96" s="219"/>
      <c r="I96" s="219"/>
      <c r="J96" s="219"/>
      <c r="K96" s="219"/>
      <c r="L96" s="219"/>
      <c r="M96" s="219"/>
      <c r="N96" s="219"/>
      <c r="O96" s="219"/>
      <c r="P96" s="219"/>
      <c r="Q96" s="220"/>
      <c r="R96" s="220"/>
      <c r="S96" s="220"/>
      <c r="T96" s="220"/>
      <c r="U96" s="220"/>
      <c r="V96" s="220"/>
      <c r="W96" s="220"/>
      <c r="X96" s="220"/>
      <c r="Y96" s="220"/>
      <c r="Z96" s="220"/>
      <c r="AA96" s="220"/>
      <c r="AB96" s="220"/>
      <c r="AC96" s="220"/>
      <c r="AD96" s="220"/>
      <c r="AE96" s="220"/>
      <c r="AF96" s="220"/>
      <c r="AG96" s="220"/>
      <c r="AH96" s="220"/>
      <c r="AI96" s="220"/>
      <c r="AJ96" s="220"/>
      <c r="AK96" s="220"/>
      <c r="AL96" s="220"/>
      <c r="AM96" s="220"/>
      <c r="AN96" s="220"/>
      <c r="AO96" s="220"/>
      <c r="AP96" s="220"/>
      <c r="AQ96" s="220"/>
      <c r="AR96" s="220"/>
      <c r="AS96" s="220"/>
      <c r="AT96" s="220"/>
      <c r="AU96" s="220"/>
      <c r="AV96" s="220"/>
      <c r="AW96" s="220"/>
      <c r="AX96" s="220"/>
      <c r="AY96" s="220"/>
      <c r="AZ96" s="221"/>
      <c r="BA96" s="221"/>
      <c r="BB96" s="221"/>
      <c r="BC96" s="221"/>
      <c r="BD96" s="221"/>
      <c r="BE96" s="214"/>
      <c r="BF96" s="214"/>
      <c r="BG96" s="214"/>
      <c r="BH96" s="214"/>
      <c r="BI96" s="214"/>
      <c r="BJ96" s="214"/>
      <c r="BK96" s="214"/>
      <c r="BL96" s="214"/>
      <c r="BM96" s="214"/>
      <c r="BN96" s="214"/>
      <c r="BO96" s="214"/>
      <c r="BP96" s="214"/>
      <c r="BQ96" s="211">
        <v>90</v>
      </c>
      <c r="BR96" s="216"/>
      <c r="BS96" s="875"/>
      <c r="BT96" s="876"/>
      <c r="BU96" s="876"/>
      <c r="BV96" s="876"/>
      <c r="BW96" s="876"/>
      <c r="BX96" s="876"/>
      <c r="BY96" s="876"/>
      <c r="BZ96" s="876"/>
      <c r="CA96" s="876"/>
      <c r="CB96" s="876"/>
      <c r="CC96" s="876"/>
      <c r="CD96" s="876"/>
      <c r="CE96" s="876"/>
      <c r="CF96" s="876"/>
      <c r="CG96" s="881"/>
      <c r="CH96" s="878"/>
      <c r="CI96" s="879"/>
      <c r="CJ96" s="879"/>
      <c r="CK96" s="879"/>
      <c r="CL96" s="880"/>
      <c r="CM96" s="878"/>
      <c r="CN96" s="879"/>
      <c r="CO96" s="879"/>
      <c r="CP96" s="879"/>
      <c r="CQ96" s="880"/>
      <c r="CR96" s="878"/>
      <c r="CS96" s="879"/>
      <c r="CT96" s="879"/>
      <c r="CU96" s="879"/>
      <c r="CV96" s="880"/>
      <c r="CW96" s="878"/>
      <c r="CX96" s="879"/>
      <c r="CY96" s="879"/>
      <c r="CZ96" s="879"/>
      <c r="DA96" s="880"/>
      <c r="DB96" s="878"/>
      <c r="DC96" s="879"/>
      <c r="DD96" s="879"/>
      <c r="DE96" s="879"/>
      <c r="DF96" s="880"/>
      <c r="DG96" s="878"/>
      <c r="DH96" s="879"/>
      <c r="DI96" s="879"/>
      <c r="DJ96" s="879"/>
      <c r="DK96" s="880"/>
      <c r="DL96" s="878"/>
      <c r="DM96" s="879"/>
      <c r="DN96" s="879"/>
      <c r="DO96" s="879"/>
      <c r="DP96" s="880"/>
      <c r="DQ96" s="878"/>
      <c r="DR96" s="879"/>
      <c r="DS96" s="879"/>
      <c r="DT96" s="879"/>
      <c r="DU96" s="880"/>
      <c r="DV96" s="875"/>
      <c r="DW96" s="876"/>
      <c r="DX96" s="876"/>
      <c r="DY96" s="876"/>
      <c r="DZ96" s="877"/>
      <c r="EA96" s="203"/>
    </row>
    <row r="97" spans="1:131" ht="26.25" hidden="1" customHeight="1" x14ac:dyDescent="0.15">
      <c r="A97" s="218"/>
      <c r="B97" s="219"/>
      <c r="C97" s="219"/>
      <c r="D97" s="219"/>
      <c r="E97" s="219"/>
      <c r="F97" s="219"/>
      <c r="G97" s="219"/>
      <c r="H97" s="219"/>
      <c r="I97" s="219"/>
      <c r="J97" s="219"/>
      <c r="K97" s="219"/>
      <c r="L97" s="219"/>
      <c r="M97" s="219"/>
      <c r="N97" s="219"/>
      <c r="O97" s="219"/>
      <c r="P97" s="219"/>
      <c r="Q97" s="220"/>
      <c r="R97" s="220"/>
      <c r="S97" s="220"/>
      <c r="T97" s="220"/>
      <c r="U97" s="220"/>
      <c r="V97" s="220"/>
      <c r="W97" s="220"/>
      <c r="X97" s="220"/>
      <c r="Y97" s="220"/>
      <c r="Z97" s="220"/>
      <c r="AA97" s="220"/>
      <c r="AB97" s="220"/>
      <c r="AC97" s="220"/>
      <c r="AD97" s="220"/>
      <c r="AE97" s="220"/>
      <c r="AF97" s="220"/>
      <c r="AG97" s="220"/>
      <c r="AH97" s="220"/>
      <c r="AI97" s="220"/>
      <c r="AJ97" s="220"/>
      <c r="AK97" s="220"/>
      <c r="AL97" s="220"/>
      <c r="AM97" s="220"/>
      <c r="AN97" s="220"/>
      <c r="AO97" s="220"/>
      <c r="AP97" s="220"/>
      <c r="AQ97" s="220"/>
      <c r="AR97" s="220"/>
      <c r="AS97" s="220"/>
      <c r="AT97" s="220"/>
      <c r="AU97" s="220"/>
      <c r="AV97" s="220"/>
      <c r="AW97" s="220"/>
      <c r="AX97" s="220"/>
      <c r="AY97" s="220"/>
      <c r="AZ97" s="221"/>
      <c r="BA97" s="221"/>
      <c r="BB97" s="221"/>
      <c r="BC97" s="221"/>
      <c r="BD97" s="221"/>
      <c r="BE97" s="214"/>
      <c r="BF97" s="214"/>
      <c r="BG97" s="214"/>
      <c r="BH97" s="214"/>
      <c r="BI97" s="214"/>
      <c r="BJ97" s="214"/>
      <c r="BK97" s="214"/>
      <c r="BL97" s="214"/>
      <c r="BM97" s="214"/>
      <c r="BN97" s="214"/>
      <c r="BO97" s="214"/>
      <c r="BP97" s="214"/>
      <c r="BQ97" s="211">
        <v>91</v>
      </c>
      <c r="BR97" s="216"/>
      <c r="BS97" s="875"/>
      <c r="BT97" s="876"/>
      <c r="BU97" s="876"/>
      <c r="BV97" s="876"/>
      <c r="BW97" s="876"/>
      <c r="BX97" s="876"/>
      <c r="BY97" s="876"/>
      <c r="BZ97" s="876"/>
      <c r="CA97" s="876"/>
      <c r="CB97" s="876"/>
      <c r="CC97" s="876"/>
      <c r="CD97" s="876"/>
      <c r="CE97" s="876"/>
      <c r="CF97" s="876"/>
      <c r="CG97" s="881"/>
      <c r="CH97" s="878"/>
      <c r="CI97" s="879"/>
      <c r="CJ97" s="879"/>
      <c r="CK97" s="879"/>
      <c r="CL97" s="880"/>
      <c r="CM97" s="878"/>
      <c r="CN97" s="879"/>
      <c r="CO97" s="879"/>
      <c r="CP97" s="879"/>
      <c r="CQ97" s="880"/>
      <c r="CR97" s="878"/>
      <c r="CS97" s="879"/>
      <c r="CT97" s="879"/>
      <c r="CU97" s="879"/>
      <c r="CV97" s="880"/>
      <c r="CW97" s="878"/>
      <c r="CX97" s="879"/>
      <c r="CY97" s="879"/>
      <c r="CZ97" s="879"/>
      <c r="DA97" s="880"/>
      <c r="DB97" s="878"/>
      <c r="DC97" s="879"/>
      <c r="DD97" s="879"/>
      <c r="DE97" s="879"/>
      <c r="DF97" s="880"/>
      <c r="DG97" s="878"/>
      <c r="DH97" s="879"/>
      <c r="DI97" s="879"/>
      <c r="DJ97" s="879"/>
      <c r="DK97" s="880"/>
      <c r="DL97" s="878"/>
      <c r="DM97" s="879"/>
      <c r="DN97" s="879"/>
      <c r="DO97" s="879"/>
      <c r="DP97" s="880"/>
      <c r="DQ97" s="878"/>
      <c r="DR97" s="879"/>
      <c r="DS97" s="879"/>
      <c r="DT97" s="879"/>
      <c r="DU97" s="880"/>
      <c r="DV97" s="875"/>
      <c r="DW97" s="876"/>
      <c r="DX97" s="876"/>
      <c r="DY97" s="876"/>
      <c r="DZ97" s="877"/>
      <c r="EA97" s="203"/>
    </row>
    <row r="98" spans="1:131" ht="26.25" hidden="1" customHeight="1" x14ac:dyDescent="0.15">
      <c r="A98" s="218"/>
      <c r="B98" s="219"/>
      <c r="C98" s="219"/>
      <c r="D98" s="219"/>
      <c r="E98" s="219"/>
      <c r="F98" s="219"/>
      <c r="G98" s="219"/>
      <c r="H98" s="219"/>
      <c r="I98" s="219"/>
      <c r="J98" s="219"/>
      <c r="K98" s="219"/>
      <c r="L98" s="219"/>
      <c r="M98" s="219"/>
      <c r="N98" s="219"/>
      <c r="O98" s="219"/>
      <c r="P98" s="219"/>
      <c r="Q98" s="220"/>
      <c r="R98" s="220"/>
      <c r="S98" s="220"/>
      <c r="T98" s="220"/>
      <c r="U98" s="220"/>
      <c r="V98" s="220"/>
      <c r="W98" s="220"/>
      <c r="X98" s="220"/>
      <c r="Y98" s="220"/>
      <c r="Z98" s="220"/>
      <c r="AA98" s="220"/>
      <c r="AB98" s="220"/>
      <c r="AC98" s="220"/>
      <c r="AD98" s="220"/>
      <c r="AE98" s="220"/>
      <c r="AF98" s="220"/>
      <c r="AG98" s="220"/>
      <c r="AH98" s="220"/>
      <c r="AI98" s="220"/>
      <c r="AJ98" s="220"/>
      <c r="AK98" s="220"/>
      <c r="AL98" s="220"/>
      <c r="AM98" s="220"/>
      <c r="AN98" s="220"/>
      <c r="AO98" s="220"/>
      <c r="AP98" s="220"/>
      <c r="AQ98" s="220"/>
      <c r="AR98" s="220"/>
      <c r="AS98" s="220"/>
      <c r="AT98" s="220"/>
      <c r="AU98" s="220"/>
      <c r="AV98" s="220"/>
      <c r="AW98" s="220"/>
      <c r="AX98" s="220"/>
      <c r="AY98" s="220"/>
      <c r="AZ98" s="221"/>
      <c r="BA98" s="221"/>
      <c r="BB98" s="221"/>
      <c r="BC98" s="221"/>
      <c r="BD98" s="221"/>
      <c r="BE98" s="214"/>
      <c r="BF98" s="214"/>
      <c r="BG98" s="214"/>
      <c r="BH98" s="214"/>
      <c r="BI98" s="214"/>
      <c r="BJ98" s="214"/>
      <c r="BK98" s="214"/>
      <c r="BL98" s="214"/>
      <c r="BM98" s="214"/>
      <c r="BN98" s="214"/>
      <c r="BO98" s="214"/>
      <c r="BP98" s="214"/>
      <c r="BQ98" s="211">
        <v>92</v>
      </c>
      <c r="BR98" s="216"/>
      <c r="BS98" s="875"/>
      <c r="BT98" s="876"/>
      <c r="BU98" s="876"/>
      <c r="BV98" s="876"/>
      <c r="BW98" s="876"/>
      <c r="BX98" s="876"/>
      <c r="BY98" s="876"/>
      <c r="BZ98" s="876"/>
      <c r="CA98" s="876"/>
      <c r="CB98" s="876"/>
      <c r="CC98" s="876"/>
      <c r="CD98" s="876"/>
      <c r="CE98" s="876"/>
      <c r="CF98" s="876"/>
      <c r="CG98" s="881"/>
      <c r="CH98" s="878"/>
      <c r="CI98" s="879"/>
      <c r="CJ98" s="879"/>
      <c r="CK98" s="879"/>
      <c r="CL98" s="880"/>
      <c r="CM98" s="878"/>
      <c r="CN98" s="879"/>
      <c r="CO98" s="879"/>
      <c r="CP98" s="879"/>
      <c r="CQ98" s="880"/>
      <c r="CR98" s="878"/>
      <c r="CS98" s="879"/>
      <c r="CT98" s="879"/>
      <c r="CU98" s="879"/>
      <c r="CV98" s="880"/>
      <c r="CW98" s="878"/>
      <c r="CX98" s="879"/>
      <c r="CY98" s="879"/>
      <c r="CZ98" s="879"/>
      <c r="DA98" s="880"/>
      <c r="DB98" s="878"/>
      <c r="DC98" s="879"/>
      <c r="DD98" s="879"/>
      <c r="DE98" s="879"/>
      <c r="DF98" s="880"/>
      <c r="DG98" s="878"/>
      <c r="DH98" s="879"/>
      <c r="DI98" s="879"/>
      <c r="DJ98" s="879"/>
      <c r="DK98" s="880"/>
      <c r="DL98" s="878"/>
      <c r="DM98" s="879"/>
      <c r="DN98" s="879"/>
      <c r="DO98" s="879"/>
      <c r="DP98" s="880"/>
      <c r="DQ98" s="878"/>
      <c r="DR98" s="879"/>
      <c r="DS98" s="879"/>
      <c r="DT98" s="879"/>
      <c r="DU98" s="880"/>
      <c r="DV98" s="875"/>
      <c r="DW98" s="876"/>
      <c r="DX98" s="876"/>
      <c r="DY98" s="876"/>
      <c r="DZ98" s="877"/>
      <c r="EA98" s="203"/>
    </row>
    <row r="99" spans="1:131" ht="26.25" hidden="1" customHeight="1" x14ac:dyDescent="0.15">
      <c r="A99" s="218"/>
      <c r="B99" s="219"/>
      <c r="C99" s="219"/>
      <c r="D99" s="219"/>
      <c r="E99" s="219"/>
      <c r="F99" s="219"/>
      <c r="G99" s="219"/>
      <c r="H99" s="219"/>
      <c r="I99" s="219"/>
      <c r="J99" s="219"/>
      <c r="K99" s="219"/>
      <c r="L99" s="219"/>
      <c r="M99" s="219"/>
      <c r="N99" s="219"/>
      <c r="O99" s="219"/>
      <c r="P99" s="219"/>
      <c r="Q99" s="220"/>
      <c r="R99" s="220"/>
      <c r="S99" s="220"/>
      <c r="T99" s="220"/>
      <c r="U99" s="220"/>
      <c r="V99" s="220"/>
      <c r="W99" s="220"/>
      <c r="X99" s="220"/>
      <c r="Y99" s="220"/>
      <c r="Z99" s="220"/>
      <c r="AA99" s="220"/>
      <c r="AB99" s="220"/>
      <c r="AC99" s="220"/>
      <c r="AD99" s="220"/>
      <c r="AE99" s="220"/>
      <c r="AF99" s="220"/>
      <c r="AG99" s="220"/>
      <c r="AH99" s="220"/>
      <c r="AI99" s="220"/>
      <c r="AJ99" s="220"/>
      <c r="AK99" s="220"/>
      <c r="AL99" s="220"/>
      <c r="AM99" s="220"/>
      <c r="AN99" s="220"/>
      <c r="AO99" s="220"/>
      <c r="AP99" s="220"/>
      <c r="AQ99" s="220"/>
      <c r="AR99" s="220"/>
      <c r="AS99" s="220"/>
      <c r="AT99" s="220"/>
      <c r="AU99" s="220"/>
      <c r="AV99" s="220"/>
      <c r="AW99" s="220"/>
      <c r="AX99" s="220"/>
      <c r="AY99" s="220"/>
      <c r="AZ99" s="221"/>
      <c r="BA99" s="221"/>
      <c r="BB99" s="221"/>
      <c r="BC99" s="221"/>
      <c r="BD99" s="221"/>
      <c r="BE99" s="214"/>
      <c r="BF99" s="214"/>
      <c r="BG99" s="214"/>
      <c r="BH99" s="214"/>
      <c r="BI99" s="214"/>
      <c r="BJ99" s="214"/>
      <c r="BK99" s="214"/>
      <c r="BL99" s="214"/>
      <c r="BM99" s="214"/>
      <c r="BN99" s="214"/>
      <c r="BO99" s="214"/>
      <c r="BP99" s="214"/>
      <c r="BQ99" s="211">
        <v>93</v>
      </c>
      <c r="BR99" s="216"/>
      <c r="BS99" s="875"/>
      <c r="BT99" s="876"/>
      <c r="BU99" s="876"/>
      <c r="BV99" s="876"/>
      <c r="BW99" s="876"/>
      <c r="BX99" s="876"/>
      <c r="BY99" s="876"/>
      <c r="BZ99" s="876"/>
      <c r="CA99" s="876"/>
      <c r="CB99" s="876"/>
      <c r="CC99" s="876"/>
      <c r="CD99" s="876"/>
      <c r="CE99" s="876"/>
      <c r="CF99" s="876"/>
      <c r="CG99" s="881"/>
      <c r="CH99" s="878"/>
      <c r="CI99" s="879"/>
      <c r="CJ99" s="879"/>
      <c r="CK99" s="879"/>
      <c r="CL99" s="880"/>
      <c r="CM99" s="878"/>
      <c r="CN99" s="879"/>
      <c r="CO99" s="879"/>
      <c r="CP99" s="879"/>
      <c r="CQ99" s="880"/>
      <c r="CR99" s="878"/>
      <c r="CS99" s="879"/>
      <c r="CT99" s="879"/>
      <c r="CU99" s="879"/>
      <c r="CV99" s="880"/>
      <c r="CW99" s="878"/>
      <c r="CX99" s="879"/>
      <c r="CY99" s="879"/>
      <c r="CZ99" s="879"/>
      <c r="DA99" s="880"/>
      <c r="DB99" s="878"/>
      <c r="DC99" s="879"/>
      <c r="DD99" s="879"/>
      <c r="DE99" s="879"/>
      <c r="DF99" s="880"/>
      <c r="DG99" s="878"/>
      <c r="DH99" s="879"/>
      <c r="DI99" s="879"/>
      <c r="DJ99" s="879"/>
      <c r="DK99" s="880"/>
      <c r="DL99" s="878"/>
      <c r="DM99" s="879"/>
      <c r="DN99" s="879"/>
      <c r="DO99" s="879"/>
      <c r="DP99" s="880"/>
      <c r="DQ99" s="878"/>
      <c r="DR99" s="879"/>
      <c r="DS99" s="879"/>
      <c r="DT99" s="879"/>
      <c r="DU99" s="880"/>
      <c r="DV99" s="875"/>
      <c r="DW99" s="876"/>
      <c r="DX99" s="876"/>
      <c r="DY99" s="876"/>
      <c r="DZ99" s="877"/>
      <c r="EA99" s="203"/>
    </row>
    <row r="100" spans="1:131" ht="26.25" hidden="1" customHeight="1" x14ac:dyDescent="0.15">
      <c r="A100" s="218"/>
      <c r="B100" s="219"/>
      <c r="C100" s="219"/>
      <c r="D100" s="219"/>
      <c r="E100" s="219"/>
      <c r="F100" s="219"/>
      <c r="G100" s="219"/>
      <c r="H100" s="219"/>
      <c r="I100" s="219"/>
      <c r="J100" s="219"/>
      <c r="K100" s="219"/>
      <c r="L100" s="219"/>
      <c r="M100" s="219"/>
      <c r="N100" s="219"/>
      <c r="O100" s="219"/>
      <c r="P100" s="219"/>
      <c r="Q100" s="220"/>
      <c r="R100" s="220"/>
      <c r="S100" s="220"/>
      <c r="T100" s="220"/>
      <c r="U100" s="220"/>
      <c r="V100" s="220"/>
      <c r="W100" s="220"/>
      <c r="X100" s="220"/>
      <c r="Y100" s="220"/>
      <c r="Z100" s="220"/>
      <c r="AA100" s="220"/>
      <c r="AB100" s="220"/>
      <c r="AC100" s="220"/>
      <c r="AD100" s="220"/>
      <c r="AE100" s="220"/>
      <c r="AF100" s="220"/>
      <c r="AG100" s="220"/>
      <c r="AH100" s="220"/>
      <c r="AI100" s="220"/>
      <c r="AJ100" s="220"/>
      <c r="AK100" s="220"/>
      <c r="AL100" s="220"/>
      <c r="AM100" s="220"/>
      <c r="AN100" s="220"/>
      <c r="AO100" s="220"/>
      <c r="AP100" s="220"/>
      <c r="AQ100" s="220"/>
      <c r="AR100" s="220"/>
      <c r="AS100" s="220"/>
      <c r="AT100" s="220"/>
      <c r="AU100" s="220"/>
      <c r="AV100" s="220"/>
      <c r="AW100" s="220"/>
      <c r="AX100" s="220"/>
      <c r="AY100" s="220"/>
      <c r="AZ100" s="221"/>
      <c r="BA100" s="221"/>
      <c r="BB100" s="221"/>
      <c r="BC100" s="221"/>
      <c r="BD100" s="221"/>
      <c r="BE100" s="214"/>
      <c r="BF100" s="214"/>
      <c r="BG100" s="214"/>
      <c r="BH100" s="214"/>
      <c r="BI100" s="214"/>
      <c r="BJ100" s="214"/>
      <c r="BK100" s="214"/>
      <c r="BL100" s="214"/>
      <c r="BM100" s="214"/>
      <c r="BN100" s="214"/>
      <c r="BO100" s="214"/>
      <c r="BP100" s="214"/>
      <c r="BQ100" s="211">
        <v>94</v>
      </c>
      <c r="BR100" s="216"/>
      <c r="BS100" s="875"/>
      <c r="BT100" s="876"/>
      <c r="BU100" s="876"/>
      <c r="BV100" s="876"/>
      <c r="BW100" s="876"/>
      <c r="BX100" s="876"/>
      <c r="BY100" s="876"/>
      <c r="BZ100" s="876"/>
      <c r="CA100" s="876"/>
      <c r="CB100" s="876"/>
      <c r="CC100" s="876"/>
      <c r="CD100" s="876"/>
      <c r="CE100" s="876"/>
      <c r="CF100" s="876"/>
      <c r="CG100" s="881"/>
      <c r="CH100" s="878"/>
      <c r="CI100" s="879"/>
      <c r="CJ100" s="879"/>
      <c r="CK100" s="879"/>
      <c r="CL100" s="880"/>
      <c r="CM100" s="878"/>
      <c r="CN100" s="879"/>
      <c r="CO100" s="879"/>
      <c r="CP100" s="879"/>
      <c r="CQ100" s="880"/>
      <c r="CR100" s="878"/>
      <c r="CS100" s="879"/>
      <c r="CT100" s="879"/>
      <c r="CU100" s="879"/>
      <c r="CV100" s="880"/>
      <c r="CW100" s="878"/>
      <c r="CX100" s="879"/>
      <c r="CY100" s="879"/>
      <c r="CZ100" s="879"/>
      <c r="DA100" s="880"/>
      <c r="DB100" s="878"/>
      <c r="DC100" s="879"/>
      <c r="DD100" s="879"/>
      <c r="DE100" s="879"/>
      <c r="DF100" s="880"/>
      <c r="DG100" s="878"/>
      <c r="DH100" s="879"/>
      <c r="DI100" s="879"/>
      <c r="DJ100" s="879"/>
      <c r="DK100" s="880"/>
      <c r="DL100" s="878"/>
      <c r="DM100" s="879"/>
      <c r="DN100" s="879"/>
      <c r="DO100" s="879"/>
      <c r="DP100" s="880"/>
      <c r="DQ100" s="878"/>
      <c r="DR100" s="879"/>
      <c r="DS100" s="879"/>
      <c r="DT100" s="879"/>
      <c r="DU100" s="880"/>
      <c r="DV100" s="875"/>
      <c r="DW100" s="876"/>
      <c r="DX100" s="876"/>
      <c r="DY100" s="876"/>
      <c r="DZ100" s="877"/>
      <c r="EA100" s="203"/>
    </row>
    <row r="101" spans="1:131" ht="26.25" hidden="1" customHeight="1" x14ac:dyDescent="0.15">
      <c r="A101" s="218"/>
      <c r="B101" s="219"/>
      <c r="C101" s="219"/>
      <c r="D101" s="219"/>
      <c r="E101" s="219"/>
      <c r="F101" s="219"/>
      <c r="G101" s="219"/>
      <c r="H101" s="219"/>
      <c r="I101" s="219"/>
      <c r="J101" s="219"/>
      <c r="K101" s="219"/>
      <c r="L101" s="219"/>
      <c r="M101" s="219"/>
      <c r="N101" s="219"/>
      <c r="O101" s="219"/>
      <c r="P101" s="219"/>
      <c r="Q101" s="220"/>
      <c r="R101" s="220"/>
      <c r="S101" s="220"/>
      <c r="T101" s="220"/>
      <c r="U101" s="220"/>
      <c r="V101" s="220"/>
      <c r="W101" s="220"/>
      <c r="X101" s="220"/>
      <c r="Y101" s="220"/>
      <c r="Z101" s="220"/>
      <c r="AA101" s="220"/>
      <c r="AB101" s="220"/>
      <c r="AC101" s="220"/>
      <c r="AD101" s="220"/>
      <c r="AE101" s="220"/>
      <c r="AF101" s="220"/>
      <c r="AG101" s="220"/>
      <c r="AH101" s="220"/>
      <c r="AI101" s="220"/>
      <c r="AJ101" s="220"/>
      <c r="AK101" s="220"/>
      <c r="AL101" s="220"/>
      <c r="AM101" s="220"/>
      <c r="AN101" s="220"/>
      <c r="AO101" s="220"/>
      <c r="AP101" s="220"/>
      <c r="AQ101" s="220"/>
      <c r="AR101" s="220"/>
      <c r="AS101" s="220"/>
      <c r="AT101" s="220"/>
      <c r="AU101" s="220"/>
      <c r="AV101" s="220"/>
      <c r="AW101" s="220"/>
      <c r="AX101" s="220"/>
      <c r="AY101" s="220"/>
      <c r="AZ101" s="221"/>
      <c r="BA101" s="221"/>
      <c r="BB101" s="221"/>
      <c r="BC101" s="221"/>
      <c r="BD101" s="221"/>
      <c r="BE101" s="214"/>
      <c r="BF101" s="214"/>
      <c r="BG101" s="214"/>
      <c r="BH101" s="214"/>
      <c r="BI101" s="214"/>
      <c r="BJ101" s="214"/>
      <c r="BK101" s="214"/>
      <c r="BL101" s="214"/>
      <c r="BM101" s="214"/>
      <c r="BN101" s="214"/>
      <c r="BO101" s="214"/>
      <c r="BP101" s="214"/>
      <c r="BQ101" s="211">
        <v>95</v>
      </c>
      <c r="BR101" s="216"/>
      <c r="BS101" s="875"/>
      <c r="BT101" s="876"/>
      <c r="BU101" s="876"/>
      <c r="BV101" s="876"/>
      <c r="BW101" s="876"/>
      <c r="BX101" s="876"/>
      <c r="BY101" s="876"/>
      <c r="BZ101" s="876"/>
      <c r="CA101" s="876"/>
      <c r="CB101" s="876"/>
      <c r="CC101" s="876"/>
      <c r="CD101" s="876"/>
      <c r="CE101" s="876"/>
      <c r="CF101" s="876"/>
      <c r="CG101" s="881"/>
      <c r="CH101" s="878"/>
      <c r="CI101" s="879"/>
      <c r="CJ101" s="879"/>
      <c r="CK101" s="879"/>
      <c r="CL101" s="880"/>
      <c r="CM101" s="878"/>
      <c r="CN101" s="879"/>
      <c r="CO101" s="879"/>
      <c r="CP101" s="879"/>
      <c r="CQ101" s="880"/>
      <c r="CR101" s="878"/>
      <c r="CS101" s="879"/>
      <c r="CT101" s="879"/>
      <c r="CU101" s="879"/>
      <c r="CV101" s="880"/>
      <c r="CW101" s="878"/>
      <c r="CX101" s="879"/>
      <c r="CY101" s="879"/>
      <c r="CZ101" s="879"/>
      <c r="DA101" s="880"/>
      <c r="DB101" s="878"/>
      <c r="DC101" s="879"/>
      <c r="DD101" s="879"/>
      <c r="DE101" s="879"/>
      <c r="DF101" s="880"/>
      <c r="DG101" s="878"/>
      <c r="DH101" s="879"/>
      <c r="DI101" s="879"/>
      <c r="DJ101" s="879"/>
      <c r="DK101" s="880"/>
      <c r="DL101" s="878"/>
      <c r="DM101" s="879"/>
      <c r="DN101" s="879"/>
      <c r="DO101" s="879"/>
      <c r="DP101" s="880"/>
      <c r="DQ101" s="878"/>
      <c r="DR101" s="879"/>
      <c r="DS101" s="879"/>
      <c r="DT101" s="879"/>
      <c r="DU101" s="880"/>
      <c r="DV101" s="875"/>
      <c r="DW101" s="876"/>
      <c r="DX101" s="876"/>
      <c r="DY101" s="876"/>
      <c r="DZ101" s="877"/>
      <c r="EA101" s="203"/>
    </row>
    <row r="102" spans="1:131" ht="26.25" customHeight="1" thickBot="1" x14ac:dyDescent="0.2">
      <c r="A102" s="218"/>
      <c r="B102" s="219"/>
      <c r="C102" s="219"/>
      <c r="D102" s="219"/>
      <c r="E102" s="219"/>
      <c r="F102" s="219"/>
      <c r="G102" s="219"/>
      <c r="H102" s="219"/>
      <c r="I102" s="219"/>
      <c r="J102" s="219"/>
      <c r="K102" s="219"/>
      <c r="L102" s="219"/>
      <c r="M102" s="219"/>
      <c r="N102" s="219"/>
      <c r="O102" s="219"/>
      <c r="P102" s="219"/>
      <c r="Q102" s="220"/>
      <c r="R102" s="220"/>
      <c r="S102" s="220"/>
      <c r="T102" s="220"/>
      <c r="U102" s="220"/>
      <c r="V102" s="220"/>
      <c r="W102" s="220"/>
      <c r="X102" s="220"/>
      <c r="Y102" s="220"/>
      <c r="Z102" s="220"/>
      <c r="AA102" s="220"/>
      <c r="AB102" s="220"/>
      <c r="AC102" s="220"/>
      <c r="AD102" s="220"/>
      <c r="AE102" s="220"/>
      <c r="AF102" s="220"/>
      <c r="AG102" s="220"/>
      <c r="AH102" s="220"/>
      <c r="AI102" s="220"/>
      <c r="AJ102" s="220"/>
      <c r="AK102" s="220"/>
      <c r="AL102" s="220"/>
      <c r="AM102" s="220"/>
      <c r="AN102" s="220"/>
      <c r="AO102" s="220"/>
      <c r="AP102" s="220"/>
      <c r="AQ102" s="220"/>
      <c r="AR102" s="220"/>
      <c r="AS102" s="220"/>
      <c r="AT102" s="220"/>
      <c r="AU102" s="220"/>
      <c r="AV102" s="220"/>
      <c r="AW102" s="220"/>
      <c r="AX102" s="220"/>
      <c r="AY102" s="220"/>
      <c r="AZ102" s="221"/>
      <c r="BA102" s="221"/>
      <c r="BB102" s="221"/>
      <c r="BC102" s="221"/>
      <c r="BD102" s="221"/>
      <c r="BE102" s="214"/>
      <c r="BF102" s="214"/>
      <c r="BG102" s="214"/>
      <c r="BH102" s="214"/>
      <c r="BI102" s="214"/>
      <c r="BJ102" s="214"/>
      <c r="BK102" s="214"/>
      <c r="BL102" s="214"/>
      <c r="BM102" s="214"/>
      <c r="BN102" s="214"/>
      <c r="BO102" s="214"/>
      <c r="BP102" s="214"/>
      <c r="BQ102" s="213" t="s">
        <v>377</v>
      </c>
      <c r="BR102" s="802" t="s">
        <v>400</v>
      </c>
      <c r="BS102" s="803"/>
      <c r="BT102" s="803"/>
      <c r="BU102" s="803"/>
      <c r="BV102" s="803"/>
      <c r="BW102" s="803"/>
      <c r="BX102" s="803"/>
      <c r="BY102" s="803"/>
      <c r="BZ102" s="803"/>
      <c r="CA102" s="803"/>
      <c r="CB102" s="803"/>
      <c r="CC102" s="803"/>
      <c r="CD102" s="803"/>
      <c r="CE102" s="803"/>
      <c r="CF102" s="803"/>
      <c r="CG102" s="804"/>
      <c r="CH102" s="903"/>
      <c r="CI102" s="904"/>
      <c r="CJ102" s="904"/>
      <c r="CK102" s="904"/>
      <c r="CL102" s="905"/>
      <c r="CM102" s="903"/>
      <c r="CN102" s="904"/>
      <c r="CO102" s="904"/>
      <c r="CP102" s="904"/>
      <c r="CQ102" s="905"/>
      <c r="CR102" s="906">
        <v>52</v>
      </c>
      <c r="CS102" s="868"/>
      <c r="CT102" s="868"/>
      <c r="CU102" s="868"/>
      <c r="CV102" s="907"/>
      <c r="CW102" s="906">
        <v>2</v>
      </c>
      <c r="CX102" s="868"/>
      <c r="CY102" s="868"/>
      <c r="CZ102" s="868"/>
      <c r="DA102" s="907"/>
      <c r="DB102" s="906" t="s">
        <v>543</v>
      </c>
      <c r="DC102" s="868"/>
      <c r="DD102" s="868"/>
      <c r="DE102" s="868"/>
      <c r="DF102" s="907"/>
      <c r="DG102" s="906" t="s">
        <v>543</v>
      </c>
      <c r="DH102" s="868"/>
      <c r="DI102" s="868"/>
      <c r="DJ102" s="868"/>
      <c r="DK102" s="907"/>
      <c r="DL102" s="906" t="s">
        <v>543</v>
      </c>
      <c r="DM102" s="868"/>
      <c r="DN102" s="868"/>
      <c r="DO102" s="868"/>
      <c r="DP102" s="907"/>
      <c r="DQ102" s="906" t="s">
        <v>543</v>
      </c>
      <c r="DR102" s="868"/>
      <c r="DS102" s="868"/>
      <c r="DT102" s="868"/>
      <c r="DU102" s="907"/>
      <c r="DV102" s="802"/>
      <c r="DW102" s="803"/>
      <c r="DX102" s="803"/>
      <c r="DY102" s="803"/>
      <c r="DZ102" s="930"/>
      <c r="EA102" s="203"/>
    </row>
    <row r="103" spans="1:131" ht="26.25" customHeight="1" x14ac:dyDescent="0.15">
      <c r="A103" s="218"/>
      <c r="B103" s="219"/>
      <c r="C103" s="219"/>
      <c r="D103" s="219"/>
      <c r="E103" s="219"/>
      <c r="F103" s="219"/>
      <c r="G103" s="219"/>
      <c r="H103" s="219"/>
      <c r="I103" s="219"/>
      <c r="J103" s="219"/>
      <c r="K103" s="219"/>
      <c r="L103" s="219"/>
      <c r="M103" s="219"/>
      <c r="N103" s="219"/>
      <c r="O103" s="219"/>
      <c r="P103" s="219"/>
      <c r="Q103" s="220"/>
      <c r="R103" s="220"/>
      <c r="S103" s="220"/>
      <c r="T103" s="220"/>
      <c r="U103" s="220"/>
      <c r="V103" s="220"/>
      <c r="W103" s="220"/>
      <c r="X103" s="220"/>
      <c r="Y103" s="220"/>
      <c r="Z103" s="220"/>
      <c r="AA103" s="220"/>
      <c r="AB103" s="220"/>
      <c r="AC103" s="220"/>
      <c r="AD103" s="220"/>
      <c r="AE103" s="220"/>
      <c r="AF103" s="220"/>
      <c r="AG103" s="220"/>
      <c r="AH103" s="220"/>
      <c r="AI103" s="220"/>
      <c r="AJ103" s="220"/>
      <c r="AK103" s="220"/>
      <c r="AL103" s="220"/>
      <c r="AM103" s="220"/>
      <c r="AN103" s="220"/>
      <c r="AO103" s="220"/>
      <c r="AP103" s="220"/>
      <c r="AQ103" s="220"/>
      <c r="AR103" s="220"/>
      <c r="AS103" s="220"/>
      <c r="AT103" s="220"/>
      <c r="AU103" s="220"/>
      <c r="AV103" s="220"/>
      <c r="AW103" s="220"/>
      <c r="AX103" s="220"/>
      <c r="AY103" s="220"/>
      <c r="AZ103" s="221"/>
      <c r="BA103" s="221"/>
      <c r="BB103" s="221"/>
      <c r="BC103" s="221"/>
      <c r="BD103" s="221"/>
      <c r="BE103" s="214"/>
      <c r="BF103" s="214"/>
      <c r="BG103" s="214"/>
      <c r="BH103" s="214"/>
      <c r="BI103" s="214"/>
      <c r="BJ103" s="214"/>
      <c r="BK103" s="214"/>
      <c r="BL103" s="214"/>
      <c r="BM103" s="214"/>
      <c r="BN103" s="214"/>
      <c r="BO103" s="214"/>
      <c r="BP103" s="214"/>
      <c r="BQ103" s="931" t="s">
        <v>401</v>
      </c>
      <c r="BR103" s="931"/>
      <c r="BS103" s="931"/>
      <c r="BT103" s="931"/>
      <c r="BU103" s="931"/>
      <c r="BV103" s="931"/>
      <c r="BW103" s="931"/>
      <c r="BX103" s="931"/>
      <c r="BY103" s="931"/>
      <c r="BZ103" s="931"/>
      <c r="CA103" s="931"/>
      <c r="CB103" s="931"/>
      <c r="CC103" s="931"/>
      <c r="CD103" s="931"/>
      <c r="CE103" s="931"/>
      <c r="CF103" s="931"/>
      <c r="CG103" s="931"/>
      <c r="CH103" s="931"/>
      <c r="CI103" s="931"/>
      <c r="CJ103" s="931"/>
      <c r="CK103" s="931"/>
      <c r="CL103" s="931"/>
      <c r="CM103" s="931"/>
      <c r="CN103" s="931"/>
      <c r="CO103" s="931"/>
      <c r="CP103" s="931"/>
      <c r="CQ103" s="931"/>
      <c r="CR103" s="931"/>
      <c r="CS103" s="931"/>
      <c r="CT103" s="931"/>
      <c r="CU103" s="931"/>
      <c r="CV103" s="931"/>
      <c r="CW103" s="931"/>
      <c r="CX103" s="931"/>
      <c r="CY103" s="931"/>
      <c r="CZ103" s="931"/>
      <c r="DA103" s="931"/>
      <c r="DB103" s="931"/>
      <c r="DC103" s="931"/>
      <c r="DD103" s="931"/>
      <c r="DE103" s="931"/>
      <c r="DF103" s="931"/>
      <c r="DG103" s="931"/>
      <c r="DH103" s="931"/>
      <c r="DI103" s="931"/>
      <c r="DJ103" s="931"/>
      <c r="DK103" s="931"/>
      <c r="DL103" s="931"/>
      <c r="DM103" s="931"/>
      <c r="DN103" s="931"/>
      <c r="DO103" s="931"/>
      <c r="DP103" s="931"/>
      <c r="DQ103" s="931"/>
      <c r="DR103" s="931"/>
      <c r="DS103" s="931"/>
      <c r="DT103" s="931"/>
      <c r="DU103" s="931"/>
      <c r="DV103" s="931"/>
      <c r="DW103" s="931"/>
      <c r="DX103" s="931"/>
      <c r="DY103" s="931"/>
      <c r="DZ103" s="931"/>
      <c r="EA103" s="203"/>
    </row>
    <row r="104" spans="1:131" ht="26.25" customHeight="1" x14ac:dyDescent="0.15">
      <c r="A104" s="218"/>
      <c r="B104" s="219"/>
      <c r="C104" s="219"/>
      <c r="D104" s="219"/>
      <c r="E104" s="219"/>
      <c r="F104" s="219"/>
      <c r="G104" s="219"/>
      <c r="H104" s="219"/>
      <c r="I104" s="219"/>
      <c r="J104" s="219"/>
      <c r="K104" s="219"/>
      <c r="L104" s="219"/>
      <c r="M104" s="219"/>
      <c r="N104" s="219"/>
      <c r="O104" s="219"/>
      <c r="P104" s="219"/>
      <c r="Q104" s="220"/>
      <c r="R104" s="220"/>
      <c r="S104" s="220"/>
      <c r="T104" s="220"/>
      <c r="U104" s="220"/>
      <c r="V104" s="220"/>
      <c r="W104" s="220"/>
      <c r="X104" s="220"/>
      <c r="Y104" s="220"/>
      <c r="Z104" s="220"/>
      <c r="AA104" s="220"/>
      <c r="AB104" s="220"/>
      <c r="AC104" s="220"/>
      <c r="AD104" s="220"/>
      <c r="AE104" s="220"/>
      <c r="AF104" s="220"/>
      <c r="AG104" s="220"/>
      <c r="AH104" s="220"/>
      <c r="AI104" s="220"/>
      <c r="AJ104" s="220"/>
      <c r="AK104" s="220"/>
      <c r="AL104" s="220"/>
      <c r="AM104" s="220"/>
      <c r="AN104" s="220"/>
      <c r="AO104" s="220"/>
      <c r="AP104" s="220"/>
      <c r="AQ104" s="220"/>
      <c r="AR104" s="220"/>
      <c r="AS104" s="220"/>
      <c r="AT104" s="220"/>
      <c r="AU104" s="220"/>
      <c r="AV104" s="220"/>
      <c r="AW104" s="220"/>
      <c r="AX104" s="220"/>
      <c r="AY104" s="220"/>
      <c r="AZ104" s="221"/>
      <c r="BA104" s="221"/>
      <c r="BB104" s="221"/>
      <c r="BC104" s="221"/>
      <c r="BD104" s="221"/>
      <c r="BE104" s="214"/>
      <c r="BF104" s="214"/>
      <c r="BG104" s="214"/>
      <c r="BH104" s="214"/>
      <c r="BI104" s="214"/>
      <c r="BJ104" s="214"/>
      <c r="BK104" s="214"/>
      <c r="BL104" s="214"/>
      <c r="BM104" s="214"/>
      <c r="BN104" s="214"/>
      <c r="BO104" s="214"/>
      <c r="BP104" s="214"/>
      <c r="BQ104" s="932" t="s">
        <v>402</v>
      </c>
      <c r="BR104" s="932"/>
      <c r="BS104" s="932"/>
      <c r="BT104" s="932"/>
      <c r="BU104" s="932"/>
      <c r="BV104" s="932"/>
      <c r="BW104" s="932"/>
      <c r="BX104" s="932"/>
      <c r="BY104" s="932"/>
      <c r="BZ104" s="932"/>
      <c r="CA104" s="932"/>
      <c r="CB104" s="932"/>
      <c r="CC104" s="932"/>
      <c r="CD104" s="932"/>
      <c r="CE104" s="932"/>
      <c r="CF104" s="932"/>
      <c r="CG104" s="932"/>
      <c r="CH104" s="932"/>
      <c r="CI104" s="932"/>
      <c r="CJ104" s="932"/>
      <c r="CK104" s="932"/>
      <c r="CL104" s="932"/>
      <c r="CM104" s="932"/>
      <c r="CN104" s="932"/>
      <c r="CO104" s="932"/>
      <c r="CP104" s="932"/>
      <c r="CQ104" s="932"/>
      <c r="CR104" s="932"/>
      <c r="CS104" s="932"/>
      <c r="CT104" s="932"/>
      <c r="CU104" s="932"/>
      <c r="CV104" s="932"/>
      <c r="CW104" s="932"/>
      <c r="CX104" s="932"/>
      <c r="CY104" s="932"/>
      <c r="CZ104" s="932"/>
      <c r="DA104" s="932"/>
      <c r="DB104" s="932"/>
      <c r="DC104" s="932"/>
      <c r="DD104" s="932"/>
      <c r="DE104" s="932"/>
      <c r="DF104" s="932"/>
      <c r="DG104" s="932"/>
      <c r="DH104" s="932"/>
      <c r="DI104" s="932"/>
      <c r="DJ104" s="932"/>
      <c r="DK104" s="932"/>
      <c r="DL104" s="932"/>
      <c r="DM104" s="932"/>
      <c r="DN104" s="932"/>
      <c r="DO104" s="932"/>
      <c r="DP104" s="932"/>
      <c r="DQ104" s="932"/>
      <c r="DR104" s="932"/>
      <c r="DS104" s="932"/>
      <c r="DT104" s="932"/>
      <c r="DU104" s="932"/>
      <c r="DV104" s="932"/>
      <c r="DW104" s="932"/>
      <c r="DX104" s="932"/>
      <c r="DY104" s="932"/>
      <c r="DZ104" s="932"/>
      <c r="EA104" s="203"/>
    </row>
    <row r="105" spans="1:131" ht="11.25" customHeight="1" x14ac:dyDescent="0.15">
      <c r="A105" s="214"/>
      <c r="B105" s="214"/>
      <c r="C105" s="214"/>
      <c r="D105" s="214"/>
      <c r="E105" s="214"/>
      <c r="F105" s="214"/>
      <c r="G105" s="214"/>
      <c r="H105" s="214"/>
      <c r="I105" s="214"/>
      <c r="J105" s="214"/>
      <c r="K105" s="214"/>
      <c r="L105" s="214"/>
      <c r="M105" s="214"/>
      <c r="N105" s="214"/>
      <c r="O105" s="214"/>
      <c r="P105" s="214"/>
      <c r="Q105" s="214"/>
      <c r="R105" s="214"/>
      <c r="S105" s="214"/>
      <c r="T105" s="214"/>
      <c r="U105" s="214"/>
      <c r="V105" s="214"/>
      <c r="W105" s="214"/>
      <c r="X105" s="214"/>
      <c r="Y105" s="214"/>
      <c r="Z105" s="214"/>
      <c r="AA105" s="214"/>
      <c r="AB105" s="214"/>
      <c r="AC105" s="214"/>
      <c r="AD105" s="214"/>
      <c r="AE105" s="214"/>
      <c r="AF105" s="214"/>
      <c r="AG105" s="214"/>
      <c r="AH105" s="214"/>
      <c r="AI105" s="214"/>
      <c r="AJ105" s="214"/>
      <c r="AK105" s="214"/>
      <c r="AL105" s="214"/>
      <c r="AM105" s="214"/>
      <c r="AN105" s="214"/>
      <c r="AO105" s="214"/>
      <c r="AP105" s="214"/>
      <c r="AQ105" s="214"/>
      <c r="AR105" s="214"/>
      <c r="AS105" s="214"/>
      <c r="AT105" s="214"/>
      <c r="AU105" s="214"/>
      <c r="AV105" s="214"/>
      <c r="AW105" s="214"/>
      <c r="AX105" s="214"/>
      <c r="AY105" s="214"/>
      <c r="AZ105" s="214"/>
      <c r="BA105" s="214"/>
      <c r="BB105" s="214"/>
      <c r="BC105" s="214"/>
      <c r="BD105" s="214"/>
      <c r="BE105" s="214"/>
      <c r="BF105" s="214"/>
      <c r="BG105" s="214"/>
      <c r="BH105" s="214"/>
      <c r="BI105" s="214"/>
      <c r="BJ105" s="214"/>
      <c r="BK105" s="214"/>
      <c r="BL105" s="214"/>
      <c r="BM105" s="214"/>
      <c r="BN105" s="214"/>
      <c r="BO105" s="214"/>
      <c r="BP105" s="214"/>
      <c r="BQ105" s="203"/>
      <c r="BR105" s="203"/>
      <c r="BS105" s="203"/>
      <c r="BT105" s="203"/>
      <c r="BU105" s="203"/>
      <c r="BV105" s="203"/>
      <c r="BW105" s="203"/>
      <c r="BX105" s="203"/>
      <c r="BY105" s="203"/>
      <c r="BZ105" s="203"/>
      <c r="CA105" s="203"/>
      <c r="CB105" s="203"/>
      <c r="CC105" s="203"/>
      <c r="CD105" s="203"/>
      <c r="CE105" s="203"/>
      <c r="CF105" s="203"/>
      <c r="CG105" s="203"/>
      <c r="CH105" s="203"/>
      <c r="CI105" s="203"/>
      <c r="CJ105" s="203"/>
      <c r="CK105" s="203"/>
      <c r="CL105" s="203"/>
      <c r="CM105" s="203"/>
      <c r="CN105" s="203"/>
      <c r="CO105" s="203"/>
      <c r="CP105" s="203"/>
      <c r="CQ105" s="203"/>
      <c r="CR105" s="203"/>
      <c r="CS105" s="203"/>
      <c r="CT105" s="203"/>
      <c r="CU105" s="203"/>
      <c r="CV105" s="203"/>
      <c r="CW105" s="203"/>
      <c r="CX105" s="203"/>
      <c r="CY105" s="203"/>
      <c r="CZ105" s="203"/>
      <c r="DA105" s="203"/>
      <c r="DB105" s="203"/>
      <c r="DC105" s="203"/>
      <c r="DD105" s="203"/>
      <c r="DE105" s="203"/>
      <c r="DF105" s="203"/>
      <c r="DG105" s="203"/>
      <c r="DH105" s="203"/>
      <c r="DI105" s="203"/>
      <c r="DJ105" s="203"/>
      <c r="DK105" s="203"/>
      <c r="DL105" s="203"/>
      <c r="DM105" s="203"/>
      <c r="DN105" s="203"/>
      <c r="DO105" s="203"/>
      <c r="DP105" s="203"/>
      <c r="DQ105" s="203"/>
      <c r="DR105" s="203"/>
      <c r="DS105" s="203"/>
      <c r="DT105" s="203"/>
      <c r="DU105" s="203"/>
      <c r="DV105" s="203"/>
      <c r="DW105" s="203"/>
      <c r="DX105" s="203"/>
      <c r="DY105" s="203"/>
      <c r="DZ105" s="203"/>
      <c r="EA105" s="203"/>
    </row>
    <row r="106" spans="1:131" ht="11.25" customHeight="1" x14ac:dyDescent="0.15">
      <c r="A106" s="214"/>
      <c r="B106" s="214"/>
      <c r="C106" s="214"/>
      <c r="D106" s="214"/>
      <c r="E106" s="214"/>
      <c r="F106" s="214"/>
      <c r="G106" s="214"/>
      <c r="H106" s="214"/>
      <c r="I106" s="214"/>
      <c r="J106" s="214"/>
      <c r="K106" s="214"/>
      <c r="L106" s="214"/>
      <c r="M106" s="214"/>
      <c r="N106" s="214"/>
      <c r="O106" s="214"/>
      <c r="P106" s="214"/>
      <c r="Q106" s="214"/>
      <c r="R106" s="214"/>
      <c r="S106" s="214"/>
      <c r="T106" s="214"/>
      <c r="U106" s="214"/>
      <c r="V106" s="214"/>
      <c r="W106" s="214"/>
      <c r="X106" s="214"/>
      <c r="Y106" s="214"/>
      <c r="Z106" s="214"/>
      <c r="AA106" s="214"/>
      <c r="AB106" s="214"/>
      <c r="AC106" s="214"/>
      <c r="AD106" s="214"/>
      <c r="AE106" s="214"/>
      <c r="AF106" s="214"/>
      <c r="AG106" s="214"/>
      <c r="AH106" s="214"/>
      <c r="AI106" s="214"/>
      <c r="AJ106" s="214"/>
      <c r="AK106" s="214"/>
      <c r="AL106" s="214"/>
      <c r="AM106" s="214"/>
      <c r="AN106" s="214"/>
      <c r="AO106" s="214"/>
      <c r="AP106" s="214"/>
      <c r="AQ106" s="214"/>
      <c r="AR106" s="214"/>
      <c r="AS106" s="214"/>
      <c r="AT106" s="214"/>
      <c r="AU106" s="214"/>
      <c r="AV106" s="214"/>
      <c r="AW106" s="214"/>
      <c r="AX106" s="214"/>
      <c r="AY106" s="214"/>
      <c r="AZ106" s="214"/>
      <c r="BA106" s="214"/>
      <c r="BB106" s="214"/>
      <c r="BC106" s="214"/>
      <c r="BD106" s="214"/>
      <c r="BE106" s="214"/>
      <c r="BF106" s="214"/>
      <c r="BG106" s="214"/>
      <c r="BH106" s="214"/>
      <c r="BI106" s="214"/>
      <c r="BJ106" s="214"/>
      <c r="BK106" s="214"/>
      <c r="BL106" s="214"/>
      <c r="BM106" s="214"/>
      <c r="BN106" s="214"/>
      <c r="BO106" s="214"/>
      <c r="BP106" s="214"/>
      <c r="BQ106" s="203"/>
      <c r="BR106" s="203"/>
      <c r="BS106" s="203"/>
      <c r="BT106" s="203"/>
      <c r="BU106" s="203"/>
      <c r="BV106" s="203"/>
      <c r="BW106" s="203"/>
      <c r="BX106" s="203"/>
      <c r="BY106" s="203"/>
      <c r="BZ106" s="203"/>
      <c r="CA106" s="203"/>
      <c r="CB106" s="203"/>
      <c r="CC106" s="203"/>
      <c r="CD106" s="203"/>
      <c r="CE106" s="203"/>
      <c r="CF106" s="203"/>
      <c r="CG106" s="203"/>
      <c r="CH106" s="203"/>
      <c r="CI106" s="203"/>
      <c r="CJ106" s="203"/>
      <c r="CK106" s="203"/>
      <c r="CL106" s="203"/>
      <c r="CM106" s="203"/>
      <c r="CN106" s="203"/>
      <c r="CO106" s="203"/>
      <c r="CP106" s="203"/>
      <c r="CQ106" s="203"/>
      <c r="CR106" s="203"/>
      <c r="CS106" s="203"/>
      <c r="CT106" s="203"/>
      <c r="CU106" s="203"/>
      <c r="CV106" s="203"/>
      <c r="CW106" s="203"/>
      <c r="CX106" s="203"/>
      <c r="CY106" s="203"/>
      <c r="CZ106" s="203"/>
      <c r="DA106" s="203"/>
      <c r="DB106" s="203"/>
      <c r="DC106" s="203"/>
      <c r="DD106" s="203"/>
      <c r="DE106" s="203"/>
      <c r="DF106" s="203"/>
      <c r="DG106" s="203"/>
      <c r="DH106" s="203"/>
      <c r="DI106" s="203"/>
      <c r="DJ106" s="203"/>
      <c r="DK106" s="203"/>
      <c r="DL106" s="203"/>
      <c r="DM106" s="203"/>
      <c r="DN106" s="203"/>
      <c r="DO106" s="203"/>
      <c r="DP106" s="203"/>
      <c r="DQ106" s="203"/>
      <c r="DR106" s="203"/>
      <c r="DS106" s="203"/>
      <c r="DT106" s="203"/>
      <c r="DU106" s="203"/>
      <c r="DV106" s="203"/>
      <c r="DW106" s="203"/>
      <c r="DX106" s="203"/>
      <c r="DY106" s="203"/>
      <c r="DZ106" s="203"/>
      <c r="EA106" s="203"/>
    </row>
    <row r="107" spans="1:131" s="203" customFormat="1" ht="26.25" customHeight="1" thickBot="1" x14ac:dyDescent="0.2">
      <c r="A107" s="222" t="s">
        <v>403</v>
      </c>
      <c r="B107" s="223"/>
      <c r="C107" s="223"/>
      <c r="D107" s="223"/>
      <c r="E107" s="223"/>
      <c r="F107" s="223"/>
      <c r="G107" s="223"/>
      <c r="H107" s="223"/>
      <c r="I107" s="223"/>
      <c r="J107" s="223"/>
      <c r="K107" s="223"/>
      <c r="L107" s="223"/>
      <c r="M107" s="223"/>
      <c r="N107" s="223"/>
      <c r="O107" s="223"/>
      <c r="P107" s="223"/>
      <c r="Q107" s="223"/>
      <c r="R107" s="223"/>
      <c r="S107" s="223"/>
      <c r="T107" s="223"/>
      <c r="U107" s="223"/>
      <c r="V107" s="223"/>
      <c r="W107" s="223"/>
      <c r="X107" s="223"/>
      <c r="Y107" s="223"/>
      <c r="Z107" s="223"/>
      <c r="AA107" s="223"/>
      <c r="AB107" s="223"/>
      <c r="AC107" s="223"/>
      <c r="AD107" s="223"/>
      <c r="AE107" s="223"/>
      <c r="AF107" s="223"/>
      <c r="AG107" s="223"/>
      <c r="AH107" s="223"/>
      <c r="AI107" s="223"/>
      <c r="AJ107" s="223"/>
      <c r="AK107" s="223"/>
      <c r="AL107" s="223"/>
      <c r="AM107" s="223"/>
      <c r="AN107" s="223"/>
      <c r="AO107" s="223"/>
      <c r="AP107" s="223"/>
      <c r="AQ107" s="223"/>
      <c r="AR107" s="223"/>
      <c r="AS107" s="223"/>
      <c r="AT107" s="223"/>
      <c r="AU107" s="222" t="s">
        <v>404</v>
      </c>
      <c r="AV107" s="223"/>
      <c r="AW107" s="223"/>
      <c r="AX107" s="223"/>
      <c r="AY107" s="223"/>
      <c r="AZ107" s="223"/>
      <c r="BA107" s="223"/>
      <c r="BB107" s="223"/>
      <c r="BC107" s="223"/>
      <c r="BD107" s="223"/>
      <c r="BE107" s="223"/>
      <c r="BF107" s="223"/>
      <c r="BG107" s="223"/>
      <c r="BH107" s="223"/>
      <c r="BI107" s="223"/>
      <c r="BJ107" s="223"/>
      <c r="BK107" s="223"/>
      <c r="BL107" s="223"/>
      <c r="BM107" s="223"/>
      <c r="BN107" s="223"/>
      <c r="BO107" s="223"/>
      <c r="BP107" s="223"/>
      <c r="BQ107" s="223"/>
      <c r="BR107" s="223"/>
      <c r="BS107" s="223"/>
      <c r="BT107" s="223"/>
      <c r="BU107" s="223"/>
      <c r="BV107" s="223"/>
      <c r="BW107" s="223"/>
      <c r="BX107" s="223"/>
      <c r="BY107" s="223"/>
      <c r="BZ107" s="223"/>
      <c r="CA107" s="223"/>
      <c r="CB107" s="223"/>
      <c r="CC107" s="223"/>
      <c r="CD107" s="223"/>
      <c r="CE107" s="223"/>
      <c r="CF107" s="223"/>
      <c r="CG107" s="223"/>
      <c r="CH107" s="223"/>
      <c r="CI107" s="223"/>
      <c r="CJ107" s="223"/>
      <c r="CK107" s="223"/>
      <c r="CL107" s="223"/>
      <c r="CM107" s="223"/>
      <c r="CN107" s="223"/>
      <c r="CO107" s="223"/>
      <c r="CP107" s="223"/>
      <c r="CQ107" s="223"/>
      <c r="CR107" s="223"/>
      <c r="CS107" s="223"/>
      <c r="CT107" s="223"/>
      <c r="CU107" s="223"/>
      <c r="CV107" s="223"/>
      <c r="CW107" s="223"/>
      <c r="CX107" s="223"/>
      <c r="CY107" s="223"/>
      <c r="CZ107" s="223"/>
      <c r="DA107" s="223"/>
      <c r="DB107" s="223"/>
      <c r="DC107" s="223"/>
      <c r="DD107" s="223"/>
      <c r="DE107" s="223"/>
      <c r="DF107" s="223"/>
      <c r="DG107" s="223"/>
      <c r="DH107" s="223"/>
      <c r="DI107" s="223"/>
      <c r="DJ107" s="223"/>
      <c r="DK107" s="223"/>
      <c r="DL107" s="223"/>
      <c r="DM107" s="223"/>
      <c r="DN107" s="223"/>
      <c r="DO107" s="223"/>
      <c r="DP107" s="223"/>
      <c r="DQ107" s="223"/>
      <c r="DR107" s="223"/>
      <c r="DS107" s="223"/>
      <c r="DT107" s="223"/>
      <c r="DU107" s="223"/>
      <c r="DV107" s="223"/>
      <c r="DW107" s="223"/>
      <c r="DX107" s="223"/>
      <c r="DY107" s="223"/>
      <c r="DZ107" s="223"/>
    </row>
    <row r="108" spans="1:131" s="203" customFormat="1" ht="26.25" customHeight="1" x14ac:dyDescent="0.15">
      <c r="A108" s="933" t="s">
        <v>405</v>
      </c>
      <c r="B108" s="934"/>
      <c r="C108" s="934"/>
      <c r="D108" s="934"/>
      <c r="E108" s="934"/>
      <c r="F108" s="934"/>
      <c r="G108" s="934"/>
      <c r="H108" s="934"/>
      <c r="I108" s="934"/>
      <c r="J108" s="934"/>
      <c r="K108" s="934"/>
      <c r="L108" s="934"/>
      <c r="M108" s="934"/>
      <c r="N108" s="934"/>
      <c r="O108" s="934"/>
      <c r="P108" s="934"/>
      <c r="Q108" s="934"/>
      <c r="R108" s="934"/>
      <c r="S108" s="934"/>
      <c r="T108" s="934"/>
      <c r="U108" s="934"/>
      <c r="V108" s="934"/>
      <c r="W108" s="934"/>
      <c r="X108" s="934"/>
      <c r="Y108" s="934"/>
      <c r="Z108" s="934"/>
      <c r="AA108" s="934"/>
      <c r="AB108" s="934"/>
      <c r="AC108" s="934"/>
      <c r="AD108" s="934"/>
      <c r="AE108" s="934"/>
      <c r="AF108" s="934"/>
      <c r="AG108" s="934"/>
      <c r="AH108" s="934"/>
      <c r="AI108" s="934"/>
      <c r="AJ108" s="934"/>
      <c r="AK108" s="934"/>
      <c r="AL108" s="934"/>
      <c r="AM108" s="934"/>
      <c r="AN108" s="934"/>
      <c r="AO108" s="934"/>
      <c r="AP108" s="934"/>
      <c r="AQ108" s="934"/>
      <c r="AR108" s="934"/>
      <c r="AS108" s="934"/>
      <c r="AT108" s="935"/>
      <c r="AU108" s="933" t="s">
        <v>406</v>
      </c>
      <c r="AV108" s="934"/>
      <c r="AW108" s="934"/>
      <c r="AX108" s="934"/>
      <c r="AY108" s="934"/>
      <c r="AZ108" s="934"/>
      <c r="BA108" s="934"/>
      <c r="BB108" s="934"/>
      <c r="BC108" s="934"/>
      <c r="BD108" s="934"/>
      <c r="BE108" s="934"/>
      <c r="BF108" s="934"/>
      <c r="BG108" s="934"/>
      <c r="BH108" s="934"/>
      <c r="BI108" s="934"/>
      <c r="BJ108" s="934"/>
      <c r="BK108" s="934"/>
      <c r="BL108" s="934"/>
      <c r="BM108" s="934"/>
      <c r="BN108" s="934"/>
      <c r="BO108" s="934"/>
      <c r="BP108" s="934"/>
      <c r="BQ108" s="934"/>
      <c r="BR108" s="934"/>
      <c r="BS108" s="934"/>
      <c r="BT108" s="934"/>
      <c r="BU108" s="934"/>
      <c r="BV108" s="934"/>
      <c r="BW108" s="934"/>
      <c r="BX108" s="934"/>
      <c r="BY108" s="934"/>
      <c r="BZ108" s="934"/>
      <c r="CA108" s="934"/>
      <c r="CB108" s="934"/>
      <c r="CC108" s="934"/>
      <c r="CD108" s="934"/>
      <c r="CE108" s="934"/>
      <c r="CF108" s="934"/>
      <c r="CG108" s="934"/>
      <c r="CH108" s="934"/>
      <c r="CI108" s="934"/>
      <c r="CJ108" s="934"/>
      <c r="CK108" s="934"/>
      <c r="CL108" s="934"/>
      <c r="CM108" s="934"/>
      <c r="CN108" s="934"/>
      <c r="CO108" s="934"/>
      <c r="CP108" s="934"/>
      <c r="CQ108" s="934"/>
      <c r="CR108" s="934"/>
      <c r="CS108" s="934"/>
      <c r="CT108" s="934"/>
      <c r="CU108" s="934"/>
      <c r="CV108" s="934"/>
      <c r="CW108" s="934"/>
      <c r="CX108" s="934"/>
      <c r="CY108" s="934"/>
      <c r="CZ108" s="934"/>
      <c r="DA108" s="934"/>
      <c r="DB108" s="934"/>
      <c r="DC108" s="934"/>
      <c r="DD108" s="934"/>
      <c r="DE108" s="934"/>
      <c r="DF108" s="934"/>
      <c r="DG108" s="934"/>
      <c r="DH108" s="934"/>
      <c r="DI108" s="934"/>
      <c r="DJ108" s="934"/>
      <c r="DK108" s="934"/>
      <c r="DL108" s="934"/>
      <c r="DM108" s="934"/>
      <c r="DN108" s="934"/>
      <c r="DO108" s="934"/>
      <c r="DP108" s="934"/>
      <c r="DQ108" s="934"/>
      <c r="DR108" s="934"/>
      <c r="DS108" s="934"/>
      <c r="DT108" s="934"/>
      <c r="DU108" s="934"/>
      <c r="DV108" s="934"/>
      <c r="DW108" s="934"/>
      <c r="DX108" s="934"/>
      <c r="DY108" s="934"/>
      <c r="DZ108" s="935"/>
    </row>
    <row r="109" spans="1:131" s="203" customFormat="1" ht="26.25" customHeight="1" x14ac:dyDescent="0.15">
      <c r="A109" s="928" t="s">
        <v>407</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08" t="s">
        <v>408</v>
      </c>
      <c r="AB109" s="909"/>
      <c r="AC109" s="909"/>
      <c r="AD109" s="909"/>
      <c r="AE109" s="910"/>
      <c r="AF109" s="908" t="s">
        <v>409</v>
      </c>
      <c r="AG109" s="909"/>
      <c r="AH109" s="909"/>
      <c r="AI109" s="909"/>
      <c r="AJ109" s="910"/>
      <c r="AK109" s="908" t="s">
        <v>295</v>
      </c>
      <c r="AL109" s="909"/>
      <c r="AM109" s="909"/>
      <c r="AN109" s="909"/>
      <c r="AO109" s="910"/>
      <c r="AP109" s="908" t="s">
        <v>410</v>
      </c>
      <c r="AQ109" s="909"/>
      <c r="AR109" s="909"/>
      <c r="AS109" s="909"/>
      <c r="AT109" s="911"/>
      <c r="AU109" s="928" t="s">
        <v>407</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08" t="s">
        <v>408</v>
      </c>
      <c r="BR109" s="909"/>
      <c r="BS109" s="909"/>
      <c r="BT109" s="909"/>
      <c r="BU109" s="910"/>
      <c r="BV109" s="908" t="s">
        <v>409</v>
      </c>
      <c r="BW109" s="909"/>
      <c r="BX109" s="909"/>
      <c r="BY109" s="909"/>
      <c r="BZ109" s="910"/>
      <c r="CA109" s="908" t="s">
        <v>295</v>
      </c>
      <c r="CB109" s="909"/>
      <c r="CC109" s="909"/>
      <c r="CD109" s="909"/>
      <c r="CE109" s="910"/>
      <c r="CF109" s="929" t="s">
        <v>410</v>
      </c>
      <c r="CG109" s="929"/>
      <c r="CH109" s="929"/>
      <c r="CI109" s="929"/>
      <c r="CJ109" s="929"/>
      <c r="CK109" s="908" t="s">
        <v>411</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08" t="s">
        <v>408</v>
      </c>
      <c r="DH109" s="909"/>
      <c r="DI109" s="909"/>
      <c r="DJ109" s="909"/>
      <c r="DK109" s="910"/>
      <c r="DL109" s="908" t="s">
        <v>409</v>
      </c>
      <c r="DM109" s="909"/>
      <c r="DN109" s="909"/>
      <c r="DO109" s="909"/>
      <c r="DP109" s="910"/>
      <c r="DQ109" s="908" t="s">
        <v>295</v>
      </c>
      <c r="DR109" s="909"/>
      <c r="DS109" s="909"/>
      <c r="DT109" s="909"/>
      <c r="DU109" s="910"/>
      <c r="DV109" s="908" t="s">
        <v>410</v>
      </c>
      <c r="DW109" s="909"/>
      <c r="DX109" s="909"/>
      <c r="DY109" s="909"/>
      <c r="DZ109" s="911"/>
    </row>
    <row r="110" spans="1:131" s="203" customFormat="1" ht="26.25" customHeight="1" x14ac:dyDescent="0.15">
      <c r="A110" s="912" t="s">
        <v>412</v>
      </c>
      <c r="B110" s="913"/>
      <c r="C110" s="913"/>
      <c r="D110" s="913"/>
      <c r="E110" s="913"/>
      <c r="F110" s="913"/>
      <c r="G110" s="913"/>
      <c r="H110" s="913"/>
      <c r="I110" s="913"/>
      <c r="J110" s="913"/>
      <c r="K110" s="913"/>
      <c r="L110" s="913"/>
      <c r="M110" s="913"/>
      <c r="N110" s="913"/>
      <c r="O110" s="913"/>
      <c r="P110" s="913"/>
      <c r="Q110" s="913"/>
      <c r="R110" s="913"/>
      <c r="S110" s="913"/>
      <c r="T110" s="913"/>
      <c r="U110" s="913"/>
      <c r="V110" s="913"/>
      <c r="W110" s="913"/>
      <c r="X110" s="913"/>
      <c r="Y110" s="913"/>
      <c r="Z110" s="914"/>
      <c r="AA110" s="915">
        <v>494922</v>
      </c>
      <c r="AB110" s="916"/>
      <c r="AC110" s="916"/>
      <c r="AD110" s="916"/>
      <c r="AE110" s="917"/>
      <c r="AF110" s="918">
        <v>472378</v>
      </c>
      <c r="AG110" s="916"/>
      <c r="AH110" s="916"/>
      <c r="AI110" s="916"/>
      <c r="AJ110" s="917"/>
      <c r="AK110" s="918">
        <v>444876</v>
      </c>
      <c r="AL110" s="916"/>
      <c r="AM110" s="916"/>
      <c r="AN110" s="916"/>
      <c r="AO110" s="917"/>
      <c r="AP110" s="919">
        <v>14.5</v>
      </c>
      <c r="AQ110" s="920"/>
      <c r="AR110" s="920"/>
      <c r="AS110" s="920"/>
      <c r="AT110" s="921"/>
      <c r="AU110" s="922" t="s">
        <v>69</v>
      </c>
      <c r="AV110" s="923"/>
      <c r="AW110" s="923"/>
      <c r="AX110" s="923"/>
      <c r="AY110" s="923"/>
      <c r="AZ110" s="945" t="s">
        <v>413</v>
      </c>
      <c r="BA110" s="913"/>
      <c r="BB110" s="913"/>
      <c r="BC110" s="913"/>
      <c r="BD110" s="913"/>
      <c r="BE110" s="913"/>
      <c r="BF110" s="913"/>
      <c r="BG110" s="913"/>
      <c r="BH110" s="913"/>
      <c r="BI110" s="913"/>
      <c r="BJ110" s="913"/>
      <c r="BK110" s="913"/>
      <c r="BL110" s="913"/>
      <c r="BM110" s="913"/>
      <c r="BN110" s="913"/>
      <c r="BO110" s="913"/>
      <c r="BP110" s="914"/>
      <c r="BQ110" s="946">
        <v>4954258</v>
      </c>
      <c r="BR110" s="947"/>
      <c r="BS110" s="947"/>
      <c r="BT110" s="947"/>
      <c r="BU110" s="947"/>
      <c r="BV110" s="947">
        <v>4618200</v>
      </c>
      <c r="BW110" s="947"/>
      <c r="BX110" s="947"/>
      <c r="BY110" s="947"/>
      <c r="BZ110" s="947"/>
      <c r="CA110" s="947">
        <v>4419143</v>
      </c>
      <c r="CB110" s="947"/>
      <c r="CC110" s="947"/>
      <c r="CD110" s="947"/>
      <c r="CE110" s="947"/>
      <c r="CF110" s="960">
        <v>144.19999999999999</v>
      </c>
      <c r="CG110" s="961"/>
      <c r="CH110" s="961"/>
      <c r="CI110" s="961"/>
      <c r="CJ110" s="961"/>
      <c r="CK110" s="962" t="s">
        <v>414</v>
      </c>
      <c r="CL110" s="963"/>
      <c r="CM110" s="945" t="s">
        <v>415</v>
      </c>
      <c r="CN110" s="913"/>
      <c r="CO110" s="913"/>
      <c r="CP110" s="913"/>
      <c r="CQ110" s="913"/>
      <c r="CR110" s="913"/>
      <c r="CS110" s="913"/>
      <c r="CT110" s="913"/>
      <c r="CU110" s="913"/>
      <c r="CV110" s="913"/>
      <c r="CW110" s="913"/>
      <c r="CX110" s="913"/>
      <c r="CY110" s="913"/>
      <c r="CZ110" s="913"/>
      <c r="DA110" s="913"/>
      <c r="DB110" s="913"/>
      <c r="DC110" s="913"/>
      <c r="DD110" s="913"/>
      <c r="DE110" s="913"/>
      <c r="DF110" s="914"/>
      <c r="DG110" s="946" t="s">
        <v>121</v>
      </c>
      <c r="DH110" s="947"/>
      <c r="DI110" s="947"/>
      <c r="DJ110" s="947"/>
      <c r="DK110" s="947"/>
      <c r="DL110" s="947" t="s">
        <v>121</v>
      </c>
      <c r="DM110" s="947"/>
      <c r="DN110" s="947"/>
      <c r="DO110" s="947"/>
      <c r="DP110" s="947"/>
      <c r="DQ110" s="947" t="s">
        <v>121</v>
      </c>
      <c r="DR110" s="947"/>
      <c r="DS110" s="947"/>
      <c r="DT110" s="947"/>
      <c r="DU110" s="947"/>
      <c r="DV110" s="948" t="s">
        <v>121</v>
      </c>
      <c r="DW110" s="948"/>
      <c r="DX110" s="948"/>
      <c r="DY110" s="948"/>
      <c r="DZ110" s="949"/>
    </row>
    <row r="111" spans="1:131" s="203" customFormat="1" ht="26.25" customHeight="1" x14ac:dyDescent="0.15">
      <c r="A111" s="950" t="s">
        <v>416</v>
      </c>
      <c r="B111" s="951"/>
      <c r="C111" s="951"/>
      <c r="D111" s="951"/>
      <c r="E111" s="951"/>
      <c r="F111" s="951"/>
      <c r="G111" s="951"/>
      <c r="H111" s="951"/>
      <c r="I111" s="951"/>
      <c r="J111" s="951"/>
      <c r="K111" s="951"/>
      <c r="L111" s="951"/>
      <c r="M111" s="951"/>
      <c r="N111" s="951"/>
      <c r="O111" s="951"/>
      <c r="P111" s="951"/>
      <c r="Q111" s="951"/>
      <c r="R111" s="951"/>
      <c r="S111" s="951"/>
      <c r="T111" s="951"/>
      <c r="U111" s="951"/>
      <c r="V111" s="951"/>
      <c r="W111" s="951"/>
      <c r="X111" s="951"/>
      <c r="Y111" s="951"/>
      <c r="Z111" s="952"/>
      <c r="AA111" s="953" t="s">
        <v>121</v>
      </c>
      <c r="AB111" s="954"/>
      <c r="AC111" s="954"/>
      <c r="AD111" s="954"/>
      <c r="AE111" s="955"/>
      <c r="AF111" s="956" t="s">
        <v>121</v>
      </c>
      <c r="AG111" s="954"/>
      <c r="AH111" s="954"/>
      <c r="AI111" s="954"/>
      <c r="AJ111" s="955"/>
      <c r="AK111" s="956" t="s">
        <v>121</v>
      </c>
      <c r="AL111" s="954"/>
      <c r="AM111" s="954"/>
      <c r="AN111" s="954"/>
      <c r="AO111" s="955"/>
      <c r="AP111" s="957" t="s">
        <v>121</v>
      </c>
      <c r="AQ111" s="958"/>
      <c r="AR111" s="958"/>
      <c r="AS111" s="958"/>
      <c r="AT111" s="959"/>
      <c r="AU111" s="924"/>
      <c r="AV111" s="925"/>
      <c r="AW111" s="925"/>
      <c r="AX111" s="925"/>
      <c r="AY111" s="925"/>
      <c r="AZ111" s="938" t="s">
        <v>417</v>
      </c>
      <c r="BA111" s="939"/>
      <c r="BB111" s="939"/>
      <c r="BC111" s="939"/>
      <c r="BD111" s="939"/>
      <c r="BE111" s="939"/>
      <c r="BF111" s="939"/>
      <c r="BG111" s="939"/>
      <c r="BH111" s="939"/>
      <c r="BI111" s="939"/>
      <c r="BJ111" s="939"/>
      <c r="BK111" s="939"/>
      <c r="BL111" s="939"/>
      <c r="BM111" s="939"/>
      <c r="BN111" s="939"/>
      <c r="BO111" s="939"/>
      <c r="BP111" s="940"/>
      <c r="BQ111" s="941" t="s">
        <v>121</v>
      </c>
      <c r="BR111" s="942"/>
      <c r="BS111" s="942"/>
      <c r="BT111" s="942"/>
      <c r="BU111" s="942"/>
      <c r="BV111" s="942" t="s">
        <v>121</v>
      </c>
      <c r="BW111" s="942"/>
      <c r="BX111" s="942"/>
      <c r="BY111" s="942"/>
      <c r="BZ111" s="942"/>
      <c r="CA111" s="942" t="s">
        <v>121</v>
      </c>
      <c r="CB111" s="942"/>
      <c r="CC111" s="942"/>
      <c r="CD111" s="942"/>
      <c r="CE111" s="942"/>
      <c r="CF111" s="936" t="s">
        <v>121</v>
      </c>
      <c r="CG111" s="937"/>
      <c r="CH111" s="937"/>
      <c r="CI111" s="937"/>
      <c r="CJ111" s="937"/>
      <c r="CK111" s="964"/>
      <c r="CL111" s="965"/>
      <c r="CM111" s="938" t="s">
        <v>418</v>
      </c>
      <c r="CN111" s="939"/>
      <c r="CO111" s="939"/>
      <c r="CP111" s="939"/>
      <c r="CQ111" s="939"/>
      <c r="CR111" s="939"/>
      <c r="CS111" s="939"/>
      <c r="CT111" s="939"/>
      <c r="CU111" s="939"/>
      <c r="CV111" s="939"/>
      <c r="CW111" s="939"/>
      <c r="CX111" s="939"/>
      <c r="CY111" s="939"/>
      <c r="CZ111" s="939"/>
      <c r="DA111" s="939"/>
      <c r="DB111" s="939"/>
      <c r="DC111" s="939"/>
      <c r="DD111" s="939"/>
      <c r="DE111" s="939"/>
      <c r="DF111" s="940"/>
      <c r="DG111" s="941" t="s">
        <v>121</v>
      </c>
      <c r="DH111" s="942"/>
      <c r="DI111" s="942"/>
      <c r="DJ111" s="942"/>
      <c r="DK111" s="942"/>
      <c r="DL111" s="942" t="s">
        <v>121</v>
      </c>
      <c r="DM111" s="942"/>
      <c r="DN111" s="942"/>
      <c r="DO111" s="942"/>
      <c r="DP111" s="942"/>
      <c r="DQ111" s="942" t="s">
        <v>121</v>
      </c>
      <c r="DR111" s="942"/>
      <c r="DS111" s="942"/>
      <c r="DT111" s="942"/>
      <c r="DU111" s="942"/>
      <c r="DV111" s="943" t="s">
        <v>121</v>
      </c>
      <c r="DW111" s="943"/>
      <c r="DX111" s="943"/>
      <c r="DY111" s="943"/>
      <c r="DZ111" s="944"/>
    </row>
    <row r="112" spans="1:131" s="203" customFormat="1" ht="26.25" customHeight="1" x14ac:dyDescent="0.15">
      <c r="A112" s="968" t="s">
        <v>419</v>
      </c>
      <c r="B112" s="969"/>
      <c r="C112" s="939" t="s">
        <v>420</v>
      </c>
      <c r="D112" s="939"/>
      <c r="E112" s="939"/>
      <c r="F112" s="939"/>
      <c r="G112" s="939"/>
      <c r="H112" s="939"/>
      <c r="I112" s="939"/>
      <c r="J112" s="939"/>
      <c r="K112" s="939"/>
      <c r="L112" s="939"/>
      <c r="M112" s="939"/>
      <c r="N112" s="939"/>
      <c r="O112" s="939"/>
      <c r="P112" s="939"/>
      <c r="Q112" s="939"/>
      <c r="R112" s="939"/>
      <c r="S112" s="939"/>
      <c r="T112" s="939"/>
      <c r="U112" s="939"/>
      <c r="V112" s="939"/>
      <c r="W112" s="939"/>
      <c r="X112" s="939"/>
      <c r="Y112" s="939"/>
      <c r="Z112" s="940"/>
      <c r="AA112" s="974" t="s">
        <v>121</v>
      </c>
      <c r="AB112" s="975"/>
      <c r="AC112" s="975"/>
      <c r="AD112" s="975"/>
      <c r="AE112" s="976"/>
      <c r="AF112" s="977" t="s">
        <v>121</v>
      </c>
      <c r="AG112" s="975"/>
      <c r="AH112" s="975"/>
      <c r="AI112" s="975"/>
      <c r="AJ112" s="976"/>
      <c r="AK112" s="977" t="s">
        <v>121</v>
      </c>
      <c r="AL112" s="975"/>
      <c r="AM112" s="975"/>
      <c r="AN112" s="975"/>
      <c r="AO112" s="976"/>
      <c r="AP112" s="978" t="s">
        <v>121</v>
      </c>
      <c r="AQ112" s="979"/>
      <c r="AR112" s="979"/>
      <c r="AS112" s="979"/>
      <c r="AT112" s="980"/>
      <c r="AU112" s="924"/>
      <c r="AV112" s="925"/>
      <c r="AW112" s="925"/>
      <c r="AX112" s="925"/>
      <c r="AY112" s="925"/>
      <c r="AZ112" s="938" t="s">
        <v>421</v>
      </c>
      <c r="BA112" s="939"/>
      <c r="BB112" s="939"/>
      <c r="BC112" s="939"/>
      <c r="BD112" s="939"/>
      <c r="BE112" s="939"/>
      <c r="BF112" s="939"/>
      <c r="BG112" s="939"/>
      <c r="BH112" s="939"/>
      <c r="BI112" s="939"/>
      <c r="BJ112" s="939"/>
      <c r="BK112" s="939"/>
      <c r="BL112" s="939"/>
      <c r="BM112" s="939"/>
      <c r="BN112" s="939"/>
      <c r="BO112" s="939"/>
      <c r="BP112" s="940"/>
      <c r="BQ112" s="941">
        <v>2523675</v>
      </c>
      <c r="BR112" s="942"/>
      <c r="BS112" s="942"/>
      <c r="BT112" s="942"/>
      <c r="BU112" s="942"/>
      <c r="BV112" s="942">
        <v>2255895</v>
      </c>
      <c r="BW112" s="942"/>
      <c r="BX112" s="942"/>
      <c r="BY112" s="942"/>
      <c r="BZ112" s="942"/>
      <c r="CA112" s="942">
        <v>2033942</v>
      </c>
      <c r="CB112" s="942"/>
      <c r="CC112" s="942"/>
      <c r="CD112" s="942"/>
      <c r="CE112" s="942"/>
      <c r="CF112" s="936">
        <v>66.400000000000006</v>
      </c>
      <c r="CG112" s="937"/>
      <c r="CH112" s="937"/>
      <c r="CI112" s="937"/>
      <c r="CJ112" s="937"/>
      <c r="CK112" s="964"/>
      <c r="CL112" s="965"/>
      <c r="CM112" s="938" t="s">
        <v>422</v>
      </c>
      <c r="CN112" s="939"/>
      <c r="CO112" s="939"/>
      <c r="CP112" s="939"/>
      <c r="CQ112" s="939"/>
      <c r="CR112" s="939"/>
      <c r="CS112" s="939"/>
      <c r="CT112" s="939"/>
      <c r="CU112" s="939"/>
      <c r="CV112" s="939"/>
      <c r="CW112" s="939"/>
      <c r="CX112" s="939"/>
      <c r="CY112" s="939"/>
      <c r="CZ112" s="939"/>
      <c r="DA112" s="939"/>
      <c r="DB112" s="939"/>
      <c r="DC112" s="939"/>
      <c r="DD112" s="939"/>
      <c r="DE112" s="939"/>
      <c r="DF112" s="940"/>
      <c r="DG112" s="941" t="s">
        <v>121</v>
      </c>
      <c r="DH112" s="942"/>
      <c r="DI112" s="942"/>
      <c r="DJ112" s="942"/>
      <c r="DK112" s="942"/>
      <c r="DL112" s="942" t="s">
        <v>121</v>
      </c>
      <c r="DM112" s="942"/>
      <c r="DN112" s="942"/>
      <c r="DO112" s="942"/>
      <c r="DP112" s="942"/>
      <c r="DQ112" s="942" t="s">
        <v>121</v>
      </c>
      <c r="DR112" s="942"/>
      <c r="DS112" s="942"/>
      <c r="DT112" s="942"/>
      <c r="DU112" s="942"/>
      <c r="DV112" s="943" t="s">
        <v>121</v>
      </c>
      <c r="DW112" s="943"/>
      <c r="DX112" s="943"/>
      <c r="DY112" s="943"/>
      <c r="DZ112" s="944"/>
    </row>
    <row r="113" spans="1:130" s="203" customFormat="1" ht="26.25" customHeight="1" x14ac:dyDescent="0.15">
      <c r="A113" s="970"/>
      <c r="B113" s="971"/>
      <c r="C113" s="939" t="s">
        <v>423</v>
      </c>
      <c r="D113" s="939"/>
      <c r="E113" s="939"/>
      <c r="F113" s="939"/>
      <c r="G113" s="939"/>
      <c r="H113" s="939"/>
      <c r="I113" s="939"/>
      <c r="J113" s="939"/>
      <c r="K113" s="939"/>
      <c r="L113" s="939"/>
      <c r="M113" s="939"/>
      <c r="N113" s="939"/>
      <c r="O113" s="939"/>
      <c r="P113" s="939"/>
      <c r="Q113" s="939"/>
      <c r="R113" s="939"/>
      <c r="S113" s="939"/>
      <c r="T113" s="939"/>
      <c r="U113" s="939"/>
      <c r="V113" s="939"/>
      <c r="W113" s="939"/>
      <c r="X113" s="939"/>
      <c r="Y113" s="939"/>
      <c r="Z113" s="940"/>
      <c r="AA113" s="953">
        <v>240136</v>
      </c>
      <c r="AB113" s="954"/>
      <c r="AC113" s="954"/>
      <c r="AD113" s="954"/>
      <c r="AE113" s="955"/>
      <c r="AF113" s="956">
        <v>233811</v>
      </c>
      <c r="AG113" s="954"/>
      <c r="AH113" s="954"/>
      <c r="AI113" s="954"/>
      <c r="AJ113" s="955"/>
      <c r="AK113" s="956">
        <v>122182</v>
      </c>
      <c r="AL113" s="954"/>
      <c r="AM113" s="954"/>
      <c r="AN113" s="954"/>
      <c r="AO113" s="955"/>
      <c r="AP113" s="957">
        <v>4</v>
      </c>
      <c r="AQ113" s="958"/>
      <c r="AR113" s="958"/>
      <c r="AS113" s="958"/>
      <c r="AT113" s="959"/>
      <c r="AU113" s="924"/>
      <c r="AV113" s="925"/>
      <c r="AW113" s="925"/>
      <c r="AX113" s="925"/>
      <c r="AY113" s="925"/>
      <c r="AZ113" s="938" t="s">
        <v>424</v>
      </c>
      <c r="BA113" s="939"/>
      <c r="BB113" s="939"/>
      <c r="BC113" s="939"/>
      <c r="BD113" s="939"/>
      <c r="BE113" s="939"/>
      <c r="BF113" s="939"/>
      <c r="BG113" s="939"/>
      <c r="BH113" s="939"/>
      <c r="BI113" s="939"/>
      <c r="BJ113" s="939"/>
      <c r="BK113" s="939"/>
      <c r="BL113" s="939"/>
      <c r="BM113" s="939"/>
      <c r="BN113" s="939"/>
      <c r="BO113" s="939"/>
      <c r="BP113" s="940"/>
      <c r="BQ113" s="941">
        <v>419410</v>
      </c>
      <c r="BR113" s="942"/>
      <c r="BS113" s="942"/>
      <c r="BT113" s="942"/>
      <c r="BU113" s="942"/>
      <c r="BV113" s="942">
        <v>392678</v>
      </c>
      <c r="BW113" s="942"/>
      <c r="BX113" s="942"/>
      <c r="BY113" s="942"/>
      <c r="BZ113" s="942"/>
      <c r="CA113" s="942">
        <v>353907</v>
      </c>
      <c r="CB113" s="942"/>
      <c r="CC113" s="942"/>
      <c r="CD113" s="942"/>
      <c r="CE113" s="942"/>
      <c r="CF113" s="936">
        <v>11.6</v>
      </c>
      <c r="CG113" s="937"/>
      <c r="CH113" s="937"/>
      <c r="CI113" s="937"/>
      <c r="CJ113" s="937"/>
      <c r="CK113" s="964"/>
      <c r="CL113" s="965"/>
      <c r="CM113" s="938" t="s">
        <v>425</v>
      </c>
      <c r="CN113" s="939"/>
      <c r="CO113" s="939"/>
      <c r="CP113" s="939"/>
      <c r="CQ113" s="939"/>
      <c r="CR113" s="939"/>
      <c r="CS113" s="939"/>
      <c r="CT113" s="939"/>
      <c r="CU113" s="939"/>
      <c r="CV113" s="939"/>
      <c r="CW113" s="939"/>
      <c r="CX113" s="939"/>
      <c r="CY113" s="939"/>
      <c r="CZ113" s="939"/>
      <c r="DA113" s="939"/>
      <c r="DB113" s="939"/>
      <c r="DC113" s="939"/>
      <c r="DD113" s="939"/>
      <c r="DE113" s="939"/>
      <c r="DF113" s="940"/>
      <c r="DG113" s="974" t="s">
        <v>121</v>
      </c>
      <c r="DH113" s="975"/>
      <c r="DI113" s="975"/>
      <c r="DJ113" s="975"/>
      <c r="DK113" s="976"/>
      <c r="DL113" s="977" t="s">
        <v>121</v>
      </c>
      <c r="DM113" s="975"/>
      <c r="DN113" s="975"/>
      <c r="DO113" s="975"/>
      <c r="DP113" s="976"/>
      <c r="DQ113" s="977" t="s">
        <v>121</v>
      </c>
      <c r="DR113" s="975"/>
      <c r="DS113" s="975"/>
      <c r="DT113" s="975"/>
      <c r="DU113" s="976"/>
      <c r="DV113" s="978" t="s">
        <v>121</v>
      </c>
      <c r="DW113" s="979"/>
      <c r="DX113" s="979"/>
      <c r="DY113" s="979"/>
      <c r="DZ113" s="980"/>
    </row>
    <row r="114" spans="1:130" s="203" customFormat="1" ht="26.25" customHeight="1" x14ac:dyDescent="0.15">
      <c r="A114" s="970"/>
      <c r="B114" s="971"/>
      <c r="C114" s="939" t="s">
        <v>426</v>
      </c>
      <c r="D114" s="939"/>
      <c r="E114" s="939"/>
      <c r="F114" s="939"/>
      <c r="G114" s="939"/>
      <c r="H114" s="939"/>
      <c r="I114" s="939"/>
      <c r="J114" s="939"/>
      <c r="K114" s="939"/>
      <c r="L114" s="939"/>
      <c r="M114" s="939"/>
      <c r="N114" s="939"/>
      <c r="O114" s="939"/>
      <c r="P114" s="939"/>
      <c r="Q114" s="939"/>
      <c r="R114" s="939"/>
      <c r="S114" s="939"/>
      <c r="T114" s="939"/>
      <c r="U114" s="939"/>
      <c r="V114" s="939"/>
      <c r="W114" s="939"/>
      <c r="X114" s="939"/>
      <c r="Y114" s="939"/>
      <c r="Z114" s="940"/>
      <c r="AA114" s="974">
        <v>40123</v>
      </c>
      <c r="AB114" s="975"/>
      <c r="AC114" s="975"/>
      <c r="AD114" s="975"/>
      <c r="AE114" s="976"/>
      <c r="AF114" s="977">
        <v>39308</v>
      </c>
      <c r="AG114" s="975"/>
      <c r="AH114" s="975"/>
      <c r="AI114" s="975"/>
      <c r="AJ114" s="976"/>
      <c r="AK114" s="977">
        <v>43207</v>
      </c>
      <c r="AL114" s="975"/>
      <c r="AM114" s="975"/>
      <c r="AN114" s="975"/>
      <c r="AO114" s="976"/>
      <c r="AP114" s="978">
        <v>1.4</v>
      </c>
      <c r="AQ114" s="979"/>
      <c r="AR114" s="979"/>
      <c r="AS114" s="979"/>
      <c r="AT114" s="980"/>
      <c r="AU114" s="924"/>
      <c r="AV114" s="925"/>
      <c r="AW114" s="925"/>
      <c r="AX114" s="925"/>
      <c r="AY114" s="925"/>
      <c r="AZ114" s="938" t="s">
        <v>427</v>
      </c>
      <c r="BA114" s="939"/>
      <c r="BB114" s="939"/>
      <c r="BC114" s="939"/>
      <c r="BD114" s="939"/>
      <c r="BE114" s="939"/>
      <c r="BF114" s="939"/>
      <c r="BG114" s="939"/>
      <c r="BH114" s="939"/>
      <c r="BI114" s="939"/>
      <c r="BJ114" s="939"/>
      <c r="BK114" s="939"/>
      <c r="BL114" s="939"/>
      <c r="BM114" s="939"/>
      <c r="BN114" s="939"/>
      <c r="BO114" s="939"/>
      <c r="BP114" s="940"/>
      <c r="BQ114" s="941">
        <v>502306</v>
      </c>
      <c r="BR114" s="942"/>
      <c r="BS114" s="942"/>
      <c r="BT114" s="942"/>
      <c r="BU114" s="942"/>
      <c r="BV114" s="942">
        <v>501533</v>
      </c>
      <c r="BW114" s="942"/>
      <c r="BX114" s="942"/>
      <c r="BY114" s="942"/>
      <c r="BZ114" s="942"/>
      <c r="CA114" s="942">
        <v>520308</v>
      </c>
      <c r="CB114" s="942"/>
      <c r="CC114" s="942"/>
      <c r="CD114" s="942"/>
      <c r="CE114" s="942"/>
      <c r="CF114" s="936">
        <v>17</v>
      </c>
      <c r="CG114" s="937"/>
      <c r="CH114" s="937"/>
      <c r="CI114" s="937"/>
      <c r="CJ114" s="937"/>
      <c r="CK114" s="964"/>
      <c r="CL114" s="965"/>
      <c r="CM114" s="938" t="s">
        <v>428</v>
      </c>
      <c r="CN114" s="939"/>
      <c r="CO114" s="939"/>
      <c r="CP114" s="939"/>
      <c r="CQ114" s="939"/>
      <c r="CR114" s="939"/>
      <c r="CS114" s="939"/>
      <c r="CT114" s="939"/>
      <c r="CU114" s="939"/>
      <c r="CV114" s="939"/>
      <c r="CW114" s="939"/>
      <c r="CX114" s="939"/>
      <c r="CY114" s="939"/>
      <c r="CZ114" s="939"/>
      <c r="DA114" s="939"/>
      <c r="DB114" s="939"/>
      <c r="DC114" s="939"/>
      <c r="DD114" s="939"/>
      <c r="DE114" s="939"/>
      <c r="DF114" s="940"/>
      <c r="DG114" s="974" t="s">
        <v>121</v>
      </c>
      <c r="DH114" s="975"/>
      <c r="DI114" s="975"/>
      <c r="DJ114" s="975"/>
      <c r="DK114" s="976"/>
      <c r="DL114" s="977" t="s">
        <v>121</v>
      </c>
      <c r="DM114" s="975"/>
      <c r="DN114" s="975"/>
      <c r="DO114" s="975"/>
      <c r="DP114" s="976"/>
      <c r="DQ114" s="977" t="s">
        <v>121</v>
      </c>
      <c r="DR114" s="975"/>
      <c r="DS114" s="975"/>
      <c r="DT114" s="975"/>
      <c r="DU114" s="976"/>
      <c r="DV114" s="978" t="s">
        <v>121</v>
      </c>
      <c r="DW114" s="979"/>
      <c r="DX114" s="979"/>
      <c r="DY114" s="979"/>
      <c r="DZ114" s="980"/>
    </row>
    <row r="115" spans="1:130" s="203" customFormat="1" ht="26.25" customHeight="1" x14ac:dyDescent="0.15">
      <c r="A115" s="970"/>
      <c r="B115" s="971"/>
      <c r="C115" s="939" t="s">
        <v>429</v>
      </c>
      <c r="D115" s="939"/>
      <c r="E115" s="939"/>
      <c r="F115" s="939"/>
      <c r="G115" s="939"/>
      <c r="H115" s="939"/>
      <c r="I115" s="939"/>
      <c r="J115" s="939"/>
      <c r="K115" s="939"/>
      <c r="L115" s="939"/>
      <c r="M115" s="939"/>
      <c r="N115" s="939"/>
      <c r="O115" s="939"/>
      <c r="P115" s="939"/>
      <c r="Q115" s="939"/>
      <c r="R115" s="939"/>
      <c r="S115" s="939"/>
      <c r="T115" s="939"/>
      <c r="U115" s="939"/>
      <c r="V115" s="939"/>
      <c r="W115" s="939"/>
      <c r="X115" s="939"/>
      <c r="Y115" s="939"/>
      <c r="Z115" s="940"/>
      <c r="AA115" s="953" t="s">
        <v>121</v>
      </c>
      <c r="AB115" s="954"/>
      <c r="AC115" s="954"/>
      <c r="AD115" s="954"/>
      <c r="AE115" s="955"/>
      <c r="AF115" s="956" t="s">
        <v>121</v>
      </c>
      <c r="AG115" s="954"/>
      <c r="AH115" s="954"/>
      <c r="AI115" s="954"/>
      <c r="AJ115" s="955"/>
      <c r="AK115" s="956" t="s">
        <v>121</v>
      </c>
      <c r="AL115" s="954"/>
      <c r="AM115" s="954"/>
      <c r="AN115" s="954"/>
      <c r="AO115" s="955"/>
      <c r="AP115" s="957" t="s">
        <v>121</v>
      </c>
      <c r="AQ115" s="958"/>
      <c r="AR115" s="958"/>
      <c r="AS115" s="958"/>
      <c r="AT115" s="959"/>
      <c r="AU115" s="924"/>
      <c r="AV115" s="925"/>
      <c r="AW115" s="925"/>
      <c r="AX115" s="925"/>
      <c r="AY115" s="925"/>
      <c r="AZ115" s="938" t="s">
        <v>430</v>
      </c>
      <c r="BA115" s="939"/>
      <c r="BB115" s="939"/>
      <c r="BC115" s="939"/>
      <c r="BD115" s="939"/>
      <c r="BE115" s="939"/>
      <c r="BF115" s="939"/>
      <c r="BG115" s="939"/>
      <c r="BH115" s="939"/>
      <c r="BI115" s="939"/>
      <c r="BJ115" s="939"/>
      <c r="BK115" s="939"/>
      <c r="BL115" s="939"/>
      <c r="BM115" s="939"/>
      <c r="BN115" s="939"/>
      <c r="BO115" s="939"/>
      <c r="BP115" s="940"/>
      <c r="BQ115" s="941" t="s">
        <v>121</v>
      </c>
      <c r="BR115" s="942"/>
      <c r="BS115" s="942"/>
      <c r="BT115" s="942"/>
      <c r="BU115" s="942"/>
      <c r="BV115" s="942" t="s">
        <v>121</v>
      </c>
      <c r="BW115" s="942"/>
      <c r="BX115" s="942"/>
      <c r="BY115" s="942"/>
      <c r="BZ115" s="942"/>
      <c r="CA115" s="942" t="s">
        <v>121</v>
      </c>
      <c r="CB115" s="942"/>
      <c r="CC115" s="942"/>
      <c r="CD115" s="942"/>
      <c r="CE115" s="942"/>
      <c r="CF115" s="936" t="s">
        <v>121</v>
      </c>
      <c r="CG115" s="937"/>
      <c r="CH115" s="937"/>
      <c r="CI115" s="937"/>
      <c r="CJ115" s="937"/>
      <c r="CK115" s="964"/>
      <c r="CL115" s="965"/>
      <c r="CM115" s="938" t="s">
        <v>431</v>
      </c>
      <c r="CN115" s="939"/>
      <c r="CO115" s="939"/>
      <c r="CP115" s="939"/>
      <c r="CQ115" s="939"/>
      <c r="CR115" s="939"/>
      <c r="CS115" s="939"/>
      <c r="CT115" s="939"/>
      <c r="CU115" s="939"/>
      <c r="CV115" s="939"/>
      <c r="CW115" s="939"/>
      <c r="CX115" s="939"/>
      <c r="CY115" s="939"/>
      <c r="CZ115" s="939"/>
      <c r="DA115" s="939"/>
      <c r="DB115" s="939"/>
      <c r="DC115" s="939"/>
      <c r="DD115" s="939"/>
      <c r="DE115" s="939"/>
      <c r="DF115" s="940"/>
      <c r="DG115" s="974" t="s">
        <v>121</v>
      </c>
      <c r="DH115" s="975"/>
      <c r="DI115" s="975"/>
      <c r="DJ115" s="975"/>
      <c r="DK115" s="976"/>
      <c r="DL115" s="977" t="s">
        <v>121</v>
      </c>
      <c r="DM115" s="975"/>
      <c r="DN115" s="975"/>
      <c r="DO115" s="975"/>
      <c r="DP115" s="976"/>
      <c r="DQ115" s="977" t="s">
        <v>121</v>
      </c>
      <c r="DR115" s="975"/>
      <c r="DS115" s="975"/>
      <c r="DT115" s="975"/>
      <c r="DU115" s="976"/>
      <c r="DV115" s="978" t="s">
        <v>121</v>
      </c>
      <c r="DW115" s="979"/>
      <c r="DX115" s="979"/>
      <c r="DY115" s="979"/>
      <c r="DZ115" s="980"/>
    </row>
    <row r="116" spans="1:130" s="203" customFormat="1" ht="26.25" customHeight="1" x14ac:dyDescent="0.15">
      <c r="A116" s="972"/>
      <c r="B116" s="973"/>
      <c r="C116" s="981" t="s">
        <v>432</v>
      </c>
      <c r="D116" s="981"/>
      <c r="E116" s="981"/>
      <c r="F116" s="981"/>
      <c r="G116" s="981"/>
      <c r="H116" s="981"/>
      <c r="I116" s="981"/>
      <c r="J116" s="981"/>
      <c r="K116" s="981"/>
      <c r="L116" s="981"/>
      <c r="M116" s="981"/>
      <c r="N116" s="981"/>
      <c r="O116" s="981"/>
      <c r="P116" s="981"/>
      <c r="Q116" s="981"/>
      <c r="R116" s="981"/>
      <c r="S116" s="981"/>
      <c r="T116" s="981"/>
      <c r="U116" s="981"/>
      <c r="V116" s="981"/>
      <c r="W116" s="981"/>
      <c r="X116" s="981"/>
      <c r="Y116" s="981"/>
      <c r="Z116" s="982"/>
      <c r="AA116" s="974" t="s">
        <v>121</v>
      </c>
      <c r="AB116" s="975"/>
      <c r="AC116" s="975"/>
      <c r="AD116" s="975"/>
      <c r="AE116" s="976"/>
      <c r="AF116" s="977" t="s">
        <v>121</v>
      </c>
      <c r="AG116" s="975"/>
      <c r="AH116" s="975"/>
      <c r="AI116" s="975"/>
      <c r="AJ116" s="976"/>
      <c r="AK116" s="977" t="s">
        <v>121</v>
      </c>
      <c r="AL116" s="975"/>
      <c r="AM116" s="975"/>
      <c r="AN116" s="975"/>
      <c r="AO116" s="976"/>
      <c r="AP116" s="978" t="s">
        <v>121</v>
      </c>
      <c r="AQ116" s="979"/>
      <c r="AR116" s="979"/>
      <c r="AS116" s="979"/>
      <c r="AT116" s="980"/>
      <c r="AU116" s="924"/>
      <c r="AV116" s="925"/>
      <c r="AW116" s="925"/>
      <c r="AX116" s="925"/>
      <c r="AY116" s="925"/>
      <c r="AZ116" s="983" t="s">
        <v>433</v>
      </c>
      <c r="BA116" s="984"/>
      <c r="BB116" s="984"/>
      <c r="BC116" s="984"/>
      <c r="BD116" s="984"/>
      <c r="BE116" s="984"/>
      <c r="BF116" s="984"/>
      <c r="BG116" s="984"/>
      <c r="BH116" s="984"/>
      <c r="BI116" s="984"/>
      <c r="BJ116" s="984"/>
      <c r="BK116" s="984"/>
      <c r="BL116" s="984"/>
      <c r="BM116" s="984"/>
      <c r="BN116" s="984"/>
      <c r="BO116" s="984"/>
      <c r="BP116" s="985"/>
      <c r="BQ116" s="941" t="s">
        <v>121</v>
      </c>
      <c r="BR116" s="942"/>
      <c r="BS116" s="942"/>
      <c r="BT116" s="942"/>
      <c r="BU116" s="942"/>
      <c r="BV116" s="942" t="s">
        <v>121</v>
      </c>
      <c r="BW116" s="942"/>
      <c r="BX116" s="942"/>
      <c r="BY116" s="942"/>
      <c r="BZ116" s="942"/>
      <c r="CA116" s="942" t="s">
        <v>121</v>
      </c>
      <c r="CB116" s="942"/>
      <c r="CC116" s="942"/>
      <c r="CD116" s="942"/>
      <c r="CE116" s="942"/>
      <c r="CF116" s="936" t="s">
        <v>121</v>
      </c>
      <c r="CG116" s="937"/>
      <c r="CH116" s="937"/>
      <c r="CI116" s="937"/>
      <c r="CJ116" s="937"/>
      <c r="CK116" s="964"/>
      <c r="CL116" s="965"/>
      <c r="CM116" s="938" t="s">
        <v>434</v>
      </c>
      <c r="CN116" s="939"/>
      <c r="CO116" s="939"/>
      <c r="CP116" s="939"/>
      <c r="CQ116" s="939"/>
      <c r="CR116" s="939"/>
      <c r="CS116" s="939"/>
      <c r="CT116" s="939"/>
      <c r="CU116" s="939"/>
      <c r="CV116" s="939"/>
      <c r="CW116" s="939"/>
      <c r="CX116" s="939"/>
      <c r="CY116" s="939"/>
      <c r="CZ116" s="939"/>
      <c r="DA116" s="939"/>
      <c r="DB116" s="939"/>
      <c r="DC116" s="939"/>
      <c r="DD116" s="939"/>
      <c r="DE116" s="939"/>
      <c r="DF116" s="940"/>
      <c r="DG116" s="974" t="s">
        <v>121</v>
      </c>
      <c r="DH116" s="975"/>
      <c r="DI116" s="975"/>
      <c r="DJ116" s="975"/>
      <c r="DK116" s="976"/>
      <c r="DL116" s="977" t="s">
        <v>121</v>
      </c>
      <c r="DM116" s="975"/>
      <c r="DN116" s="975"/>
      <c r="DO116" s="975"/>
      <c r="DP116" s="976"/>
      <c r="DQ116" s="977" t="s">
        <v>121</v>
      </c>
      <c r="DR116" s="975"/>
      <c r="DS116" s="975"/>
      <c r="DT116" s="975"/>
      <c r="DU116" s="976"/>
      <c r="DV116" s="978" t="s">
        <v>121</v>
      </c>
      <c r="DW116" s="979"/>
      <c r="DX116" s="979"/>
      <c r="DY116" s="979"/>
      <c r="DZ116" s="980"/>
    </row>
    <row r="117" spans="1:130" s="203" customFormat="1" ht="26.25" customHeight="1" x14ac:dyDescent="0.15">
      <c r="A117" s="92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993" t="s">
        <v>435</v>
      </c>
      <c r="Z117" s="910"/>
      <c r="AA117" s="994">
        <v>775181</v>
      </c>
      <c r="AB117" s="995"/>
      <c r="AC117" s="995"/>
      <c r="AD117" s="995"/>
      <c r="AE117" s="996"/>
      <c r="AF117" s="997">
        <v>745497</v>
      </c>
      <c r="AG117" s="995"/>
      <c r="AH117" s="995"/>
      <c r="AI117" s="995"/>
      <c r="AJ117" s="996"/>
      <c r="AK117" s="997">
        <v>610265</v>
      </c>
      <c r="AL117" s="995"/>
      <c r="AM117" s="995"/>
      <c r="AN117" s="995"/>
      <c r="AO117" s="996"/>
      <c r="AP117" s="998"/>
      <c r="AQ117" s="999"/>
      <c r="AR117" s="999"/>
      <c r="AS117" s="999"/>
      <c r="AT117" s="1000"/>
      <c r="AU117" s="924"/>
      <c r="AV117" s="925"/>
      <c r="AW117" s="925"/>
      <c r="AX117" s="925"/>
      <c r="AY117" s="925"/>
      <c r="AZ117" s="990" t="s">
        <v>436</v>
      </c>
      <c r="BA117" s="991"/>
      <c r="BB117" s="991"/>
      <c r="BC117" s="991"/>
      <c r="BD117" s="991"/>
      <c r="BE117" s="991"/>
      <c r="BF117" s="991"/>
      <c r="BG117" s="991"/>
      <c r="BH117" s="991"/>
      <c r="BI117" s="991"/>
      <c r="BJ117" s="991"/>
      <c r="BK117" s="991"/>
      <c r="BL117" s="991"/>
      <c r="BM117" s="991"/>
      <c r="BN117" s="991"/>
      <c r="BO117" s="991"/>
      <c r="BP117" s="992"/>
      <c r="BQ117" s="941" t="s">
        <v>121</v>
      </c>
      <c r="BR117" s="942"/>
      <c r="BS117" s="942"/>
      <c r="BT117" s="942"/>
      <c r="BU117" s="942"/>
      <c r="BV117" s="942" t="s">
        <v>121</v>
      </c>
      <c r="BW117" s="942"/>
      <c r="BX117" s="942"/>
      <c r="BY117" s="942"/>
      <c r="BZ117" s="942"/>
      <c r="CA117" s="942" t="s">
        <v>121</v>
      </c>
      <c r="CB117" s="942"/>
      <c r="CC117" s="942"/>
      <c r="CD117" s="942"/>
      <c r="CE117" s="942"/>
      <c r="CF117" s="936" t="s">
        <v>121</v>
      </c>
      <c r="CG117" s="937"/>
      <c r="CH117" s="937"/>
      <c r="CI117" s="937"/>
      <c r="CJ117" s="937"/>
      <c r="CK117" s="964"/>
      <c r="CL117" s="965"/>
      <c r="CM117" s="938" t="s">
        <v>437</v>
      </c>
      <c r="CN117" s="939"/>
      <c r="CO117" s="939"/>
      <c r="CP117" s="939"/>
      <c r="CQ117" s="939"/>
      <c r="CR117" s="939"/>
      <c r="CS117" s="939"/>
      <c r="CT117" s="939"/>
      <c r="CU117" s="939"/>
      <c r="CV117" s="939"/>
      <c r="CW117" s="939"/>
      <c r="CX117" s="939"/>
      <c r="CY117" s="939"/>
      <c r="CZ117" s="939"/>
      <c r="DA117" s="939"/>
      <c r="DB117" s="939"/>
      <c r="DC117" s="939"/>
      <c r="DD117" s="939"/>
      <c r="DE117" s="939"/>
      <c r="DF117" s="940"/>
      <c r="DG117" s="974" t="s">
        <v>121</v>
      </c>
      <c r="DH117" s="975"/>
      <c r="DI117" s="975"/>
      <c r="DJ117" s="975"/>
      <c r="DK117" s="976"/>
      <c r="DL117" s="977" t="s">
        <v>121</v>
      </c>
      <c r="DM117" s="975"/>
      <c r="DN117" s="975"/>
      <c r="DO117" s="975"/>
      <c r="DP117" s="976"/>
      <c r="DQ117" s="977" t="s">
        <v>121</v>
      </c>
      <c r="DR117" s="975"/>
      <c r="DS117" s="975"/>
      <c r="DT117" s="975"/>
      <c r="DU117" s="976"/>
      <c r="DV117" s="978" t="s">
        <v>121</v>
      </c>
      <c r="DW117" s="979"/>
      <c r="DX117" s="979"/>
      <c r="DY117" s="979"/>
      <c r="DZ117" s="980"/>
    </row>
    <row r="118" spans="1:130" s="203" customFormat="1" ht="26.25" customHeight="1" x14ac:dyDescent="0.15">
      <c r="A118" s="928" t="s">
        <v>411</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08" t="s">
        <v>408</v>
      </c>
      <c r="AB118" s="909"/>
      <c r="AC118" s="909"/>
      <c r="AD118" s="909"/>
      <c r="AE118" s="910"/>
      <c r="AF118" s="908" t="s">
        <v>409</v>
      </c>
      <c r="AG118" s="909"/>
      <c r="AH118" s="909"/>
      <c r="AI118" s="909"/>
      <c r="AJ118" s="910"/>
      <c r="AK118" s="908" t="s">
        <v>295</v>
      </c>
      <c r="AL118" s="909"/>
      <c r="AM118" s="909"/>
      <c r="AN118" s="909"/>
      <c r="AO118" s="910"/>
      <c r="AP118" s="986" t="s">
        <v>410</v>
      </c>
      <c r="AQ118" s="987"/>
      <c r="AR118" s="987"/>
      <c r="AS118" s="987"/>
      <c r="AT118" s="988"/>
      <c r="AU118" s="924"/>
      <c r="AV118" s="925"/>
      <c r="AW118" s="925"/>
      <c r="AX118" s="925"/>
      <c r="AY118" s="925"/>
      <c r="AZ118" s="989" t="s">
        <v>438</v>
      </c>
      <c r="BA118" s="981"/>
      <c r="BB118" s="981"/>
      <c r="BC118" s="981"/>
      <c r="BD118" s="981"/>
      <c r="BE118" s="981"/>
      <c r="BF118" s="981"/>
      <c r="BG118" s="981"/>
      <c r="BH118" s="981"/>
      <c r="BI118" s="981"/>
      <c r="BJ118" s="981"/>
      <c r="BK118" s="981"/>
      <c r="BL118" s="981"/>
      <c r="BM118" s="981"/>
      <c r="BN118" s="981"/>
      <c r="BO118" s="981"/>
      <c r="BP118" s="982"/>
      <c r="BQ118" s="1015" t="s">
        <v>121</v>
      </c>
      <c r="BR118" s="1016"/>
      <c r="BS118" s="1016"/>
      <c r="BT118" s="1016"/>
      <c r="BU118" s="1016"/>
      <c r="BV118" s="1016" t="s">
        <v>121</v>
      </c>
      <c r="BW118" s="1016"/>
      <c r="BX118" s="1016"/>
      <c r="BY118" s="1016"/>
      <c r="BZ118" s="1016"/>
      <c r="CA118" s="1016" t="s">
        <v>121</v>
      </c>
      <c r="CB118" s="1016"/>
      <c r="CC118" s="1016"/>
      <c r="CD118" s="1016"/>
      <c r="CE118" s="1016"/>
      <c r="CF118" s="936" t="s">
        <v>121</v>
      </c>
      <c r="CG118" s="937"/>
      <c r="CH118" s="937"/>
      <c r="CI118" s="937"/>
      <c r="CJ118" s="937"/>
      <c r="CK118" s="964"/>
      <c r="CL118" s="965"/>
      <c r="CM118" s="938" t="s">
        <v>439</v>
      </c>
      <c r="CN118" s="939"/>
      <c r="CO118" s="939"/>
      <c r="CP118" s="939"/>
      <c r="CQ118" s="939"/>
      <c r="CR118" s="939"/>
      <c r="CS118" s="939"/>
      <c r="CT118" s="939"/>
      <c r="CU118" s="939"/>
      <c r="CV118" s="939"/>
      <c r="CW118" s="939"/>
      <c r="CX118" s="939"/>
      <c r="CY118" s="939"/>
      <c r="CZ118" s="939"/>
      <c r="DA118" s="939"/>
      <c r="DB118" s="939"/>
      <c r="DC118" s="939"/>
      <c r="DD118" s="939"/>
      <c r="DE118" s="939"/>
      <c r="DF118" s="940"/>
      <c r="DG118" s="974" t="s">
        <v>121</v>
      </c>
      <c r="DH118" s="975"/>
      <c r="DI118" s="975"/>
      <c r="DJ118" s="975"/>
      <c r="DK118" s="976"/>
      <c r="DL118" s="977" t="s">
        <v>121</v>
      </c>
      <c r="DM118" s="975"/>
      <c r="DN118" s="975"/>
      <c r="DO118" s="975"/>
      <c r="DP118" s="976"/>
      <c r="DQ118" s="977" t="s">
        <v>121</v>
      </c>
      <c r="DR118" s="975"/>
      <c r="DS118" s="975"/>
      <c r="DT118" s="975"/>
      <c r="DU118" s="976"/>
      <c r="DV118" s="978" t="s">
        <v>121</v>
      </c>
      <c r="DW118" s="979"/>
      <c r="DX118" s="979"/>
      <c r="DY118" s="979"/>
      <c r="DZ118" s="980"/>
    </row>
    <row r="119" spans="1:130" s="203" customFormat="1" ht="26.25" customHeight="1" x14ac:dyDescent="0.15">
      <c r="A119" s="1072" t="s">
        <v>414</v>
      </c>
      <c r="B119" s="963"/>
      <c r="C119" s="945" t="s">
        <v>415</v>
      </c>
      <c r="D119" s="913"/>
      <c r="E119" s="913"/>
      <c r="F119" s="913"/>
      <c r="G119" s="913"/>
      <c r="H119" s="913"/>
      <c r="I119" s="913"/>
      <c r="J119" s="913"/>
      <c r="K119" s="913"/>
      <c r="L119" s="913"/>
      <c r="M119" s="913"/>
      <c r="N119" s="913"/>
      <c r="O119" s="913"/>
      <c r="P119" s="913"/>
      <c r="Q119" s="913"/>
      <c r="R119" s="913"/>
      <c r="S119" s="913"/>
      <c r="T119" s="913"/>
      <c r="U119" s="913"/>
      <c r="V119" s="913"/>
      <c r="W119" s="913"/>
      <c r="X119" s="913"/>
      <c r="Y119" s="913"/>
      <c r="Z119" s="914"/>
      <c r="AA119" s="915" t="s">
        <v>121</v>
      </c>
      <c r="AB119" s="916"/>
      <c r="AC119" s="916"/>
      <c r="AD119" s="916"/>
      <c r="AE119" s="917"/>
      <c r="AF119" s="918" t="s">
        <v>121</v>
      </c>
      <c r="AG119" s="916"/>
      <c r="AH119" s="916"/>
      <c r="AI119" s="916"/>
      <c r="AJ119" s="917"/>
      <c r="AK119" s="918" t="s">
        <v>121</v>
      </c>
      <c r="AL119" s="916"/>
      <c r="AM119" s="916"/>
      <c r="AN119" s="916"/>
      <c r="AO119" s="917"/>
      <c r="AP119" s="919" t="s">
        <v>121</v>
      </c>
      <c r="AQ119" s="920"/>
      <c r="AR119" s="920"/>
      <c r="AS119" s="920"/>
      <c r="AT119" s="921"/>
      <c r="AU119" s="926"/>
      <c r="AV119" s="927"/>
      <c r="AW119" s="927"/>
      <c r="AX119" s="927"/>
      <c r="AY119" s="927"/>
      <c r="AZ119" s="224" t="s">
        <v>178</v>
      </c>
      <c r="BA119" s="224"/>
      <c r="BB119" s="224"/>
      <c r="BC119" s="224"/>
      <c r="BD119" s="224"/>
      <c r="BE119" s="224"/>
      <c r="BF119" s="224"/>
      <c r="BG119" s="224"/>
      <c r="BH119" s="224"/>
      <c r="BI119" s="224"/>
      <c r="BJ119" s="224"/>
      <c r="BK119" s="224"/>
      <c r="BL119" s="224"/>
      <c r="BM119" s="224"/>
      <c r="BN119" s="224"/>
      <c r="BO119" s="993" t="s">
        <v>440</v>
      </c>
      <c r="BP119" s="1021"/>
      <c r="BQ119" s="1015">
        <v>8399649</v>
      </c>
      <c r="BR119" s="1016"/>
      <c r="BS119" s="1016"/>
      <c r="BT119" s="1016"/>
      <c r="BU119" s="1016"/>
      <c r="BV119" s="1016">
        <v>7768306</v>
      </c>
      <c r="BW119" s="1016"/>
      <c r="BX119" s="1016"/>
      <c r="BY119" s="1016"/>
      <c r="BZ119" s="1016"/>
      <c r="CA119" s="1016">
        <v>7327300</v>
      </c>
      <c r="CB119" s="1016"/>
      <c r="CC119" s="1016"/>
      <c r="CD119" s="1016"/>
      <c r="CE119" s="1016"/>
      <c r="CF119" s="1017"/>
      <c r="CG119" s="1018"/>
      <c r="CH119" s="1018"/>
      <c r="CI119" s="1018"/>
      <c r="CJ119" s="1019"/>
      <c r="CK119" s="966"/>
      <c r="CL119" s="967"/>
      <c r="CM119" s="989" t="s">
        <v>441</v>
      </c>
      <c r="CN119" s="981"/>
      <c r="CO119" s="981"/>
      <c r="CP119" s="981"/>
      <c r="CQ119" s="981"/>
      <c r="CR119" s="981"/>
      <c r="CS119" s="981"/>
      <c r="CT119" s="981"/>
      <c r="CU119" s="981"/>
      <c r="CV119" s="981"/>
      <c r="CW119" s="981"/>
      <c r="CX119" s="981"/>
      <c r="CY119" s="981"/>
      <c r="CZ119" s="981"/>
      <c r="DA119" s="981"/>
      <c r="DB119" s="981"/>
      <c r="DC119" s="981"/>
      <c r="DD119" s="981"/>
      <c r="DE119" s="981"/>
      <c r="DF119" s="982"/>
      <c r="DG119" s="1020" t="s">
        <v>121</v>
      </c>
      <c r="DH119" s="1002"/>
      <c r="DI119" s="1002"/>
      <c r="DJ119" s="1002"/>
      <c r="DK119" s="1003"/>
      <c r="DL119" s="1001" t="s">
        <v>121</v>
      </c>
      <c r="DM119" s="1002"/>
      <c r="DN119" s="1002"/>
      <c r="DO119" s="1002"/>
      <c r="DP119" s="1003"/>
      <c r="DQ119" s="1001" t="s">
        <v>121</v>
      </c>
      <c r="DR119" s="1002"/>
      <c r="DS119" s="1002"/>
      <c r="DT119" s="1002"/>
      <c r="DU119" s="1003"/>
      <c r="DV119" s="1004" t="s">
        <v>121</v>
      </c>
      <c r="DW119" s="1005"/>
      <c r="DX119" s="1005"/>
      <c r="DY119" s="1005"/>
      <c r="DZ119" s="1006"/>
    </row>
    <row r="120" spans="1:130" s="203" customFormat="1" ht="26.25" customHeight="1" x14ac:dyDescent="0.15">
      <c r="A120" s="1073"/>
      <c r="B120" s="965"/>
      <c r="C120" s="938" t="s">
        <v>418</v>
      </c>
      <c r="D120" s="939"/>
      <c r="E120" s="939"/>
      <c r="F120" s="939"/>
      <c r="G120" s="939"/>
      <c r="H120" s="939"/>
      <c r="I120" s="939"/>
      <c r="J120" s="939"/>
      <c r="K120" s="939"/>
      <c r="L120" s="939"/>
      <c r="M120" s="939"/>
      <c r="N120" s="939"/>
      <c r="O120" s="939"/>
      <c r="P120" s="939"/>
      <c r="Q120" s="939"/>
      <c r="R120" s="939"/>
      <c r="S120" s="939"/>
      <c r="T120" s="939"/>
      <c r="U120" s="939"/>
      <c r="V120" s="939"/>
      <c r="W120" s="939"/>
      <c r="X120" s="939"/>
      <c r="Y120" s="939"/>
      <c r="Z120" s="940"/>
      <c r="AA120" s="974" t="s">
        <v>121</v>
      </c>
      <c r="AB120" s="975"/>
      <c r="AC120" s="975"/>
      <c r="AD120" s="975"/>
      <c r="AE120" s="976"/>
      <c r="AF120" s="977" t="s">
        <v>121</v>
      </c>
      <c r="AG120" s="975"/>
      <c r="AH120" s="975"/>
      <c r="AI120" s="975"/>
      <c r="AJ120" s="976"/>
      <c r="AK120" s="977" t="s">
        <v>121</v>
      </c>
      <c r="AL120" s="975"/>
      <c r="AM120" s="975"/>
      <c r="AN120" s="975"/>
      <c r="AO120" s="976"/>
      <c r="AP120" s="978" t="s">
        <v>121</v>
      </c>
      <c r="AQ120" s="979"/>
      <c r="AR120" s="979"/>
      <c r="AS120" s="979"/>
      <c r="AT120" s="980"/>
      <c r="AU120" s="1007" t="s">
        <v>442</v>
      </c>
      <c r="AV120" s="1008"/>
      <c r="AW120" s="1008"/>
      <c r="AX120" s="1008"/>
      <c r="AY120" s="1009"/>
      <c r="AZ120" s="945" t="s">
        <v>443</v>
      </c>
      <c r="BA120" s="913"/>
      <c r="BB120" s="913"/>
      <c r="BC120" s="913"/>
      <c r="BD120" s="913"/>
      <c r="BE120" s="913"/>
      <c r="BF120" s="913"/>
      <c r="BG120" s="913"/>
      <c r="BH120" s="913"/>
      <c r="BI120" s="913"/>
      <c r="BJ120" s="913"/>
      <c r="BK120" s="913"/>
      <c r="BL120" s="913"/>
      <c r="BM120" s="913"/>
      <c r="BN120" s="913"/>
      <c r="BO120" s="913"/>
      <c r="BP120" s="914"/>
      <c r="BQ120" s="946">
        <v>2513452</v>
      </c>
      <c r="BR120" s="947"/>
      <c r="BS120" s="947"/>
      <c r="BT120" s="947"/>
      <c r="BU120" s="947"/>
      <c r="BV120" s="947">
        <v>2639590</v>
      </c>
      <c r="BW120" s="947"/>
      <c r="BX120" s="947"/>
      <c r="BY120" s="947"/>
      <c r="BZ120" s="947"/>
      <c r="CA120" s="947">
        <v>2728012</v>
      </c>
      <c r="CB120" s="947"/>
      <c r="CC120" s="947"/>
      <c r="CD120" s="947"/>
      <c r="CE120" s="947"/>
      <c r="CF120" s="960">
        <v>89</v>
      </c>
      <c r="CG120" s="961"/>
      <c r="CH120" s="961"/>
      <c r="CI120" s="961"/>
      <c r="CJ120" s="961"/>
      <c r="CK120" s="1022" t="s">
        <v>444</v>
      </c>
      <c r="CL120" s="1023"/>
      <c r="CM120" s="1023"/>
      <c r="CN120" s="1023"/>
      <c r="CO120" s="1024"/>
      <c r="CP120" s="1030" t="s">
        <v>392</v>
      </c>
      <c r="CQ120" s="1031"/>
      <c r="CR120" s="1031"/>
      <c r="CS120" s="1031"/>
      <c r="CT120" s="1031"/>
      <c r="CU120" s="1031"/>
      <c r="CV120" s="1031"/>
      <c r="CW120" s="1031"/>
      <c r="CX120" s="1031"/>
      <c r="CY120" s="1031"/>
      <c r="CZ120" s="1031"/>
      <c r="DA120" s="1031"/>
      <c r="DB120" s="1031"/>
      <c r="DC120" s="1031"/>
      <c r="DD120" s="1031"/>
      <c r="DE120" s="1031"/>
      <c r="DF120" s="1032"/>
      <c r="DG120" s="946" t="s">
        <v>121</v>
      </c>
      <c r="DH120" s="947"/>
      <c r="DI120" s="947"/>
      <c r="DJ120" s="947"/>
      <c r="DK120" s="947"/>
      <c r="DL120" s="947" t="s">
        <v>121</v>
      </c>
      <c r="DM120" s="947"/>
      <c r="DN120" s="947"/>
      <c r="DO120" s="947"/>
      <c r="DP120" s="947"/>
      <c r="DQ120" s="947">
        <v>2033942</v>
      </c>
      <c r="DR120" s="947"/>
      <c r="DS120" s="947"/>
      <c r="DT120" s="947"/>
      <c r="DU120" s="947"/>
      <c r="DV120" s="948">
        <v>66.400000000000006</v>
      </c>
      <c r="DW120" s="948"/>
      <c r="DX120" s="948"/>
      <c r="DY120" s="948"/>
      <c r="DZ120" s="949"/>
    </row>
    <row r="121" spans="1:130" s="203" customFormat="1" ht="26.25" customHeight="1" x14ac:dyDescent="0.15">
      <c r="A121" s="1073"/>
      <c r="B121" s="965"/>
      <c r="C121" s="990" t="s">
        <v>445</v>
      </c>
      <c r="D121" s="991"/>
      <c r="E121" s="991"/>
      <c r="F121" s="991"/>
      <c r="G121" s="991"/>
      <c r="H121" s="991"/>
      <c r="I121" s="991"/>
      <c r="J121" s="991"/>
      <c r="K121" s="991"/>
      <c r="L121" s="991"/>
      <c r="M121" s="991"/>
      <c r="N121" s="991"/>
      <c r="O121" s="991"/>
      <c r="P121" s="991"/>
      <c r="Q121" s="991"/>
      <c r="R121" s="991"/>
      <c r="S121" s="991"/>
      <c r="T121" s="991"/>
      <c r="U121" s="991"/>
      <c r="V121" s="991"/>
      <c r="W121" s="991"/>
      <c r="X121" s="991"/>
      <c r="Y121" s="991"/>
      <c r="Z121" s="992"/>
      <c r="AA121" s="974" t="s">
        <v>121</v>
      </c>
      <c r="AB121" s="975"/>
      <c r="AC121" s="975"/>
      <c r="AD121" s="975"/>
      <c r="AE121" s="976"/>
      <c r="AF121" s="977" t="s">
        <v>121</v>
      </c>
      <c r="AG121" s="975"/>
      <c r="AH121" s="975"/>
      <c r="AI121" s="975"/>
      <c r="AJ121" s="976"/>
      <c r="AK121" s="977" t="s">
        <v>121</v>
      </c>
      <c r="AL121" s="975"/>
      <c r="AM121" s="975"/>
      <c r="AN121" s="975"/>
      <c r="AO121" s="976"/>
      <c r="AP121" s="978" t="s">
        <v>121</v>
      </c>
      <c r="AQ121" s="979"/>
      <c r="AR121" s="979"/>
      <c r="AS121" s="979"/>
      <c r="AT121" s="980"/>
      <c r="AU121" s="1010"/>
      <c r="AV121" s="1011"/>
      <c r="AW121" s="1011"/>
      <c r="AX121" s="1011"/>
      <c r="AY121" s="1012"/>
      <c r="AZ121" s="938" t="s">
        <v>446</v>
      </c>
      <c r="BA121" s="939"/>
      <c r="BB121" s="939"/>
      <c r="BC121" s="939"/>
      <c r="BD121" s="939"/>
      <c r="BE121" s="939"/>
      <c r="BF121" s="939"/>
      <c r="BG121" s="939"/>
      <c r="BH121" s="939"/>
      <c r="BI121" s="939"/>
      <c r="BJ121" s="939"/>
      <c r="BK121" s="939"/>
      <c r="BL121" s="939"/>
      <c r="BM121" s="939"/>
      <c r="BN121" s="939"/>
      <c r="BO121" s="939"/>
      <c r="BP121" s="940"/>
      <c r="BQ121" s="941">
        <v>56714</v>
      </c>
      <c r="BR121" s="942"/>
      <c r="BS121" s="942"/>
      <c r="BT121" s="942"/>
      <c r="BU121" s="942"/>
      <c r="BV121" s="942">
        <v>26459</v>
      </c>
      <c r="BW121" s="942"/>
      <c r="BX121" s="942"/>
      <c r="BY121" s="942"/>
      <c r="BZ121" s="942"/>
      <c r="CA121" s="942">
        <v>10326</v>
      </c>
      <c r="CB121" s="942"/>
      <c r="CC121" s="942"/>
      <c r="CD121" s="942"/>
      <c r="CE121" s="942"/>
      <c r="CF121" s="936">
        <v>0.3</v>
      </c>
      <c r="CG121" s="937"/>
      <c r="CH121" s="937"/>
      <c r="CI121" s="937"/>
      <c r="CJ121" s="937"/>
      <c r="CK121" s="1025"/>
      <c r="CL121" s="1026"/>
      <c r="CM121" s="1026"/>
      <c r="CN121" s="1026"/>
      <c r="CO121" s="1027"/>
      <c r="CP121" s="1035"/>
      <c r="CQ121" s="1036"/>
      <c r="CR121" s="1036"/>
      <c r="CS121" s="1036"/>
      <c r="CT121" s="1036"/>
      <c r="CU121" s="1036"/>
      <c r="CV121" s="1036"/>
      <c r="CW121" s="1036"/>
      <c r="CX121" s="1036"/>
      <c r="CY121" s="1036"/>
      <c r="CZ121" s="1036"/>
      <c r="DA121" s="1036"/>
      <c r="DB121" s="1036"/>
      <c r="DC121" s="1036"/>
      <c r="DD121" s="1036"/>
      <c r="DE121" s="1036"/>
      <c r="DF121" s="1037"/>
      <c r="DG121" s="941"/>
      <c r="DH121" s="942"/>
      <c r="DI121" s="942"/>
      <c r="DJ121" s="942"/>
      <c r="DK121" s="942"/>
      <c r="DL121" s="942"/>
      <c r="DM121" s="942"/>
      <c r="DN121" s="942"/>
      <c r="DO121" s="942"/>
      <c r="DP121" s="942"/>
      <c r="DQ121" s="942"/>
      <c r="DR121" s="942"/>
      <c r="DS121" s="942"/>
      <c r="DT121" s="942"/>
      <c r="DU121" s="942"/>
      <c r="DV121" s="943"/>
      <c r="DW121" s="943"/>
      <c r="DX121" s="943"/>
      <c r="DY121" s="943"/>
      <c r="DZ121" s="944"/>
    </row>
    <row r="122" spans="1:130" s="203" customFormat="1" ht="26.25" customHeight="1" x14ac:dyDescent="0.15">
      <c r="A122" s="1073"/>
      <c r="B122" s="965"/>
      <c r="C122" s="938" t="s">
        <v>428</v>
      </c>
      <c r="D122" s="939"/>
      <c r="E122" s="939"/>
      <c r="F122" s="939"/>
      <c r="G122" s="939"/>
      <c r="H122" s="939"/>
      <c r="I122" s="939"/>
      <c r="J122" s="939"/>
      <c r="K122" s="939"/>
      <c r="L122" s="939"/>
      <c r="M122" s="939"/>
      <c r="N122" s="939"/>
      <c r="O122" s="939"/>
      <c r="P122" s="939"/>
      <c r="Q122" s="939"/>
      <c r="R122" s="939"/>
      <c r="S122" s="939"/>
      <c r="T122" s="939"/>
      <c r="U122" s="939"/>
      <c r="V122" s="939"/>
      <c r="W122" s="939"/>
      <c r="X122" s="939"/>
      <c r="Y122" s="939"/>
      <c r="Z122" s="940"/>
      <c r="AA122" s="974" t="s">
        <v>121</v>
      </c>
      <c r="AB122" s="975"/>
      <c r="AC122" s="975"/>
      <c r="AD122" s="975"/>
      <c r="AE122" s="976"/>
      <c r="AF122" s="977" t="s">
        <v>121</v>
      </c>
      <c r="AG122" s="975"/>
      <c r="AH122" s="975"/>
      <c r="AI122" s="975"/>
      <c r="AJ122" s="976"/>
      <c r="AK122" s="977" t="s">
        <v>121</v>
      </c>
      <c r="AL122" s="975"/>
      <c r="AM122" s="975"/>
      <c r="AN122" s="975"/>
      <c r="AO122" s="976"/>
      <c r="AP122" s="978" t="s">
        <v>121</v>
      </c>
      <c r="AQ122" s="979"/>
      <c r="AR122" s="979"/>
      <c r="AS122" s="979"/>
      <c r="AT122" s="980"/>
      <c r="AU122" s="1010"/>
      <c r="AV122" s="1011"/>
      <c r="AW122" s="1011"/>
      <c r="AX122" s="1011"/>
      <c r="AY122" s="1012"/>
      <c r="AZ122" s="989" t="s">
        <v>447</v>
      </c>
      <c r="BA122" s="981"/>
      <c r="BB122" s="981"/>
      <c r="BC122" s="981"/>
      <c r="BD122" s="981"/>
      <c r="BE122" s="981"/>
      <c r="BF122" s="981"/>
      <c r="BG122" s="981"/>
      <c r="BH122" s="981"/>
      <c r="BI122" s="981"/>
      <c r="BJ122" s="981"/>
      <c r="BK122" s="981"/>
      <c r="BL122" s="981"/>
      <c r="BM122" s="981"/>
      <c r="BN122" s="981"/>
      <c r="BO122" s="981"/>
      <c r="BP122" s="982"/>
      <c r="BQ122" s="1015">
        <v>4566432</v>
      </c>
      <c r="BR122" s="1016"/>
      <c r="BS122" s="1016"/>
      <c r="BT122" s="1016"/>
      <c r="BU122" s="1016"/>
      <c r="BV122" s="1016">
        <v>4271147</v>
      </c>
      <c r="BW122" s="1016"/>
      <c r="BX122" s="1016"/>
      <c r="BY122" s="1016"/>
      <c r="BZ122" s="1016"/>
      <c r="CA122" s="1016">
        <v>4081579</v>
      </c>
      <c r="CB122" s="1016"/>
      <c r="CC122" s="1016"/>
      <c r="CD122" s="1016"/>
      <c r="CE122" s="1016"/>
      <c r="CF122" s="1033">
        <v>133.19999999999999</v>
      </c>
      <c r="CG122" s="1034"/>
      <c r="CH122" s="1034"/>
      <c r="CI122" s="1034"/>
      <c r="CJ122" s="1034"/>
      <c r="CK122" s="1025"/>
      <c r="CL122" s="1026"/>
      <c r="CM122" s="1026"/>
      <c r="CN122" s="1026"/>
      <c r="CO122" s="1027"/>
      <c r="CP122" s="1035"/>
      <c r="CQ122" s="1036"/>
      <c r="CR122" s="1036"/>
      <c r="CS122" s="1036"/>
      <c r="CT122" s="1036"/>
      <c r="CU122" s="1036"/>
      <c r="CV122" s="1036"/>
      <c r="CW122" s="1036"/>
      <c r="CX122" s="1036"/>
      <c r="CY122" s="1036"/>
      <c r="CZ122" s="1036"/>
      <c r="DA122" s="1036"/>
      <c r="DB122" s="1036"/>
      <c r="DC122" s="1036"/>
      <c r="DD122" s="1036"/>
      <c r="DE122" s="1036"/>
      <c r="DF122" s="1037"/>
      <c r="DG122" s="941"/>
      <c r="DH122" s="942"/>
      <c r="DI122" s="942"/>
      <c r="DJ122" s="942"/>
      <c r="DK122" s="942"/>
      <c r="DL122" s="942"/>
      <c r="DM122" s="942"/>
      <c r="DN122" s="942"/>
      <c r="DO122" s="942"/>
      <c r="DP122" s="942"/>
      <c r="DQ122" s="942"/>
      <c r="DR122" s="942"/>
      <c r="DS122" s="942"/>
      <c r="DT122" s="942"/>
      <c r="DU122" s="942"/>
      <c r="DV122" s="943"/>
      <c r="DW122" s="943"/>
      <c r="DX122" s="943"/>
      <c r="DY122" s="943"/>
      <c r="DZ122" s="944"/>
    </row>
    <row r="123" spans="1:130" s="203" customFormat="1" ht="26.25" customHeight="1" x14ac:dyDescent="0.15">
      <c r="A123" s="1073"/>
      <c r="B123" s="965"/>
      <c r="C123" s="938" t="s">
        <v>434</v>
      </c>
      <c r="D123" s="939"/>
      <c r="E123" s="939"/>
      <c r="F123" s="939"/>
      <c r="G123" s="939"/>
      <c r="H123" s="939"/>
      <c r="I123" s="939"/>
      <c r="J123" s="939"/>
      <c r="K123" s="939"/>
      <c r="L123" s="939"/>
      <c r="M123" s="939"/>
      <c r="N123" s="939"/>
      <c r="O123" s="939"/>
      <c r="P123" s="939"/>
      <c r="Q123" s="939"/>
      <c r="R123" s="939"/>
      <c r="S123" s="939"/>
      <c r="T123" s="939"/>
      <c r="U123" s="939"/>
      <c r="V123" s="939"/>
      <c r="W123" s="939"/>
      <c r="X123" s="939"/>
      <c r="Y123" s="939"/>
      <c r="Z123" s="940"/>
      <c r="AA123" s="974" t="s">
        <v>121</v>
      </c>
      <c r="AB123" s="975"/>
      <c r="AC123" s="975"/>
      <c r="AD123" s="975"/>
      <c r="AE123" s="976"/>
      <c r="AF123" s="977" t="s">
        <v>121</v>
      </c>
      <c r="AG123" s="975"/>
      <c r="AH123" s="975"/>
      <c r="AI123" s="975"/>
      <c r="AJ123" s="976"/>
      <c r="AK123" s="977" t="s">
        <v>121</v>
      </c>
      <c r="AL123" s="975"/>
      <c r="AM123" s="975"/>
      <c r="AN123" s="975"/>
      <c r="AO123" s="976"/>
      <c r="AP123" s="978" t="s">
        <v>121</v>
      </c>
      <c r="AQ123" s="979"/>
      <c r="AR123" s="979"/>
      <c r="AS123" s="979"/>
      <c r="AT123" s="980"/>
      <c r="AU123" s="1013"/>
      <c r="AV123" s="1014"/>
      <c r="AW123" s="1014"/>
      <c r="AX123" s="1014"/>
      <c r="AY123" s="1014"/>
      <c r="AZ123" s="224" t="s">
        <v>178</v>
      </c>
      <c r="BA123" s="224"/>
      <c r="BB123" s="224"/>
      <c r="BC123" s="224"/>
      <c r="BD123" s="224"/>
      <c r="BE123" s="224"/>
      <c r="BF123" s="224"/>
      <c r="BG123" s="224"/>
      <c r="BH123" s="224"/>
      <c r="BI123" s="224"/>
      <c r="BJ123" s="224"/>
      <c r="BK123" s="224"/>
      <c r="BL123" s="224"/>
      <c r="BM123" s="224"/>
      <c r="BN123" s="224"/>
      <c r="BO123" s="993" t="s">
        <v>448</v>
      </c>
      <c r="BP123" s="1021"/>
      <c r="BQ123" s="1079">
        <v>7136598</v>
      </c>
      <c r="BR123" s="1080"/>
      <c r="BS123" s="1080"/>
      <c r="BT123" s="1080"/>
      <c r="BU123" s="1080"/>
      <c r="BV123" s="1080">
        <v>6937196</v>
      </c>
      <c r="BW123" s="1080"/>
      <c r="BX123" s="1080"/>
      <c r="BY123" s="1080"/>
      <c r="BZ123" s="1080"/>
      <c r="CA123" s="1080">
        <v>6819917</v>
      </c>
      <c r="CB123" s="1080"/>
      <c r="CC123" s="1080"/>
      <c r="CD123" s="1080"/>
      <c r="CE123" s="1080"/>
      <c r="CF123" s="1017"/>
      <c r="CG123" s="1018"/>
      <c r="CH123" s="1018"/>
      <c r="CI123" s="1018"/>
      <c r="CJ123" s="1019"/>
      <c r="CK123" s="1025"/>
      <c r="CL123" s="1026"/>
      <c r="CM123" s="1026"/>
      <c r="CN123" s="1026"/>
      <c r="CO123" s="1027"/>
      <c r="CP123" s="1035"/>
      <c r="CQ123" s="1036"/>
      <c r="CR123" s="1036"/>
      <c r="CS123" s="1036"/>
      <c r="CT123" s="1036"/>
      <c r="CU123" s="1036"/>
      <c r="CV123" s="1036"/>
      <c r="CW123" s="1036"/>
      <c r="CX123" s="1036"/>
      <c r="CY123" s="1036"/>
      <c r="CZ123" s="1036"/>
      <c r="DA123" s="1036"/>
      <c r="DB123" s="1036"/>
      <c r="DC123" s="1036"/>
      <c r="DD123" s="1036"/>
      <c r="DE123" s="1036"/>
      <c r="DF123" s="1037"/>
      <c r="DG123" s="974"/>
      <c r="DH123" s="975"/>
      <c r="DI123" s="975"/>
      <c r="DJ123" s="975"/>
      <c r="DK123" s="976"/>
      <c r="DL123" s="977"/>
      <c r="DM123" s="975"/>
      <c r="DN123" s="975"/>
      <c r="DO123" s="975"/>
      <c r="DP123" s="976"/>
      <c r="DQ123" s="977"/>
      <c r="DR123" s="975"/>
      <c r="DS123" s="975"/>
      <c r="DT123" s="975"/>
      <c r="DU123" s="976"/>
      <c r="DV123" s="978"/>
      <c r="DW123" s="979"/>
      <c r="DX123" s="979"/>
      <c r="DY123" s="979"/>
      <c r="DZ123" s="980"/>
    </row>
    <row r="124" spans="1:130" s="203" customFormat="1" ht="26.25" customHeight="1" thickBot="1" x14ac:dyDescent="0.2">
      <c r="A124" s="1073"/>
      <c r="B124" s="965"/>
      <c r="C124" s="938" t="s">
        <v>437</v>
      </c>
      <c r="D124" s="939"/>
      <c r="E124" s="939"/>
      <c r="F124" s="939"/>
      <c r="G124" s="939"/>
      <c r="H124" s="939"/>
      <c r="I124" s="939"/>
      <c r="J124" s="939"/>
      <c r="K124" s="939"/>
      <c r="L124" s="939"/>
      <c r="M124" s="939"/>
      <c r="N124" s="939"/>
      <c r="O124" s="939"/>
      <c r="P124" s="939"/>
      <c r="Q124" s="939"/>
      <c r="R124" s="939"/>
      <c r="S124" s="939"/>
      <c r="T124" s="939"/>
      <c r="U124" s="939"/>
      <c r="V124" s="939"/>
      <c r="W124" s="939"/>
      <c r="X124" s="939"/>
      <c r="Y124" s="939"/>
      <c r="Z124" s="940"/>
      <c r="AA124" s="974" t="s">
        <v>121</v>
      </c>
      <c r="AB124" s="975"/>
      <c r="AC124" s="975"/>
      <c r="AD124" s="975"/>
      <c r="AE124" s="976"/>
      <c r="AF124" s="977" t="s">
        <v>121</v>
      </c>
      <c r="AG124" s="975"/>
      <c r="AH124" s="975"/>
      <c r="AI124" s="975"/>
      <c r="AJ124" s="976"/>
      <c r="AK124" s="977" t="s">
        <v>121</v>
      </c>
      <c r="AL124" s="975"/>
      <c r="AM124" s="975"/>
      <c r="AN124" s="975"/>
      <c r="AO124" s="976"/>
      <c r="AP124" s="978" t="s">
        <v>121</v>
      </c>
      <c r="AQ124" s="979"/>
      <c r="AR124" s="979"/>
      <c r="AS124" s="979"/>
      <c r="AT124" s="980"/>
      <c r="AU124" s="1075" t="s">
        <v>449</v>
      </c>
      <c r="AV124" s="1076"/>
      <c r="AW124" s="1076"/>
      <c r="AX124" s="1076"/>
      <c r="AY124" s="1076"/>
      <c r="AZ124" s="1076"/>
      <c r="BA124" s="1076"/>
      <c r="BB124" s="1076"/>
      <c r="BC124" s="1076"/>
      <c r="BD124" s="1076"/>
      <c r="BE124" s="1076"/>
      <c r="BF124" s="1076"/>
      <c r="BG124" s="1076"/>
      <c r="BH124" s="1076"/>
      <c r="BI124" s="1076"/>
      <c r="BJ124" s="1076"/>
      <c r="BK124" s="1076"/>
      <c r="BL124" s="1076"/>
      <c r="BM124" s="1076"/>
      <c r="BN124" s="1076"/>
      <c r="BO124" s="1076"/>
      <c r="BP124" s="1077"/>
      <c r="BQ124" s="1078">
        <v>43.4</v>
      </c>
      <c r="BR124" s="1043"/>
      <c r="BS124" s="1043"/>
      <c r="BT124" s="1043"/>
      <c r="BU124" s="1043"/>
      <c r="BV124" s="1043">
        <v>28</v>
      </c>
      <c r="BW124" s="1043"/>
      <c r="BX124" s="1043"/>
      <c r="BY124" s="1043"/>
      <c r="BZ124" s="1043"/>
      <c r="CA124" s="1043">
        <v>16.5</v>
      </c>
      <c r="CB124" s="1043"/>
      <c r="CC124" s="1043"/>
      <c r="CD124" s="1043"/>
      <c r="CE124" s="1043"/>
      <c r="CF124" s="1044"/>
      <c r="CG124" s="1045"/>
      <c r="CH124" s="1045"/>
      <c r="CI124" s="1045"/>
      <c r="CJ124" s="1046"/>
      <c r="CK124" s="1028"/>
      <c r="CL124" s="1028"/>
      <c r="CM124" s="1028"/>
      <c r="CN124" s="1028"/>
      <c r="CO124" s="1029"/>
      <c r="CP124" s="1035" t="s">
        <v>450</v>
      </c>
      <c r="CQ124" s="1036"/>
      <c r="CR124" s="1036"/>
      <c r="CS124" s="1036"/>
      <c r="CT124" s="1036"/>
      <c r="CU124" s="1036"/>
      <c r="CV124" s="1036"/>
      <c r="CW124" s="1036"/>
      <c r="CX124" s="1036"/>
      <c r="CY124" s="1036"/>
      <c r="CZ124" s="1036"/>
      <c r="DA124" s="1036"/>
      <c r="DB124" s="1036"/>
      <c r="DC124" s="1036"/>
      <c r="DD124" s="1036"/>
      <c r="DE124" s="1036"/>
      <c r="DF124" s="1037"/>
      <c r="DG124" s="1020">
        <v>2523675</v>
      </c>
      <c r="DH124" s="1002"/>
      <c r="DI124" s="1002"/>
      <c r="DJ124" s="1002"/>
      <c r="DK124" s="1003"/>
      <c r="DL124" s="1001">
        <v>2255895</v>
      </c>
      <c r="DM124" s="1002"/>
      <c r="DN124" s="1002"/>
      <c r="DO124" s="1002"/>
      <c r="DP124" s="1003"/>
      <c r="DQ124" s="1001" t="s">
        <v>121</v>
      </c>
      <c r="DR124" s="1002"/>
      <c r="DS124" s="1002"/>
      <c r="DT124" s="1002"/>
      <c r="DU124" s="1003"/>
      <c r="DV124" s="1004" t="s">
        <v>121</v>
      </c>
      <c r="DW124" s="1005"/>
      <c r="DX124" s="1005"/>
      <c r="DY124" s="1005"/>
      <c r="DZ124" s="1006"/>
    </row>
    <row r="125" spans="1:130" s="203" customFormat="1" ht="26.25" customHeight="1" x14ac:dyDescent="0.15">
      <c r="A125" s="1073"/>
      <c r="B125" s="965"/>
      <c r="C125" s="938" t="s">
        <v>439</v>
      </c>
      <c r="D125" s="939"/>
      <c r="E125" s="939"/>
      <c r="F125" s="939"/>
      <c r="G125" s="939"/>
      <c r="H125" s="939"/>
      <c r="I125" s="939"/>
      <c r="J125" s="939"/>
      <c r="K125" s="939"/>
      <c r="L125" s="939"/>
      <c r="M125" s="939"/>
      <c r="N125" s="939"/>
      <c r="O125" s="939"/>
      <c r="P125" s="939"/>
      <c r="Q125" s="939"/>
      <c r="R125" s="939"/>
      <c r="S125" s="939"/>
      <c r="T125" s="939"/>
      <c r="U125" s="939"/>
      <c r="V125" s="939"/>
      <c r="W125" s="939"/>
      <c r="X125" s="939"/>
      <c r="Y125" s="939"/>
      <c r="Z125" s="940"/>
      <c r="AA125" s="974" t="s">
        <v>121</v>
      </c>
      <c r="AB125" s="975"/>
      <c r="AC125" s="975"/>
      <c r="AD125" s="975"/>
      <c r="AE125" s="976"/>
      <c r="AF125" s="977" t="s">
        <v>121</v>
      </c>
      <c r="AG125" s="975"/>
      <c r="AH125" s="975"/>
      <c r="AI125" s="975"/>
      <c r="AJ125" s="976"/>
      <c r="AK125" s="977" t="s">
        <v>121</v>
      </c>
      <c r="AL125" s="975"/>
      <c r="AM125" s="975"/>
      <c r="AN125" s="975"/>
      <c r="AO125" s="976"/>
      <c r="AP125" s="978" t="s">
        <v>121</v>
      </c>
      <c r="AQ125" s="979"/>
      <c r="AR125" s="979"/>
      <c r="AS125" s="979"/>
      <c r="AT125" s="980"/>
      <c r="AU125" s="225"/>
      <c r="AV125" s="226"/>
      <c r="AW125" s="226"/>
      <c r="AX125" s="226"/>
      <c r="AY125" s="226"/>
      <c r="AZ125" s="226"/>
      <c r="BA125" s="226"/>
      <c r="BB125" s="226"/>
      <c r="BC125" s="226"/>
      <c r="BD125" s="226"/>
      <c r="BE125" s="226"/>
      <c r="BF125" s="226"/>
      <c r="BG125" s="226"/>
      <c r="BH125" s="226"/>
      <c r="BI125" s="226"/>
      <c r="BJ125" s="226"/>
      <c r="BK125" s="226"/>
      <c r="BL125" s="226"/>
      <c r="BM125" s="226"/>
      <c r="BN125" s="226"/>
      <c r="BO125" s="226"/>
      <c r="BP125" s="226"/>
      <c r="BQ125" s="205"/>
      <c r="BR125" s="205"/>
      <c r="BS125" s="205"/>
      <c r="BT125" s="205"/>
      <c r="BU125" s="205"/>
      <c r="BV125" s="205"/>
      <c r="BW125" s="205"/>
      <c r="BX125" s="205"/>
      <c r="BY125" s="205"/>
      <c r="BZ125" s="205"/>
      <c r="CA125" s="205"/>
      <c r="CB125" s="205"/>
      <c r="CC125" s="205"/>
      <c r="CD125" s="205"/>
      <c r="CE125" s="205"/>
      <c r="CF125" s="205"/>
      <c r="CG125" s="205"/>
      <c r="CH125" s="205"/>
      <c r="CI125" s="205"/>
      <c r="CJ125" s="227"/>
      <c r="CK125" s="1038" t="s">
        <v>451</v>
      </c>
      <c r="CL125" s="1023"/>
      <c r="CM125" s="1023"/>
      <c r="CN125" s="1023"/>
      <c r="CO125" s="1024"/>
      <c r="CP125" s="945" t="s">
        <v>452</v>
      </c>
      <c r="CQ125" s="913"/>
      <c r="CR125" s="913"/>
      <c r="CS125" s="913"/>
      <c r="CT125" s="913"/>
      <c r="CU125" s="913"/>
      <c r="CV125" s="913"/>
      <c r="CW125" s="913"/>
      <c r="CX125" s="913"/>
      <c r="CY125" s="913"/>
      <c r="CZ125" s="913"/>
      <c r="DA125" s="913"/>
      <c r="DB125" s="913"/>
      <c r="DC125" s="913"/>
      <c r="DD125" s="913"/>
      <c r="DE125" s="913"/>
      <c r="DF125" s="914"/>
      <c r="DG125" s="946" t="s">
        <v>121</v>
      </c>
      <c r="DH125" s="947"/>
      <c r="DI125" s="947"/>
      <c r="DJ125" s="947"/>
      <c r="DK125" s="947"/>
      <c r="DL125" s="947" t="s">
        <v>121</v>
      </c>
      <c r="DM125" s="947"/>
      <c r="DN125" s="947"/>
      <c r="DO125" s="947"/>
      <c r="DP125" s="947"/>
      <c r="DQ125" s="947" t="s">
        <v>121</v>
      </c>
      <c r="DR125" s="947"/>
      <c r="DS125" s="947"/>
      <c r="DT125" s="947"/>
      <c r="DU125" s="947"/>
      <c r="DV125" s="948" t="s">
        <v>121</v>
      </c>
      <c r="DW125" s="948"/>
      <c r="DX125" s="948"/>
      <c r="DY125" s="948"/>
      <c r="DZ125" s="949"/>
    </row>
    <row r="126" spans="1:130" s="203" customFormat="1" ht="26.25" customHeight="1" thickBot="1" x14ac:dyDescent="0.2">
      <c r="A126" s="1073"/>
      <c r="B126" s="965"/>
      <c r="C126" s="938" t="s">
        <v>441</v>
      </c>
      <c r="D126" s="939"/>
      <c r="E126" s="939"/>
      <c r="F126" s="939"/>
      <c r="G126" s="939"/>
      <c r="H126" s="939"/>
      <c r="I126" s="939"/>
      <c r="J126" s="939"/>
      <c r="K126" s="939"/>
      <c r="L126" s="939"/>
      <c r="M126" s="939"/>
      <c r="N126" s="939"/>
      <c r="O126" s="939"/>
      <c r="P126" s="939"/>
      <c r="Q126" s="939"/>
      <c r="R126" s="939"/>
      <c r="S126" s="939"/>
      <c r="T126" s="939"/>
      <c r="U126" s="939"/>
      <c r="V126" s="939"/>
      <c r="W126" s="939"/>
      <c r="X126" s="939"/>
      <c r="Y126" s="939"/>
      <c r="Z126" s="940"/>
      <c r="AA126" s="974" t="s">
        <v>121</v>
      </c>
      <c r="AB126" s="975"/>
      <c r="AC126" s="975"/>
      <c r="AD126" s="975"/>
      <c r="AE126" s="976"/>
      <c r="AF126" s="977" t="s">
        <v>121</v>
      </c>
      <c r="AG126" s="975"/>
      <c r="AH126" s="975"/>
      <c r="AI126" s="975"/>
      <c r="AJ126" s="976"/>
      <c r="AK126" s="977" t="s">
        <v>121</v>
      </c>
      <c r="AL126" s="975"/>
      <c r="AM126" s="975"/>
      <c r="AN126" s="975"/>
      <c r="AO126" s="976"/>
      <c r="AP126" s="978" t="s">
        <v>121</v>
      </c>
      <c r="AQ126" s="979"/>
      <c r="AR126" s="979"/>
      <c r="AS126" s="979"/>
      <c r="AT126" s="980"/>
      <c r="AU126" s="205"/>
      <c r="AV126" s="205"/>
      <c r="AW126" s="205"/>
      <c r="AX126" s="205"/>
      <c r="AY126" s="205"/>
      <c r="AZ126" s="205"/>
      <c r="BA126" s="205"/>
      <c r="BB126" s="205"/>
      <c r="BC126" s="205"/>
      <c r="BD126" s="205"/>
      <c r="BE126" s="205"/>
      <c r="BF126" s="205"/>
      <c r="BG126" s="205"/>
      <c r="BH126" s="205"/>
      <c r="BI126" s="205"/>
      <c r="BJ126" s="205"/>
      <c r="BK126" s="205"/>
      <c r="BL126" s="205"/>
      <c r="BM126" s="205"/>
      <c r="BN126" s="205"/>
      <c r="BO126" s="205"/>
      <c r="BP126" s="205"/>
      <c r="BQ126" s="205"/>
      <c r="BR126" s="205"/>
      <c r="BS126" s="205"/>
      <c r="BT126" s="205"/>
      <c r="BU126" s="205"/>
      <c r="BV126" s="205"/>
      <c r="BW126" s="205"/>
      <c r="BX126" s="205"/>
      <c r="BY126" s="205"/>
      <c r="BZ126" s="205"/>
      <c r="CA126" s="205"/>
      <c r="CB126" s="205"/>
      <c r="CC126" s="205"/>
      <c r="CD126" s="228"/>
      <c r="CE126" s="228"/>
      <c r="CF126" s="228"/>
      <c r="CG126" s="205"/>
      <c r="CH126" s="205"/>
      <c r="CI126" s="205"/>
      <c r="CJ126" s="227"/>
      <c r="CK126" s="1039"/>
      <c r="CL126" s="1026"/>
      <c r="CM126" s="1026"/>
      <c r="CN126" s="1026"/>
      <c r="CO126" s="1027"/>
      <c r="CP126" s="938" t="s">
        <v>453</v>
      </c>
      <c r="CQ126" s="939"/>
      <c r="CR126" s="939"/>
      <c r="CS126" s="939"/>
      <c r="CT126" s="939"/>
      <c r="CU126" s="939"/>
      <c r="CV126" s="939"/>
      <c r="CW126" s="939"/>
      <c r="CX126" s="939"/>
      <c r="CY126" s="939"/>
      <c r="CZ126" s="939"/>
      <c r="DA126" s="939"/>
      <c r="DB126" s="939"/>
      <c r="DC126" s="939"/>
      <c r="DD126" s="939"/>
      <c r="DE126" s="939"/>
      <c r="DF126" s="940"/>
      <c r="DG126" s="941" t="s">
        <v>121</v>
      </c>
      <c r="DH126" s="942"/>
      <c r="DI126" s="942"/>
      <c r="DJ126" s="942"/>
      <c r="DK126" s="942"/>
      <c r="DL126" s="942" t="s">
        <v>121</v>
      </c>
      <c r="DM126" s="942"/>
      <c r="DN126" s="942"/>
      <c r="DO126" s="942"/>
      <c r="DP126" s="942"/>
      <c r="DQ126" s="942" t="s">
        <v>121</v>
      </c>
      <c r="DR126" s="942"/>
      <c r="DS126" s="942"/>
      <c r="DT126" s="942"/>
      <c r="DU126" s="942"/>
      <c r="DV126" s="943" t="s">
        <v>121</v>
      </c>
      <c r="DW126" s="943"/>
      <c r="DX126" s="943"/>
      <c r="DY126" s="943"/>
      <c r="DZ126" s="944"/>
    </row>
    <row r="127" spans="1:130" s="203" customFormat="1" ht="26.25" customHeight="1" x14ac:dyDescent="0.15">
      <c r="A127" s="1074"/>
      <c r="B127" s="967"/>
      <c r="C127" s="989" t="s">
        <v>454</v>
      </c>
      <c r="D127" s="981"/>
      <c r="E127" s="981"/>
      <c r="F127" s="981"/>
      <c r="G127" s="981"/>
      <c r="H127" s="981"/>
      <c r="I127" s="981"/>
      <c r="J127" s="981"/>
      <c r="K127" s="981"/>
      <c r="L127" s="981"/>
      <c r="M127" s="981"/>
      <c r="N127" s="981"/>
      <c r="O127" s="981"/>
      <c r="P127" s="981"/>
      <c r="Q127" s="981"/>
      <c r="R127" s="981"/>
      <c r="S127" s="981"/>
      <c r="T127" s="981"/>
      <c r="U127" s="981"/>
      <c r="V127" s="981"/>
      <c r="W127" s="981"/>
      <c r="X127" s="981"/>
      <c r="Y127" s="981"/>
      <c r="Z127" s="982"/>
      <c r="AA127" s="974" t="s">
        <v>121</v>
      </c>
      <c r="AB127" s="975"/>
      <c r="AC127" s="975"/>
      <c r="AD127" s="975"/>
      <c r="AE127" s="976"/>
      <c r="AF127" s="977" t="s">
        <v>121</v>
      </c>
      <c r="AG127" s="975"/>
      <c r="AH127" s="975"/>
      <c r="AI127" s="975"/>
      <c r="AJ127" s="976"/>
      <c r="AK127" s="977" t="s">
        <v>121</v>
      </c>
      <c r="AL127" s="975"/>
      <c r="AM127" s="975"/>
      <c r="AN127" s="975"/>
      <c r="AO127" s="976"/>
      <c r="AP127" s="978" t="s">
        <v>121</v>
      </c>
      <c r="AQ127" s="979"/>
      <c r="AR127" s="979"/>
      <c r="AS127" s="979"/>
      <c r="AT127" s="980"/>
      <c r="AU127" s="205"/>
      <c r="AV127" s="205"/>
      <c r="AW127" s="205"/>
      <c r="AX127" s="1047" t="s">
        <v>455</v>
      </c>
      <c r="AY127" s="1048"/>
      <c r="AZ127" s="1048"/>
      <c r="BA127" s="1048"/>
      <c r="BB127" s="1048"/>
      <c r="BC127" s="1048"/>
      <c r="BD127" s="1048"/>
      <c r="BE127" s="1049"/>
      <c r="BF127" s="1050" t="s">
        <v>456</v>
      </c>
      <c r="BG127" s="1048"/>
      <c r="BH127" s="1048"/>
      <c r="BI127" s="1048"/>
      <c r="BJ127" s="1048"/>
      <c r="BK127" s="1048"/>
      <c r="BL127" s="1049"/>
      <c r="BM127" s="1050" t="s">
        <v>457</v>
      </c>
      <c r="BN127" s="1048"/>
      <c r="BO127" s="1048"/>
      <c r="BP127" s="1048"/>
      <c r="BQ127" s="1048"/>
      <c r="BR127" s="1048"/>
      <c r="BS127" s="1049"/>
      <c r="BT127" s="1050" t="s">
        <v>458</v>
      </c>
      <c r="BU127" s="1048"/>
      <c r="BV127" s="1048"/>
      <c r="BW127" s="1048"/>
      <c r="BX127" s="1048"/>
      <c r="BY127" s="1048"/>
      <c r="BZ127" s="1071"/>
      <c r="CA127" s="205"/>
      <c r="CB127" s="205"/>
      <c r="CC127" s="205"/>
      <c r="CD127" s="228"/>
      <c r="CE127" s="228"/>
      <c r="CF127" s="228"/>
      <c r="CG127" s="205"/>
      <c r="CH127" s="205"/>
      <c r="CI127" s="205"/>
      <c r="CJ127" s="227"/>
      <c r="CK127" s="1039"/>
      <c r="CL127" s="1026"/>
      <c r="CM127" s="1026"/>
      <c r="CN127" s="1026"/>
      <c r="CO127" s="1027"/>
      <c r="CP127" s="938" t="s">
        <v>459</v>
      </c>
      <c r="CQ127" s="939"/>
      <c r="CR127" s="939"/>
      <c r="CS127" s="939"/>
      <c r="CT127" s="939"/>
      <c r="CU127" s="939"/>
      <c r="CV127" s="939"/>
      <c r="CW127" s="939"/>
      <c r="CX127" s="939"/>
      <c r="CY127" s="939"/>
      <c r="CZ127" s="939"/>
      <c r="DA127" s="939"/>
      <c r="DB127" s="939"/>
      <c r="DC127" s="939"/>
      <c r="DD127" s="939"/>
      <c r="DE127" s="939"/>
      <c r="DF127" s="940"/>
      <c r="DG127" s="941" t="s">
        <v>121</v>
      </c>
      <c r="DH127" s="942"/>
      <c r="DI127" s="942"/>
      <c r="DJ127" s="942"/>
      <c r="DK127" s="942"/>
      <c r="DL127" s="942" t="s">
        <v>121</v>
      </c>
      <c r="DM127" s="942"/>
      <c r="DN127" s="942"/>
      <c r="DO127" s="942"/>
      <c r="DP127" s="942"/>
      <c r="DQ127" s="942" t="s">
        <v>121</v>
      </c>
      <c r="DR127" s="942"/>
      <c r="DS127" s="942"/>
      <c r="DT127" s="942"/>
      <c r="DU127" s="942"/>
      <c r="DV127" s="943" t="s">
        <v>121</v>
      </c>
      <c r="DW127" s="943"/>
      <c r="DX127" s="943"/>
      <c r="DY127" s="943"/>
      <c r="DZ127" s="944"/>
    </row>
    <row r="128" spans="1:130" s="203" customFormat="1" ht="26.25" customHeight="1" thickBot="1" x14ac:dyDescent="0.2">
      <c r="A128" s="1057" t="s">
        <v>460</v>
      </c>
      <c r="B128" s="1058"/>
      <c r="C128" s="1058"/>
      <c r="D128" s="1058"/>
      <c r="E128" s="1058"/>
      <c r="F128" s="1058"/>
      <c r="G128" s="1058"/>
      <c r="H128" s="1058"/>
      <c r="I128" s="1058"/>
      <c r="J128" s="1058"/>
      <c r="K128" s="1058"/>
      <c r="L128" s="1058"/>
      <c r="M128" s="1058"/>
      <c r="N128" s="1058"/>
      <c r="O128" s="1058"/>
      <c r="P128" s="1058"/>
      <c r="Q128" s="1058"/>
      <c r="R128" s="1058"/>
      <c r="S128" s="1058"/>
      <c r="T128" s="1058"/>
      <c r="U128" s="1058"/>
      <c r="V128" s="1058"/>
      <c r="W128" s="1059" t="s">
        <v>461</v>
      </c>
      <c r="X128" s="1059"/>
      <c r="Y128" s="1059"/>
      <c r="Z128" s="1060"/>
      <c r="AA128" s="1061">
        <v>846</v>
      </c>
      <c r="AB128" s="1062"/>
      <c r="AC128" s="1062"/>
      <c r="AD128" s="1062"/>
      <c r="AE128" s="1063"/>
      <c r="AF128" s="1064" t="s">
        <v>121</v>
      </c>
      <c r="AG128" s="1062"/>
      <c r="AH128" s="1062"/>
      <c r="AI128" s="1062"/>
      <c r="AJ128" s="1063"/>
      <c r="AK128" s="1064">
        <v>1150</v>
      </c>
      <c r="AL128" s="1062"/>
      <c r="AM128" s="1062"/>
      <c r="AN128" s="1062"/>
      <c r="AO128" s="1063"/>
      <c r="AP128" s="1065"/>
      <c r="AQ128" s="1066"/>
      <c r="AR128" s="1066"/>
      <c r="AS128" s="1066"/>
      <c r="AT128" s="1067"/>
      <c r="AU128" s="205"/>
      <c r="AV128" s="205"/>
      <c r="AW128" s="205"/>
      <c r="AX128" s="912" t="s">
        <v>462</v>
      </c>
      <c r="AY128" s="913"/>
      <c r="AZ128" s="913"/>
      <c r="BA128" s="913"/>
      <c r="BB128" s="913"/>
      <c r="BC128" s="913"/>
      <c r="BD128" s="913"/>
      <c r="BE128" s="914"/>
      <c r="BF128" s="1068" t="s">
        <v>121</v>
      </c>
      <c r="BG128" s="1069"/>
      <c r="BH128" s="1069"/>
      <c r="BI128" s="1069"/>
      <c r="BJ128" s="1069"/>
      <c r="BK128" s="1069"/>
      <c r="BL128" s="1070"/>
      <c r="BM128" s="1068">
        <v>15</v>
      </c>
      <c r="BN128" s="1069"/>
      <c r="BO128" s="1069"/>
      <c r="BP128" s="1069"/>
      <c r="BQ128" s="1069"/>
      <c r="BR128" s="1069"/>
      <c r="BS128" s="1070"/>
      <c r="BT128" s="1068">
        <v>20</v>
      </c>
      <c r="BU128" s="1069"/>
      <c r="BV128" s="1069"/>
      <c r="BW128" s="1069"/>
      <c r="BX128" s="1069"/>
      <c r="BY128" s="1069"/>
      <c r="BZ128" s="1092"/>
      <c r="CA128" s="228"/>
      <c r="CB128" s="228"/>
      <c r="CC128" s="228"/>
      <c r="CD128" s="228"/>
      <c r="CE128" s="228"/>
      <c r="CF128" s="228"/>
      <c r="CG128" s="205"/>
      <c r="CH128" s="205"/>
      <c r="CI128" s="205"/>
      <c r="CJ128" s="227"/>
      <c r="CK128" s="1040"/>
      <c r="CL128" s="1041"/>
      <c r="CM128" s="1041"/>
      <c r="CN128" s="1041"/>
      <c r="CO128" s="1042"/>
      <c r="CP128" s="1051" t="s">
        <v>463</v>
      </c>
      <c r="CQ128" s="739"/>
      <c r="CR128" s="739"/>
      <c r="CS128" s="739"/>
      <c r="CT128" s="739"/>
      <c r="CU128" s="739"/>
      <c r="CV128" s="739"/>
      <c r="CW128" s="739"/>
      <c r="CX128" s="739"/>
      <c r="CY128" s="739"/>
      <c r="CZ128" s="739"/>
      <c r="DA128" s="739"/>
      <c r="DB128" s="739"/>
      <c r="DC128" s="739"/>
      <c r="DD128" s="739"/>
      <c r="DE128" s="739"/>
      <c r="DF128" s="1052"/>
      <c r="DG128" s="1053" t="s">
        <v>121</v>
      </c>
      <c r="DH128" s="1054"/>
      <c r="DI128" s="1054"/>
      <c r="DJ128" s="1054"/>
      <c r="DK128" s="1054"/>
      <c r="DL128" s="1054" t="s">
        <v>121</v>
      </c>
      <c r="DM128" s="1054"/>
      <c r="DN128" s="1054"/>
      <c r="DO128" s="1054"/>
      <c r="DP128" s="1054"/>
      <c r="DQ128" s="1054" t="s">
        <v>121</v>
      </c>
      <c r="DR128" s="1054"/>
      <c r="DS128" s="1054"/>
      <c r="DT128" s="1054"/>
      <c r="DU128" s="1054"/>
      <c r="DV128" s="1055" t="s">
        <v>121</v>
      </c>
      <c r="DW128" s="1055"/>
      <c r="DX128" s="1055"/>
      <c r="DY128" s="1055"/>
      <c r="DZ128" s="1056"/>
    </row>
    <row r="129" spans="1:131" s="203" customFormat="1" ht="26.25" customHeight="1" x14ac:dyDescent="0.15">
      <c r="A129" s="950" t="s">
        <v>102</v>
      </c>
      <c r="B129" s="951"/>
      <c r="C129" s="951"/>
      <c r="D129" s="951"/>
      <c r="E129" s="951"/>
      <c r="F129" s="951"/>
      <c r="G129" s="951"/>
      <c r="H129" s="951"/>
      <c r="I129" s="951"/>
      <c r="J129" s="951"/>
      <c r="K129" s="951"/>
      <c r="L129" s="951"/>
      <c r="M129" s="951"/>
      <c r="N129" s="951"/>
      <c r="O129" s="951"/>
      <c r="P129" s="951"/>
      <c r="Q129" s="951"/>
      <c r="R129" s="951"/>
      <c r="S129" s="951"/>
      <c r="T129" s="951"/>
      <c r="U129" s="951"/>
      <c r="V129" s="951"/>
      <c r="W129" s="1086" t="s">
        <v>464</v>
      </c>
      <c r="X129" s="1087"/>
      <c r="Y129" s="1087"/>
      <c r="Z129" s="1088"/>
      <c r="AA129" s="974">
        <v>3315720</v>
      </c>
      <c r="AB129" s="975"/>
      <c r="AC129" s="975"/>
      <c r="AD129" s="975"/>
      <c r="AE129" s="976"/>
      <c r="AF129" s="977">
        <v>3369486</v>
      </c>
      <c r="AG129" s="975"/>
      <c r="AH129" s="975"/>
      <c r="AI129" s="975"/>
      <c r="AJ129" s="976"/>
      <c r="AK129" s="977">
        <v>3404548</v>
      </c>
      <c r="AL129" s="975"/>
      <c r="AM129" s="975"/>
      <c r="AN129" s="975"/>
      <c r="AO129" s="976"/>
      <c r="AP129" s="1089"/>
      <c r="AQ129" s="1090"/>
      <c r="AR129" s="1090"/>
      <c r="AS129" s="1090"/>
      <c r="AT129" s="1091"/>
      <c r="AU129" s="206"/>
      <c r="AV129" s="206"/>
      <c r="AW129" s="206"/>
      <c r="AX129" s="1081" t="s">
        <v>465</v>
      </c>
      <c r="AY129" s="939"/>
      <c r="AZ129" s="939"/>
      <c r="BA129" s="939"/>
      <c r="BB129" s="939"/>
      <c r="BC129" s="939"/>
      <c r="BD129" s="939"/>
      <c r="BE129" s="940"/>
      <c r="BF129" s="1082" t="s">
        <v>121</v>
      </c>
      <c r="BG129" s="1083"/>
      <c r="BH129" s="1083"/>
      <c r="BI129" s="1083"/>
      <c r="BJ129" s="1083"/>
      <c r="BK129" s="1083"/>
      <c r="BL129" s="1084"/>
      <c r="BM129" s="1082">
        <v>20</v>
      </c>
      <c r="BN129" s="1083"/>
      <c r="BO129" s="1083"/>
      <c r="BP129" s="1083"/>
      <c r="BQ129" s="1083"/>
      <c r="BR129" s="1083"/>
      <c r="BS129" s="1084"/>
      <c r="BT129" s="1082">
        <v>30</v>
      </c>
      <c r="BU129" s="1083"/>
      <c r="BV129" s="1083"/>
      <c r="BW129" s="1083"/>
      <c r="BX129" s="1083"/>
      <c r="BY129" s="1083"/>
      <c r="BZ129" s="1085"/>
      <c r="CA129" s="229"/>
      <c r="CB129" s="229"/>
      <c r="CC129" s="229"/>
      <c r="CD129" s="229"/>
      <c r="CE129" s="229"/>
      <c r="CF129" s="229"/>
      <c r="CG129" s="229"/>
      <c r="CH129" s="229"/>
      <c r="CI129" s="229"/>
      <c r="CJ129" s="229"/>
      <c r="CK129" s="229"/>
      <c r="CL129" s="229"/>
      <c r="CM129" s="229"/>
      <c r="CN129" s="229"/>
      <c r="CO129" s="229"/>
      <c r="CP129" s="229"/>
      <c r="CQ129" s="229"/>
      <c r="CR129" s="229"/>
      <c r="CS129" s="229"/>
      <c r="CT129" s="229"/>
      <c r="CU129" s="229"/>
      <c r="CV129" s="229"/>
      <c r="CW129" s="229"/>
      <c r="CX129" s="229"/>
      <c r="CY129" s="229"/>
      <c r="CZ129" s="229"/>
      <c r="DA129" s="229"/>
      <c r="DB129" s="229"/>
      <c r="DC129" s="229"/>
      <c r="DD129" s="229"/>
      <c r="DE129" s="229"/>
      <c r="DF129" s="229"/>
      <c r="DG129" s="229"/>
      <c r="DH129" s="229"/>
      <c r="DI129" s="229"/>
      <c r="DJ129" s="229"/>
      <c r="DK129" s="229"/>
      <c r="DL129" s="229"/>
      <c r="DM129" s="229"/>
      <c r="DN129" s="229"/>
      <c r="DO129" s="229"/>
      <c r="DP129" s="206"/>
      <c r="DQ129" s="206"/>
      <c r="DR129" s="206"/>
      <c r="DS129" s="206"/>
      <c r="DT129" s="206"/>
      <c r="DU129" s="206"/>
      <c r="DV129" s="206"/>
      <c r="DW129" s="206"/>
      <c r="DX129" s="206"/>
      <c r="DY129" s="206"/>
      <c r="DZ129" s="206"/>
    </row>
    <row r="130" spans="1:131" s="203" customFormat="1" ht="26.25" customHeight="1" x14ac:dyDescent="0.15">
      <c r="A130" s="950" t="s">
        <v>466</v>
      </c>
      <c r="B130" s="951"/>
      <c r="C130" s="951"/>
      <c r="D130" s="951"/>
      <c r="E130" s="951"/>
      <c r="F130" s="951"/>
      <c r="G130" s="951"/>
      <c r="H130" s="951"/>
      <c r="I130" s="951"/>
      <c r="J130" s="951"/>
      <c r="K130" s="951"/>
      <c r="L130" s="951"/>
      <c r="M130" s="951"/>
      <c r="N130" s="951"/>
      <c r="O130" s="951"/>
      <c r="P130" s="951"/>
      <c r="Q130" s="951"/>
      <c r="R130" s="951"/>
      <c r="S130" s="951"/>
      <c r="T130" s="951"/>
      <c r="U130" s="951"/>
      <c r="V130" s="951"/>
      <c r="W130" s="1086" t="s">
        <v>467</v>
      </c>
      <c r="X130" s="1087"/>
      <c r="Y130" s="1087"/>
      <c r="Z130" s="1088"/>
      <c r="AA130" s="974">
        <v>407209</v>
      </c>
      <c r="AB130" s="975"/>
      <c r="AC130" s="975"/>
      <c r="AD130" s="975"/>
      <c r="AE130" s="976"/>
      <c r="AF130" s="977">
        <v>408898</v>
      </c>
      <c r="AG130" s="975"/>
      <c r="AH130" s="975"/>
      <c r="AI130" s="975"/>
      <c r="AJ130" s="976"/>
      <c r="AK130" s="977">
        <v>340535</v>
      </c>
      <c r="AL130" s="975"/>
      <c r="AM130" s="975"/>
      <c r="AN130" s="975"/>
      <c r="AO130" s="976"/>
      <c r="AP130" s="1089"/>
      <c r="AQ130" s="1090"/>
      <c r="AR130" s="1090"/>
      <c r="AS130" s="1090"/>
      <c r="AT130" s="1091"/>
      <c r="AU130" s="206"/>
      <c r="AV130" s="206"/>
      <c r="AW130" s="206"/>
      <c r="AX130" s="1081" t="s">
        <v>468</v>
      </c>
      <c r="AY130" s="939"/>
      <c r="AZ130" s="939"/>
      <c r="BA130" s="939"/>
      <c r="BB130" s="939"/>
      <c r="BC130" s="939"/>
      <c r="BD130" s="939"/>
      <c r="BE130" s="940"/>
      <c r="BF130" s="1117">
        <v>10.9</v>
      </c>
      <c r="BG130" s="1118"/>
      <c r="BH130" s="1118"/>
      <c r="BI130" s="1118"/>
      <c r="BJ130" s="1118"/>
      <c r="BK130" s="1118"/>
      <c r="BL130" s="1119"/>
      <c r="BM130" s="1117">
        <v>25</v>
      </c>
      <c r="BN130" s="1118"/>
      <c r="BO130" s="1118"/>
      <c r="BP130" s="1118"/>
      <c r="BQ130" s="1118"/>
      <c r="BR130" s="1118"/>
      <c r="BS130" s="1119"/>
      <c r="BT130" s="1117">
        <v>35</v>
      </c>
      <c r="BU130" s="1118"/>
      <c r="BV130" s="1118"/>
      <c r="BW130" s="1118"/>
      <c r="BX130" s="1118"/>
      <c r="BY130" s="1118"/>
      <c r="BZ130" s="1120"/>
      <c r="CA130" s="229"/>
      <c r="CB130" s="229"/>
      <c r="CC130" s="229"/>
      <c r="CD130" s="229"/>
      <c r="CE130" s="229"/>
      <c r="CF130" s="229"/>
      <c r="CG130" s="229"/>
      <c r="CH130" s="229"/>
      <c r="CI130" s="229"/>
      <c r="CJ130" s="229"/>
      <c r="CK130" s="229"/>
      <c r="CL130" s="229"/>
      <c r="CM130" s="229"/>
      <c r="CN130" s="229"/>
      <c r="CO130" s="229"/>
      <c r="CP130" s="229"/>
      <c r="CQ130" s="229"/>
      <c r="CR130" s="229"/>
      <c r="CS130" s="229"/>
      <c r="CT130" s="229"/>
      <c r="CU130" s="229"/>
      <c r="CV130" s="229"/>
      <c r="CW130" s="229"/>
      <c r="CX130" s="229"/>
      <c r="CY130" s="229"/>
      <c r="CZ130" s="229"/>
      <c r="DA130" s="229"/>
      <c r="DB130" s="229"/>
      <c r="DC130" s="229"/>
      <c r="DD130" s="229"/>
      <c r="DE130" s="229"/>
      <c r="DF130" s="229"/>
      <c r="DG130" s="229"/>
      <c r="DH130" s="229"/>
      <c r="DI130" s="229"/>
      <c r="DJ130" s="229"/>
      <c r="DK130" s="229"/>
      <c r="DL130" s="229"/>
      <c r="DM130" s="229"/>
      <c r="DN130" s="229"/>
      <c r="DO130" s="229"/>
      <c r="DP130" s="206"/>
      <c r="DQ130" s="206"/>
      <c r="DR130" s="206"/>
      <c r="DS130" s="206"/>
      <c r="DT130" s="206"/>
      <c r="DU130" s="206"/>
      <c r="DV130" s="206"/>
      <c r="DW130" s="206"/>
      <c r="DX130" s="206"/>
      <c r="DY130" s="206"/>
      <c r="DZ130" s="206"/>
    </row>
    <row r="131" spans="1:131" s="203" customFormat="1" ht="26.25" customHeight="1" thickBot="1" x14ac:dyDescent="0.2">
      <c r="A131" s="1121"/>
      <c r="B131" s="1122"/>
      <c r="C131" s="1122"/>
      <c r="D131" s="1122"/>
      <c r="E131" s="1122"/>
      <c r="F131" s="1122"/>
      <c r="G131" s="1122"/>
      <c r="H131" s="1122"/>
      <c r="I131" s="1122"/>
      <c r="J131" s="1122"/>
      <c r="K131" s="1122"/>
      <c r="L131" s="1122"/>
      <c r="M131" s="1122"/>
      <c r="N131" s="1122"/>
      <c r="O131" s="1122"/>
      <c r="P131" s="1122"/>
      <c r="Q131" s="1122"/>
      <c r="R131" s="1122"/>
      <c r="S131" s="1122"/>
      <c r="T131" s="1122"/>
      <c r="U131" s="1122"/>
      <c r="V131" s="1122"/>
      <c r="W131" s="1123" t="s">
        <v>469</v>
      </c>
      <c r="X131" s="1124"/>
      <c r="Y131" s="1124"/>
      <c r="Z131" s="1125"/>
      <c r="AA131" s="1020">
        <v>2908511</v>
      </c>
      <c r="AB131" s="1002"/>
      <c r="AC131" s="1002"/>
      <c r="AD131" s="1002"/>
      <c r="AE131" s="1003"/>
      <c r="AF131" s="1001">
        <v>2960588</v>
      </c>
      <c r="AG131" s="1002"/>
      <c r="AH131" s="1002"/>
      <c r="AI131" s="1002"/>
      <c r="AJ131" s="1003"/>
      <c r="AK131" s="1001">
        <v>3064013</v>
      </c>
      <c r="AL131" s="1002"/>
      <c r="AM131" s="1002"/>
      <c r="AN131" s="1002"/>
      <c r="AO131" s="1003"/>
      <c r="AP131" s="1126"/>
      <c r="AQ131" s="1127"/>
      <c r="AR131" s="1127"/>
      <c r="AS131" s="1127"/>
      <c r="AT131" s="1128"/>
      <c r="AU131" s="206"/>
      <c r="AV131" s="206"/>
      <c r="AW131" s="206"/>
      <c r="AX131" s="1099" t="s">
        <v>470</v>
      </c>
      <c r="AY131" s="739"/>
      <c r="AZ131" s="739"/>
      <c r="BA131" s="739"/>
      <c r="BB131" s="739"/>
      <c r="BC131" s="739"/>
      <c r="BD131" s="739"/>
      <c r="BE131" s="1052"/>
      <c r="BF131" s="1100">
        <v>16.5</v>
      </c>
      <c r="BG131" s="1101"/>
      <c r="BH131" s="1101"/>
      <c r="BI131" s="1101"/>
      <c r="BJ131" s="1101"/>
      <c r="BK131" s="1101"/>
      <c r="BL131" s="1102"/>
      <c r="BM131" s="1100">
        <v>350</v>
      </c>
      <c r="BN131" s="1101"/>
      <c r="BO131" s="1101"/>
      <c r="BP131" s="1101"/>
      <c r="BQ131" s="1101"/>
      <c r="BR131" s="1101"/>
      <c r="BS131" s="1102"/>
      <c r="BT131" s="1103"/>
      <c r="BU131" s="1104"/>
      <c r="BV131" s="1104"/>
      <c r="BW131" s="1104"/>
      <c r="BX131" s="1104"/>
      <c r="BY131" s="1104"/>
      <c r="BZ131" s="1105"/>
      <c r="CA131" s="229"/>
      <c r="CB131" s="229"/>
      <c r="CC131" s="229"/>
      <c r="CD131" s="229"/>
      <c r="CE131" s="229"/>
      <c r="CF131" s="229"/>
      <c r="CG131" s="229"/>
      <c r="CH131" s="229"/>
      <c r="CI131" s="229"/>
      <c r="CJ131" s="229"/>
      <c r="CK131" s="229"/>
      <c r="CL131" s="229"/>
      <c r="CM131" s="229"/>
      <c r="CN131" s="229"/>
      <c r="CO131" s="229"/>
      <c r="CP131" s="229"/>
      <c r="CQ131" s="229"/>
      <c r="CR131" s="229"/>
      <c r="CS131" s="229"/>
      <c r="CT131" s="229"/>
      <c r="CU131" s="229"/>
      <c r="CV131" s="229"/>
      <c r="CW131" s="229"/>
      <c r="CX131" s="229"/>
      <c r="CY131" s="229"/>
      <c r="CZ131" s="229"/>
      <c r="DA131" s="229"/>
      <c r="DB131" s="229"/>
      <c r="DC131" s="229"/>
      <c r="DD131" s="229"/>
      <c r="DE131" s="229"/>
      <c r="DF131" s="229"/>
      <c r="DG131" s="229"/>
      <c r="DH131" s="229"/>
      <c r="DI131" s="229"/>
      <c r="DJ131" s="229"/>
      <c r="DK131" s="229"/>
      <c r="DL131" s="229"/>
      <c r="DM131" s="229"/>
      <c r="DN131" s="229"/>
      <c r="DO131" s="229"/>
      <c r="DP131" s="206"/>
      <c r="DQ131" s="206"/>
      <c r="DR131" s="206"/>
      <c r="DS131" s="206"/>
      <c r="DT131" s="206"/>
      <c r="DU131" s="206"/>
      <c r="DV131" s="206"/>
      <c r="DW131" s="206"/>
      <c r="DX131" s="206"/>
      <c r="DY131" s="206"/>
      <c r="DZ131" s="206"/>
    </row>
    <row r="132" spans="1:131" s="203" customFormat="1" ht="26.25" customHeight="1" x14ac:dyDescent="0.15">
      <c r="A132" s="1106" t="s">
        <v>471</v>
      </c>
      <c r="B132" s="1107"/>
      <c r="C132" s="1107"/>
      <c r="D132" s="1107"/>
      <c r="E132" s="1107"/>
      <c r="F132" s="1107"/>
      <c r="G132" s="1107"/>
      <c r="H132" s="1107"/>
      <c r="I132" s="1107"/>
      <c r="J132" s="1107"/>
      <c r="K132" s="1107"/>
      <c r="L132" s="1107"/>
      <c r="M132" s="1107"/>
      <c r="N132" s="1107"/>
      <c r="O132" s="1107"/>
      <c r="P132" s="1107"/>
      <c r="Q132" s="1107"/>
      <c r="R132" s="1107"/>
      <c r="S132" s="1107"/>
      <c r="T132" s="1107"/>
      <c r="U132" s="1107"/>
      <c r="V132" s="1110" t="s">
        <v>472</v>
      </c>
      <c r="W132" s="1110"/>
      <c r="X132" s="1110"/>
      <c r="Y132" s="1110"/>
      <c r="Z132" s="1111"/>
      <c r="AA132" s="1112">
        <v>12.622472459999999</v>
      </c>
      <c r="AB132" s="1113"/>
      <c r="AC132" s="1113"/>
      <c r="AD132" s="1113"/>
      <c r="AE132" s="1114"/>
      <c r="AF132" s="1115">
        <v>11.36932934</v>
      </c>
      <c r="AG132" s="1113"/>
      <c r="AH132" s="1113"/>
      <c r="AI132" s="1113"/>
      <c r="AJ132" s="1114"/>
      <c r="AK132" s="1115">
        <v>8.7656286049999999</v>
      </c>
      <c r="AL132" s="1113"/>
      <c r="AM132" s="1113"/>
      <c r="AN132" s="1113"/>
      <c r="AO132" s="1114"/>
      <c r="AP132" s="1017"/>
      <c r="AQ132" s="1018"/>
      <c r="AR132" s="1018"/>
      <c r="AS132" s="1018"/>
      <c r="AT132" s="1116"/>
      <c r="AU132" s="230"/>
      <c r="AV132" s="206"/>
      <c r="AW132" s="206"/>
      <c r="AX132" s="206"/>
      <c r="AY132" s="206"/>
      <c r="AZ132" s="206"/>
      <c r="BA132" s="206"/>
      <c r="BB132" s="206"/>
      <c r="BC132" s="206"/>
      <c r="BD132" s="206"/>
      <c r="BE132" s="206"/>
      <c r="BF132" s="206"/>
      <c r="BG132" s="206"/>
      <c r="BH132" s="206"/>
      <c r="BI132" s="206"/>
      <c r="BJ132" s="206"/>
      <c r="BK132" s="206"/>
      <c r="BL132" s="206"/>
      <c r="BM132" s="206"/>
      <c r="BN132" s="206"/>
      <c r="BO132" s="206"/>
      <c r="BP132" s="206"/>
      <c r="BQ132" s="206"/>
      <c r="BR132" s="206"/>
      <c r="BS132" s="207"/>
      <c r="BT132" s="206"/>
      <c r="BU132" s="206"/>
      <c r="BV132" s="206"/>
      <c r="BW132" s="206"/>
      <c r="BX132" s="206"/>
      <c r="BY132" s="206"/>
      <c r="BZ132" s="206"/>
      <c r="CA132" s="229"/>
      <c r="CB132" s="229"/>
      <c r="CC132" s="229"/>
      <c r="CD132" s="229"/>
      <c r="CE132" s="229"/>
      <c r="CF132" s="229"/>
      <c r="CG132" s="229"/>
      <c r="CH132" s="229"/>
      <c r="CI132" s="229"/>
      <c r="CJ132" s="229"/>
      <c r="CK132" s="229"/>
      <c r="CL132" s="229"/>
      <c r="CM132" s="229"/>
      <c r="CN132" s="229"/>
      <c r="CO132" s="229"/>
      <c r="CP132" s="229"/>
      <c r="CQ132" s="229"/>
      <c r="CR132" s="229"/>
      <c r="CS132" s="229"/>
      <c r="CT132" s="229"/>
      <c r="CU132" s="229"/>
      <c r="CV132" s="229"/>
      <c r="CW132" s="229"/>
      <c r="CX132" s="229"/>
      <c r="CY132" s="229"/>
      <c r="CZ132" s="229"/>
      <c r="DA132" s="229"/>
      <c r="DB132" s="229"/>
      <c r="DC132" s="229"/>
      <c r="DD132" s="229"/>
      <c r="DE132" s="229"/>
      <c r="DF132" s="229"/>
      <c r="DG132" s="229"/>
      <c r="DH132" s="229"/>
      <c r="DI132" s="229"/>
      <c r="DJ132" s="229"/>
      <c r="DK132" s="229"/>
      <c r="DL132" s="229"/>
      <c r="DM132" s="229"/>
      <c r="DN132" s="229"/>
      <c r="DO132" s="229"/>
      <c r="DP132" s="206"/>
      <c r="DQ132" s="206"/>
      <c r="DR132" s="206"/>
      <c r="DS132" s="206"/>
      <c r="DT132" s="206"/>
      <c r="DU132" s="206"/>
      <c r="DV132" s="206"/>
      <c r="DW132" s="206"/>
      <c r="DX132" s="206"/>
      <c r="DY132" s="206"/>
      <c r="DZ132" s="206"/>
    </row>
    <row r="133" spans="1:131" s="203" customFormat="1" ht="26.25" customHeight="1" thickBot="1" x14ac:dyDescent="0.2">
      <c r="A133" s="1108"/>
      <c r="B133" s="1109"/>
      <c r="C133" s="1109"/>
      <c r="D133" s="1109"/>
      <c r="E133" s="1109"/>
      <c r="F133" s="1109"/>
      <c r="G133" s="1109"/>
      <c r="H133" s="1109"/>
      <c r="I133" s="1109"/>
      <c r="J133" s="1109"/>
      <c r="K133" s="1109"/>
      <c r="L133" s="1109"/>
      <c r="M133" s="1109"/>
      <c r="N133" s="1109"/>
      <c r="O133" s="1109"/>
      <c r="P133" s="1109"/>
      <c r="Q133" s="1109"/>
      <c r="R133" s="1109"/>
      <c r="S133" s="1109"/>
      <c r="T133" s="1109"/>
      <c r="U133" s="1109"/>
      <c r="V133" s="1093" t="s">
        <v>473</v>
      </c>
      <c r="W133" s="1093"/>
      <c r="X133" s="1093"/>
      <c r="Y133" s="1093"/>
      <c r="Z133" s="1094"/>
      <c r="AA133" s="1095">
        <v>12</v>
      </c>
      <c r="AB133" s="1096"/>
      <c r="AC133" s="1096"/>
      <c r="AD133" s="1096"/>
      <c r="AE133" s="1097"/>
      <c r="AF133" s="1095">
        <v>11.7</v>
      </c>
      <c r="AG133" s="1096"/>
      <c r="AH133" s="1096"/>
      <c r="AI133" s="1096"/>
      <c r="AJ133" s="1097"/>
      <c r="AK133" s="1095">
        <v>10.9</v>
      </c>
      <c r="AL133" s="1096"/>
      <c r="AM133" s="1096"/>
      <c r="AN133" s="1096"/>
      <c r="AO133" s="1097"/>
      <c r="AP133" s="1044"/>
      <c r="AQ133" s="1045"/>
      <c r="AR133" s="1045"/>
      <c r="AS133" s="1045"/>
      <c r="AT133" s="1098"/>
      <c r="AU133" s="206"/>
      <c r="AV133" s="206"/>
      <c r="AW133" s="206"/>
      <c r="AX133" s="206"/>
      <c r="AY133" s="206"/>
      <c r="AZ133" s="206"/>
      <c r="BA133" s="206"/>
      <c r="BB133" s="206"/>
      <c r="BC133" s="206"/>
      <c r="BD133" s="206"/>
      <c r="BE133" s="206"/>
      <c r="BF133" s="206"/>
      <c r="BG133" s="206"/>
      <c r="BH133" s="206"/>
      <c r="BI133" s="206"/>
      <c r="BJ133" s="206"/>
      <c r="BK133" s="206"/>
      <c r="BL133" s="206"/>
      <c r="BM133" s="206"/>
      <c r="BN133" s="229"/>
      <c r="BO133" s="229"/>
      <c r="BP133" s="229"/>
      <c r="BQ133" s="229"/>
      <c r="BR133" s="229"/>
      <c r="BS133" s="229"/>
      <c r="BT133" s="229"/>
      <c r="BU133" s="229"/>
      <c r="BV133" s="229"/>
      <c r="BW133" s="229"/>
      <c r="BX133" s="229"/>
      <c r="BY133" s="229"/>
      <c r="BZ133" s="229"/>
      <c r="CA133" s="229"/>
      <c r="CB133" s="229"/>
      <c r="CC133" s="229"/>
      <c r="CD133" s="229"/>
      <c r="CE133" s="229"/>
      <c r="CF133" s="229"/>
      <c r="CG133" s="229"/>
      <c r="CH133" s="229"/>
      <c r="CI133" s="229"/>
      <c r="CJ133" s="229"/>
      <c r="CK133" s="229"/>
      <c r="CL133" s="229"/>
      <c r="CM133" s="229"/>
      <c r="CN133" s="229"/>
      <c r="CO133" s="229"/>
      <c r="CP133" s="229"/>
      <c r="CQ133" s="229"/>
      <c r="CR133" s="229"/>
      <c r="CS133" s="229"/>
      <c r="CT133" s="229"/>
      <c r="CU133" s="229"/>
      <c r="CV133" s="229"/>
      <c r="CW133" s="229"/>
      <c r="CX133" s="229"/>
      <c r="CY133" s="229"/>
      <c r="CZ133" s="229"/>
      <c r="DA133" s="229"/>
      <c r="DB133" s="229"/>
      <c r="DC133" s="229"/>
      <c r="DD133" s="229"/>
      <c r="DE133" s="229"/>
      <c r="DF133" s="229"/>
      <c r="DG133" s="229"/>
      <c r="DH133" s="229"/>
      <c r="DI133" s="229"/>
      <c r="DJ133" s="229"/>
      <c r="DK133" s="229"/>
      <c r="DL133" s="229"/>
      <c r="DM133" s="229"/>
      <c r="DN133" s="229"/>
      <c r="DO133" s="229"/>
      <c r="DP133" s="206"/>
      <c r="DQ133" s="206"/>
      <c r="DR133" s="206"/>
      <c r="DS133" s="206"/>
      <c r="DT133" s="206"/>
      <c r="DU133" s="206"/>
      <c r="DV133" s="206"/>
      <c r="DW133" s="206"/>
      <c r="DX133" s="206"/>
      <c r="DY133" s="206"/>
      <c r="DZ133" s="206"/>
    </row>
    <row r="134" spans="1:131" ht="11.25" customHeight="1" x14ac:dyDescent="0.15">
      <c r="A134" s="231"/>
      <c r="B134" s="231"/>
      <c r="C134" s="231"/>
      <c r="D134" s="231"/>
      <c r="E134" s="231"/>
      <c r="F134" s="231"/>
      <c r="G134" s="231"/>
      <c r="H134" s="231"/>
      <c r="I134" s="231"/>
      <c r="J134" s="231"/>
      <c r="K134" s="231"/>
      <c r="L134" s="231"/>
      <c r="M134" s="231"/>
      <c r="N134" s="231"/>
      <c r="O134" s="231"/>
      <c r="P134" s="231"/>
      <c r="Q134" s="231"/>
      <c r="R134" s="231"/>
      <c r="S134" s="231"/>
      <c r="T134" s="231"/>
      <c r="U134" s="231"/>
      <c r="V134" s="231"/>
      <c r="W134" s="231"/>
      <c r="X134" s="231"/>
      <c r="Y134" s="231"/>
      <c r="Z134" s="231"/>
      <c r="AA134" s="231"/>
      <c r="AB134" s="231"/>
      <c r="AC134" s="231"/>
      <c r="AD134" s="231"/>
      <c r="AE134" s="231"/>
      <c r="AF134" s="231"/>
      <c r="AG134" s="231"/>
      <c r="AH134" s="231"/>
      <c r="AI134" s="231"/>
      <c r="AJ134" s="231"/>
      <c r="AK134" s="231"/>
      <c r="AL134" s="231"/>
      <c r="AM134" s="231"/>
      <c r="AN134" s="231"/>
      <c r="AO134" s="231"/>
      <c r="AP134" s="231"/>
      <c r="AQ134" s="231"/>
      <c r="AR134" s="231"/>
      <c r="AS134" s="231"/>
      <c r="AT134" s="231"/>
      <c r="AU134" s="206"/>
      <c r="AV134" s="206"/>
      <c r="AW134" s="206"/>
      <c r="AX134" s="206"/>
      <c r="AY134" s="206"/>
      <c r="AZ134" s="206"/>
      <c r="BA134" s="206"/>
      <c r="BB134" s="206"/>
      <c r="BC134" s="206"/>
      <c r="BD134" s="206"/>
      <c r="BE134" s="206"/>
      <c r="BF134" s="206"/>
      <c r="BG134" s="206"/>
      <c r="BH134" s="206"/>
      <c r="BI134" s="206"/>
      <c r="BJ134" s="206"/>
      <c r="BK134" s="206"/>
      <c r="BL134" s="206"/>
      <c r="BM134" s="206"/>
      <c r="BN134" s="229"/>
      <c r="BO134" s="229"/>
      <c r="BP134" s="229"/>
      <c r="BQ134" s="229"/>
      <c r="BR134" s="229"/>
      <c r="BS134" s="229"/>
      <c r="BT134" s="229"/>
      <c r="BU134" s="229"/>
      <c r="BV134" s="229"/>
      <c r="BW134" s="229"/>
      <c r="BX134" s="229"/>
      <c r="BY134" s="229"/>
      <c r="BZ134" s="229"/>
      <c r="CA134" s="229"/>
      <c r="CB134" s="229"/>
      <c r="CC134" s="229"/>
      <c r="CD134" s="229"/>
      <c r="CE134" s="229"/>
      <c r="CF134" s="229"/>
      <c r="CG134" s="229"/>
      <c r="CH134" s="229"/>
      <c r="CI134" s="229"/>
      <c r="CJ134" s="229"/>
      <c r="CK134" s="229"/>
      <c r="CL134" s="229"/>
      <c r="CM134" s="229"/>
      <c r="CN134" s="229"/>
      <c r="CO134" s="229"/>
      <c r="CP134" s="229"/>
      <c r="CQ134" s="229"/>
      <c r="CR134" s="229"/>
      <c r="CS134" s="229"/>
      <c r="CT134" s="229"/>
      <c r="CU134" s="229"/>
      <c r="CV134" s="229"/>
      <c r="CW134" s="229"/>
      <c r="CX134" s="229"/>
      <c r="CY134" s="229"/>
      <c r="CZ134" s="229"/>
      <c r="DA134" s="229"/>
      <c r="DB134" s="229"/>
      <c r="DC134" s="229"/>
      <c r="DD134" s="229"/>
      <c r="DE134" s="229"/>
      <c r="DF134" s="229"/>
      <c r="DG134" s="229"/>
      <c r="DH134" s="229"/>
      <c r="DI134" s="229"/>
      <c r="DJ134" s="229"/>
      <c r="DK134" s="229"/>
      <c r="DL134" s="229"/>
      <c r="DM134" s="229"/>
      <c r="DN134" s="229"/>
      <c r="DO134" s="229"/>
      <c r="DP134" s="206"/>
      <c r="DQ134" s="206"/>
      <c r="DR134" s="206"/>
      <c r="DS134" s="206"/>
      <c r="DT134" s="206"/>
      <c r="DU134" s="206"/>
      <c r="DV134" s="206"/>
      <c r="DW134" s="206"/>
      <c r="DX134" s="206"/>
      <c r="DY134" s="206"/>
      <c r="DZ134" s="206"/>
      <c r="EA134" s="203"/>
    </row>
    <row r="135" spans="1:131" ht="14.25" hidden="1" x14ac:dyDescent="0.15">
      <c r="AU135" s="231"/>
      <c r="AV135" s="231"/>
      <c r="AW135" s="231"/>
      <c r="AX135" s="231"/>
      <c r="AY135" s="231"/>
      <c r="AZ135" s="231"/>
      <c r="BA135" s="231"/>
      <c r="BB135" s="231"/>
      <c r="BC135" s="231"/>
      <c r="BD135" s="231"/>
      <c r="BE135" s="231"/>
      <c r="BF135" s="231"/>
      <c r="BG135" s="231"/>
      <c r="BH135" s="231"/>
      <c r="BI135" s="231"/>
      <c r="BJ135" s="231"/>
      <c r="BK135" s="231"/>
      <c r="BL135" s="231"/>
      <c r="BM135" s="231"/>
      <c r="BN135" s="231"/>
      <c r="BO135" s="231"/>
      <c r="BP135" s="231"/>
      <c r="BQ135" s="231"/>
      <c r="BR135" s="231"/>
      <c r="BS135" s="231"/>
      <c r="BT135" s="231"/>
      <c r="BU135" s="231"/>
      <c r="BV135" s="231"/>
      <c r="BW135" s="231"/>
      <c r="BX135" s="231"/>
      <c r="BY135" s="231"/>
      <c r="BZ135" s="231"/>
      <c r="CA135" s="231"/>
      <c r="CB135" s="231"/>
      <c r="CC135" s="231"/>
      <c r="CD135" s="231"/>
      <c r="CE135" s="231"/>
      <c r="CF135" s="231"/>
      <c r="CG135" s="231"/>
      <c r="CH135" s="231"/>
      <c r="CI135" s="231"/>
      <c r="CJ135" s="231"/>
      <c r="CK135" s="231"/>
      <c r="CL135" s="231"/>
      <c r="CM135" s="231"/>
      <c r="CN135" s="231"/>
      <c r="CO135" s="231"/>
      <c r="CP135" s="231"/>
      <c r="CQ135" s="231"/>
      <c r="CR135" s="231"/>
      <c r="CS135" s="231"/>
      <c r="CT135" s="231"/>
      <c r="CU135" s="231"/>
      <c r="CV135" s="231"/>
      <c r="CW135" s="231"/>
      <c r="CX135" s="231"/>
      <c r="CY135" s="231"/>
      <c r="CZ135" s="231"/>
      <c r="DA135" s="231"/>
      <c r="DB135" s="231"/>
      <c r="DC135" s="231"/>
      <c r="DD135" s="231"/>
      <c r="DE135" s="231"/>
      <c r="DF135" s="231"/>
      <c r="DG135" s="231"/>
      <c r="DH135" s="231"/>
      <c r="DI135" s="231"/>
      <c r="DJ135" s="231"/>
      <c r="DK135" s="231"/>
      <c r="DL135" s="231"/>
      <c r="DM135" s="231"/>
      <c r="DN135" s="231"/>
      <c r="DO135" s="231"/>
      <c r="DP135" s="231"/>
      <c r="DQ135" s="231"/>
      <c r="DR135" s="231"/>
      <c r="DS135" s="231"/>
      <c r="DT135" s="231"/>
      <c r="DU135" s="231"/>
      <c r="DV135" s="231"/>
      <c r="DW135" s="231"/>
      <c r="DX135" s="231"/>
      <c r="DY135" s="231"/>
      <c r="DZ135" s="231"/>
    </row>
  </sheetData>
  <sheetProtection algorithmName="SHA-512" hashValue="V8LaeVEYForXry5f6meWO4nzm6dE9NgUA/Fju0t0U3+qIawAj4rTo/RanmUZwNfQPutUGfRZyI8KfK1E5oCPPA==" saltValue="ludoAqXx36QQDxOnEQAzQ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33" customWidth="1"/>
    <col min="121" max="121" width="0" style="232" hidden="1" customWidth="1"/>
    <col min="122" max="16384" width="9" style="232" hidden="1"/>
  </cols>
  <sheetData>
    <row r="1" spans="1:120" x14ac:dyDescent="0.15">
      <c r="A1" s="232"/>
      <c r="B1" s="232"/>
      <c r="C1" s="232"/>
      <c r="D1" s="232"/>
      <c r="E1" s="232"/>
      <c r="F1" s="232"/>
      <c r="G1" s="232"/>
      <c r="H1" s="232"/>
      <c r="I1" s="232"/>
      <c r="J1" s="232"/>
      <c r="K1" s="232"/>
      <c r="L1" s="232"/>
      <c r="M1" s="232"/>
      <c r="N1" s="232"/>
      <c r="O1" s="232"/>
      <c r="P1" s="232"/>
      <c r="Q1" s="232"/>
      <c r="R1" s="232"/>
      <c r="S1" s="232"/>
      <c r="T1" s="232"/>
      <c r="U1" s="232"/>
      <c r="V1" s="232"/>
      <c r="W1" s="232"/>
      <c r="X1" s="232"/>
      <c r="Y1" s="232"/>
      <c r="Z1" s="232"/>
      <c r="AA1" s="232"/>
      <c r="AB1" s="232"/>
      <c r="AC1" s="232"/>
      <c r="AD1" s="232"/>
      <c r="AE1" s="232"/>
      <c r="AF1" s="232"/>
      <c r="AG1" s="232"/>
      <c r="AH1" s="232"/>
      <c r="AI1" s="232"/>
      <c r="AJ1" s="232"/>
      <c r="AK1" s="232"/>
      <c r="AL1" s="232"/>
      <c r="AM1" s="232"/>
      <c r="AN1" s="232"/>
      <c r="AO1" s="232"/>
      <c r="AP1" s="232"/>
      <c r="AQ1" s="232"/>
      <c r="AR1" s="232"/>
      <c r="AS1" s="232"/>
      <c r="AT1" s="232"/>
      <c r="AU1" s="232"/>
      <c r="AV1" s="232"/>
      <c r="AW1" s="232"/>
      <c r="AX1" s="232"/>
      <c r="AY1" s="232"/>
      <c r="AZ1" s="232"/>
      <c r="BA1" s="232"/>
      <c r="BB1" s="232"/>
      <c r="BC1" s="232"/>
      <c r="BD1" s="232"/>
      <c r="BE1" s="232"/>
      <c r="BF1" s="232"/>
      <c r="BG1" s="232"/>
      <c r="BH1" s="232"/>
      <c r="BI1" s="232"/>
      <c r="BJ1" s="232"/>
      <c r="BK1" s="232"/>
      <c r="BL1" s="232"/>
      <c r="BM1" s="232"/>
      <c r="BN1" s="232"/>
      <c r="BO1" s="232"/>
      <c r="BP1" s="232"/>
      <c r="BQ1" s="232"/>
      <c r="BR1" s="232"/>
      <c r="BS1" s="232"/>
      <c r="BT1" s="232"/>
      <c r="BU1" s="232"/>
      <c r="BV1" s="232"/>
      <c r="BW1" s="232"/>
      <c r="BX1" s="232"/>
      <c r="BY1" s="232"/>
      <c r="BZ1" s="232"/>
      <c r="CA1" s="232"/>
      <c r="CB1" s="232"/>
      <c r="CC1" s="232"/>
      <c r="CD1" s="232"/>
      <c r="CE1" s="232"/>
      <c r="CF1" s="232"/>
      <c r="CG1" s="232"/>
      <c r="CH1" s="232"/>
      <c r="CI1" s="232"/>
      <c r="CJ1" s="232"/>
      <c r="CK1" s="232"/>
      <c r="CL1" s="232"/>
      <c r="CM1" s="232"/>
      <c r="CN1" s="232"/>
      <c r="CO1" s="232"/>
      <c r="CP1" s="232"/>
      <c r="CQ1" s="232"/>
      <c r="CR1" s="232"/>
      <c r="CS1" s="232"/>
      <c r="CT1" s="232"/>
      <c r="CU1" s="232"/>
      <c r="CV1" s="232"/>
      <c r="CW1" s="232"/>
      <c r="CX1" s="232"/>
      <c r="CY1" s="232"/>
      <c r="CZ1" s="232"/>
      <c r="DA1" s="232"/>
      <c r="DB1" s="232"/>
      <c r="DC1" s="232"/>
      <c r="DD1" s="232"/>
      <c r="DE1" s="232"/>
      <c r="DF1" s="232"/>
      <c r="DG1" s="232"/>
      <c r="DH1" s="232"/>
      <c r="DI1" s="232"/>
      <c r="DJ1" s="232"/>
      <c r="DK1" s="232"/>
      <c r="DL1" s="232"/>
      <c r="DM1" s="232"/>
      <c r="DN1" s="232"/>
      <c r="DO1" s="232"/>
      <c r="DP1" s="23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32"/>
    </row>
    <row r="17" spans="119:120" x14ac:dyDescent="0.15">
      <c r="DP17" s="232"/>
    </row>
    <row r="18" spans="119:120" x14ac:dyDescent="0.15"/>
    <row r="19" spans="119:120" x14ac:dyDescent="0.15"/>
    <row r="20" spans="119:120" x14ac:dyDescent="0.15">
      <c r="DO20" s="232"/>
      <c r="DP20" s="232"/>
    </row>
    <row r="21" spans="119:120" x14ac:dyDescent="0.15">
      <c r="DP21" s="232"/>
    </row>
    <row r="22" spans="119:120" x14ac:dyDescent="0.15"/>
    <row r="23" spans="119:120" x14ac:dyDescent="0.15">
      <c r="DO23" s="232"/>
      <c r="DP23" s="232"/>
    </row>
    <row r="24" spans="119:120" x14ac:dyDescent="0.15">
      <c r="DP24" s="232"/>
    </row>
    <row r="25" spans="119:120" x14ac:dyDescent="0.15">
      <c r="DP25" s="232"/>
    </row>
    <row r="26" spans="119:120" x14ac:dyDescent="0.15">
      <c r="DO26" s="232"/>
      <c r="DP26" s="232"/>
    </row>
    <row r="27" spans="119:120" x14ac:dyDescent="0.15"/>
    <row r="28" spans="119:120" x14ac:dyDescent="0.15">
      <c r="DO28" s="232"/>
      <c r="DP28" s="232"/>
    </row>
    <row r="29" spans="119:120" x14ac:dyDescent="0.15">
      <c r="DP29" s="232"/>
    </row>
    <row r="30" spans="119:120" x14ac:dyDescent="0.15"/>
    <row r="31" spans="119:120" x14ac:dyDescent="0.15">
      <c r="DO31" s="232"/>
      <c r="DP31" s="232"/>
    </row>
    <row r="32" spans="119:120" x14ac:dyDescent="0.15"/>
    <row r="33" spans="98:120" x14ac:dyDescent="0.15">
      <c r="DO33" s="232"/>
      <c r="DP33" s="232"/>
    </row>
    <row r="34" spans="98:120" x14ac:dyDescent="0.15">
      <c r="DM34" s="232"/>
    </row>
    <row r="35" spans="98:120" x14ac:dyDescent="0.15">
      <c r="CT35" s="232"/>
      <c r="CU35" s="232"/>
      <c r="CV35" s="232"/>
      <c r="CY35" s="232"/>
      <c r="CZ35" s="232"/>
      <c r="DA35" s="232"/>
      <c r="DD35" s="232"/>
      <c r="DE35" s="232"/>
      <c r="DF35" s="232"/>
      <c r="DI35" s="232"/>
      <c r="DJ35" s="232"/>
      <c r="DK35" s="232"/>
      <c r="DM35" s="232"/>
      <c r="DN35" s="232"/>
      <c r="DO35" s="232"/>
      <c r="DP35" s="232"/>
    </row>
    <row r="36" spans="98:120" x14ac:dyDescent="0.15"/>
    <row r="37" spans="98:120" x14ac:dyDescent="0.15">
      <c r="CW37" s="232"/>
      <c r="DB37" s="232"/>
      <c r="DG37" s="232"/>
      <c r="DL37" s="232"/>
      <c r="DP37" s="232"/>
    </row>
    <row r="38" spans="98:120" x14ac:dyDescent="0.15">
      <c r="CT38" s="232"/>
      <c r="CU38" s="232"/>
      <c r="CV38" s="232"/>
      <c r="CW38" s="232"/>
      <c r="CY38" s="232"/>
      <c r="CZ38" s="232"/>
      <c r="DA38" s="232"/>
      <c r="DB38" s="232"/>
      <c r="DD38" s="232"/>
      <c r="DE38" s="232"/>
      <c r="DF38" s="232"/>
      <c r="DG38" s="232"/>
      <c r="DI38" s="232"/>
      <c r="DJ38" s="232"/>
      <c r="DK38" s="232"/>
      <c r="DL38" s="232"/>
      <c r="DN38" s="232"/>
      <c r="DO38" s="232"/>
      <c r="DP38" s="23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32"/>
      <c r="DO49" s="232"/>
      <c r="DP49" s="23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32"/>
      <c r="CS63" s="232"/>
      <c r="CX63" s="232"/>
      <c r="DC63" s="232"/>
      <c r="DH63" s="232"/>
    </row>
    <row r="64" spans="22:120" x14ac:dyDescent="0.15">
      <c r="V64" s="232"/>
    </row>
    <row r="65" spans="15:120" x14ac:dyDescent="0.15">
      <c r="X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32"/>
      <c r="BF65" s="232"/>
      <c r="BG65" s="232"/>
      <c r="BH65" s="232"/>
      <c r="BI65" s="232"/>
      <c r="BJ65" s="232"/>
      <c r="BK65" s="232"/>
      <c r="BL65" s="232"/>
      <c r="BM65" s="232"/>
      <c r="BN65" s="232"/>
      <c r="BO65" s="232"/>
      <c r="BP65" s="232"/>
      <c r="BQ65" s="232"/>
      <c r="BR65" s="232"/>
      <c r="BS65" s="232"/>
      <c r="BT65" s="232"/>
      <c r="BU65" s="232"/>
      <c r="BV65" s="232"/>
      <c r="BW65" s="232"/>
      <c r="BX65" s="232"/>
      <c r="BY65" s="232"/>
      <c r="BZ65" s="232"/>
      <c r="CA65" s="232"/>
      <c r="CB65" s="232"/>
      <c r="CC65" s="232"/>
      <c r="CD65" s="232"/>
      <c r="CE65" s="232"/>
      <c r="CF65" s="232"/>
      <c r="CG65" s="232"/>
      <c r="CH65" s="232"/>
      <c r="CI65" s="232"/>
      <c r="CJ65" s="232"/>
      <c r="CK65" s="232"/>
      <c r="CL65" s="232"/>
      <c r="CM65" s="232"/>
      <c r="CN65" s="232"/>
      <c r="CO65" s="232"/>
      <c r="CP65" s="232"/>
      <c r="CQ65" s="232"/>
      <c r="CR65" s="232"/>
      <c r="CU65" s="232"/>
      <c r="CZ65" s="232"/>
      <c r="DE65" s="232"/>
      <c r="DJ65" s="232"/>
    </row>
    <row r="66" spans="15:120" x14ac:dyDescent="0.15">
      <c r="Q66" s="232"/>
      <c r="S66" s="232"/>
      <c r="U66" s="232"/>
      <c r="DM66" s="232"/>
    </row>
    <row r="67" spans="15:120" x14ac:dyDescent="0.15">
      <c r="O67" s="232"/>
      <c r="P67" s="232"/>
      <c r="R67" s="232"/>
      <c r="T67" s="232"/>
      <c r="Y67" s="232"/>
      <c r="CT67" s="232"/>
      <c r="CV67" s="232"/>
      <c r="CW67" s="232"/>
      <c r="CY67" s="232"/>
      <c r="DA67" s="232"/>
      <c r="DB67" s="232"/>
      <c r="DD67" s="232"/>
      <c r="DF67" s="232"/>
      <c r="DG67" s="232"/>
      <c r="DI67" s="232"/>
      <c r="DK67" s="232"/>
      <c r="DL67" s="232"/>
      <c r="DN67" s="232"/>
      <c r="DO67" s="232"/>
      <c r="DP67" s="232"/>
    </row>
    <row r="68" spans="15:120" x14ac:dyDescent="0.15"/>
    <row r="69" spans="15:120" x14ac:dyDescent="0.15"/>
    <row r="70" spans="15:120" x14ac:dyDescent="0.15"/>
    <row r="71" spans="15:120" x14ac:dyDescent="0.15"/>
    <row r="72" spans="15:120" x14ac:dyDescent="0.15">
      <c r="DP72" s="232"/>
    </row>
    <row r="73" spans="15:120" x14ac:dyDescent="0.15">
      <c r="DP73" s="23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32"/>
      <c r="CX96" s="232"/>
      <c r="DC96" s="232"/>
      <c r="DH96" s="232"/>
    </row>
    <row r="97" spans="24:120" x14ac:dyDescent="0.15">
      <c r="CS97" s="232"/>
      <c r="CX97" s="232"/>
      <c r="DC97" s="232"/>
      <c r="DH97" s="232"/>
      <c r="DP97" s="233" t="s">
        <v>474</v>
      </c>
    </row>
    <row r="98" spans="24:120" hidden="1" x14ac:dyDescent="0.15">
      <c r="CS98" s="232"/>
      <c r="CX98" s="232"/>
      <c r="DC98" s="232"/>
      <c r="DH98" s="232"/>
    </row>
    <row r="99" spans="24:120" hidden="1" x14ac:dyDescent="0.15">
      <c r="CS99" s="232"/>
      <c r="CX99" s="232"/>
      <c r="DC99" s="232"/>
      <c r="DH99" s="232"/>
    </row>
    <row r="101" spans="24:120" ht="12" hidden="1" customHeight="1" x14ac:dyDescent="0.15">
      <c r="X101" s="232"/>
      <c r="Y101" s="232"/>
      <c r="Z101" s="232"/>
      <c r="AA101" s="232"/>
      <c r="AB101" s="232"/>
      <c r="AC101" s="232"/>
      <c r="AD101" s="232"/>
      <c r="AE101" s="232"/>
      <c r="AF101" s="232"/>
      <c r="AG101" s="232"/>
      <c r="AH101" s="232"/>
      <c r="AI101" s="232"/>
      <c r="AJ101" s="232"/>
      <c r="AK101" s="232"/>
      <c r="AL101" s="232"/>
      <c r="AM101" s="232"/>
      <c r="AN101" s="232"/>
      <c r="AO101" s="232"/>
      <c r="AP101" s="232"/>
      <c r="AQ101" s="232"/>
      <c r="AR101" s="232"/>
      <c r="AS101" s="232"/>
      <c r="AT101" s="232"/>
      <c r="AU101" s="232"/>
      <c r="AV101" s="232"/>
      <c r="AW101" s="232"/>
      <c r="AX101" s="232"/>
      <c r="AY101" s="232"/>
      <c r="AZ101" s="232"/>
      <c r="BA101" s="232"/>
      <c r="BB101" s="232"/>
      <c r="BC101" s="232"/>
      <c r="BD101" s="232"/>
      <c r="BE101" s="232"/>
      <c r="BF101" s="232"/>
      <c r="BG101" s="232"/>
      <c r="BH101" s="232"/>
      <c r="BI101" s="232"/>
      <c r="BJ101" s="232"/>
      <c r="BK101" s="232"/>
      <c r="BL101" s="232"/>
      <c r="BM101" s="232"/>
      <c r="BN101" s="232"/>
      <c r="BO101" s="232"/>
      <c r="BP101" s="232"/>
      <c r="BQ101" s="232"/>
      <c r="BR101" s="232"/>
      <c r="BS101" s="232"/>
      <c r="BT101" s="232"/>
      <c r="BU101" s="232"/>
      <c r="BV101" s="232"/>
      <c r="BW101" s="232"/>
      <c r="BX101" s="232"/>
      <c r="BY101" s="232"/>
      <c r="BZ101" s="232"/>
      <c r="CA101" s="232"/>
      <c r="CB101" s="232"/>
      <c r="CC101" s="232"/>
      <c r="CD101" s="232"/>
      <c r="CE101" s="232"/>
      <c r="CF101" s="232"/>
      <c r="CG101" s="232"/>
      <c r="CH101" s="232"/>
      <c r="CI101" s="232"/>
      <c r="CJ101" s="232"/>
      <c r="CK101" s="232"/>
      <c r="CL101" s="232"/>
      <c r="CM101" s="232"/>
      <c r="CN101" s="232"/>
      <c r="CO101" s="232"/>
      <c r="CP101" s="232"/>
      <c r="CQ101" s="232"/>
      <c r="CR101" s="232"/>
      <c r="CU101" s="232"/>
      <c r="CZ101" s="232"/>
      <c r="DE101" s="232"/>
      <c r="DJ101" s="232"/>
    </row>
    <row r="102" spans="24:120" ht="1.5" hidden="1" customHeight="1" x14ac:dyDescent="0.15">
      <c r="CU102" s="232"/>
      <c r="CZ102" s="232"/>
      <c r="DE102" s="232"/>
      <c r="DJ102" s="232"/>
      <c r="DM102" s="232"/>
    </row>
    <row r="103" spans="24:120" hidden="1" x14ac:dyDescent="0.15">
      <c r="CT103" s="232"/>
      <c r="CV103" s="232"/>
      <c r="CW103" s="232"/>
      <c r="CY103" s="232"/>
      <c r="DA103" s="232"/>
      <c r="DB103" s="232"/>
      <c r="DD103" s="232"/>
      <c r="DF103" s="232"/>
      <c r="DG103" s="232"/>
      <c r="DI103" s="232"/>
      <c r="DK103" s="232"/>
      <c r="DL103" s="232"/>
      <c r="DM103" s="232"/>
      <c r="DN103" s="232"/>
      <c r="DO103" s="232"/>
      <c r="DP103" s="232"/>
    </row>
    <row r="104" spans="24:120" hidden="1" x14ac:dyDescent="0.15">
      <c r="CV104" s="232"/>
      <c r="CW104" s="232"/>
      <c r="DA104" s="232"/>
      <c r="DB104" s="232"/>
      <c r="DF104" s="232"/>
      <c r="DG104" s="232"/>
      <c r="DK104" s="232"/>
      <c r="DL104" s="232"/>
      <c r="DN104" s="232"/>
      <c r="DO104" s="232"/>
      <c r="DP104" s="232"/>
    </row>
    <row r="105" spans="24:120" ht="12.75" hidden="1" customHeight="1" x14ac:dyDescent="0.15"/>
  </sheetData>
  <sheetProtection algorithmName="SHA-512" hashValue="gTz1nM/FJFOqDaLxNN8MBNcrvthmzXyRdRIt874xkCOlzczrLqhyzlad2AENkVD9r1CcOAbrKFUUSMqgEh15Xw==" saltValue="eKjNXSCiWEkJ2aj6+uSHy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5" zoomScaleNormal="85" zoomScaleSheetLayoutView="55" workbookViewId="0"/>
  </sheetViews>
  <sheetFormatPr defaultColWidth="0" defaultRowHeight="13.5" customHeight="1" zeroHeight="1" x14ac:dyDescent="0.15"/>
  <cols>
    <col min="1" max="116" width="2.625" style="233" customWidth="1"/>
    <col min="117" max="16384" width="9" style="232" hidden="1"/>
  </cols>
  <sheetData>
    <row r="1" spans="2:116" x14ac:dyDescent="0.15">
      <c r="B1" s="232"/>
      <c r="C1" s="232"/>
      <c r="D1" s="232"/>
      <c r="E1" s="232"/>
      <c r="F1" s="232"/>
      <c r="G1" s="232"/>
      <c r="H1" s="232"/>
      <c r="I1" s="232"/>
      <c r="J1" s="232"/>
      <c r="K1" s="232"/>
      <c r="L1" s="232"/>
      <c r="M1" s="232"/>
      <c r="N1" s="232"/>
      <c r="O1" s="232"/>
      <c r="P1" s="232"/>
      <c r="Q1" s="232"/>
      <c r="R1" s="232"/>
      <c r="S1" s="232"/>
      <c r="T1" s="232"/>
      <c r="U1" s="232"/>
      <c r="V1" s="232"/>
      <c r="W1" s="232"/>
      <c r="X1" s="232"/>
      <c r="Y1" s="232"/>
      <c r="Z1" s="232"/>
      <c r="AA1" s="232"/>
      <c r="AB1" s="232"/>
      <c r="AC1" s="232"/>
      <c r="AD1" s="232"/>
      <c r="AE1" s="232"/>
      <c r="AF1" s="232"/>
      <c r="AG1" s="232"/>
      <c r="AH1" s="232"/>
      <c r="AI1" s="232"/>
      <c r="AJ1" s="232"/>
      <c r="AK1" s="232"/>
      <c r="AL1" s="232"/>
      <c r="AM1" s="232"/>
      <c r="AN1" s="232"/>
      <c r="AO1" s="232"/>
      <c r="AP1" s="232"/>
      <c r="AQ1" s="232"/>
      <c r="AR1" s="232"/>
      <c r="AS1" s="232"/>
      <c r="AT1" s="232"/>
      <c r="AU1" s="232"/>
      <c r="AV1" s="232"/>
      <c r="AW1" s="232"/>
      <c r="AX1" s="232"/>
      <c r="AY1" s="232"/>
      <c r="AZ1" s="232"/>
      <c r="BA1" s="232"/>
      <c r="BB1" s="232"/>
      <c r="BC1" s="232"/>
      <c r="BD1" s="232"/>
      <c r="BE1" s="232"/>
      <c r="BF1" s="232"/>
      <c r="BG1" s="232"/>
      <c r="BH1" s="232"/>
      <c r="BI1" s="232"/>
      <c r="BJ1" s="232"/>
      <c r="BK1" s="232"/>
      <c r="BL1" s="232"/>
      <c r="BM1" s="232"/>
      <c r="BN1" s="232"/>
      <c r="BO1" s="232"/>
      <c r="BP1" s="232"/>
      <c r="BQ1" s="232"/>
      <c r="BR1" s="232"/>
      <c r="BS1" s="232"/>
      <c r="BT1" s="232"/>
      <c r="BU1" s="232"/>
      <c r="BV1" s="232"/>
      <c r="BW1" s="232"/>
      <c r="BX1" s="232"/>
      <c r="BY1" s="232"/>
      <c r="BZ1" s="232"/>
      <c r="CA1" s="232"/>
      <c r="CB1" s="232"/>
      <c r="CC1" s="232"/>
      <c r="CD1" s="232"/>
      <c r="CE1" s="232"/>
      <c r="CF1" s="232"/>
      <c r="CG1" s="232"/>
      <c r="CH1" s="232"/>
      <c r="CI1" s="232"/>
      <c r="CJ1" s="232"/>
      <c r="CK1" s="232"/>
      <c r="CL1" s="232"/>
      <c r="CM1" s="232"/>
      <c r="CN1" s="232"/>
      <c r="CO1" s="232"/>
      <c r="CP1" s="232"/>
      <c r="CQ1" s="232"/>
      <c r="CR1" s="232"/>
      <c r="CS1" s="232"/>
      <c r="CT1" s="232"/>
      <c r="CU1" s="232"/>
      <c r="CV1" s="232"/>
      <c r="CW1" s="232"/>
      <c r="CX1" s="232"/>
      <c r="CY1" s="232"/>
      <c r="CZ1" s="232"/>
      <c r="DA1" s="232"/>
      <c r="DB1" s="232"/>
      <c r="DC1" s="232"/>
      <c r="DD1" s="232"/>
      <c r="DE1" s="232"/>
      <c r="DF1" s="232"/>
      <c r="DG1" s="232"/>
      <c r="DH1" s="232"/>
      <c r="DI1" s="232"/>
      <c r="DJ1" s="232"/>
      <c r="DK1" s="232"/>
      <c r="DL1" s="232"/>
    </row>
    <row r="2" spans="2:116" x14ac:dyDescent="0.15"/>
    <row r="3" spans="2:116" x14ac:dyDescent="0.15"/>
    <row r="4" spans="2:116" x14ac:dyDescent="0.15">
      <c r="R4" s="232"/>
      <c r="S4" s="232"/>
      <c r="T4" s="232"/>
      <c r="U4" s="232"/>
      <c r="V4" s="232"/>
      <c r="W4" s="232"/>
      <c r="X4" s="232"/>
      <c r="Y4" s="232"/>
      <c r="Z4" s="232"/>
      <c r="AA4" s="232"/>
      <c r="AB4" s="232"/>
      <c r="AC4" s="232"/>
      <c r="AD4" s="232"/>
      <c r="AE4" s="232"/>
      <c r="AF4" s="232"/>
      <c r="AG4" s="232"/>
      <c r="AH4" s="232"/>
      <c r="AI4" s="232"/>
      <c r="AJ4" s="232"/>
      <c r="AK4" s="232"/>
      <c r="AL4" s="232"/>
      <c r="AM4" s="232"/>
      <c r="AN4" s="232"/>
      <c r="AO4" s="232"/>
      <c r="AP4" s="232"/>
      <c r="AQ4" s="232"/>
      <c r="AR4" s="232"/>
      <c r="AS4" s="232"/>
      <c r="AT4" s="232"/>
      <c r="AU4" s="232"/>
      <c r="AV4" s="232"/>
      <c r="AW4" s="232"/>
      <c r="AX4" s="232"/>
      <c r="AY4" s="232"/>
      <c r="AZ4" s="232"/>
      <c r="BA4" s="232"/>
      <c r="BB4" s="232"/>
      <c r="BC4" s="232"/>
      <c r="BD4" s="232"/>
      <c r="BE4" s="232"/>
      <c r="BF4" s="232"/>
      <c r="BG4" s="232"/>
      <c r="BH4" s="232"/>
      <c r="BI4" s="232"/>
      <c r="BJ4" s="232"/>
      <c r="BK4" s="232"/>
      <c r="BL4" s="232"/>
      <c r="BM4" s="232"/>
      <c r="BN4" s="232"/>
      <c r="BO4" s="232"/>
      <c r="BP4" s="232"/>
      <c r="BQ4" s="232"/>
      <c r="BR4" s="232"/>
      <c r="BS4" s="232"/>
      <c r="BT4" s="232"/>
      <c r="BU4" s="232"/>
      <c r="BV4" s="232"/>
      <c r="BW4" s="232"/>
      <c r="BX4" s="232"/>
      <c r="BY4" s="232"/>
      <c r="BZ4" s="232"/>
      <c r="CA4" s="232"/>
      <c r="CB4" s="232"/>
      <c r="CC4" s="232"/>
      <c r="CD4" s="232"/>
      <c r="CE4" s="232"/>
      <c r="CF4" s="232"/>
      <c r="CG4" s="232"/>
      <c r="CH4" s="232"/>
      <c r="CI4" s="232"/>
      <c r="CJ4" s="232"/>
      <c r="CK4" s="232"/>
      <c r="CL4" s="232"/>
      <c r="CM4" s="232"/>
      <c r="CN4" s="232"/>
      <c r="CO4" s="232"/>
      <c r="CP4" s="232"/>
      <c r="CQ4" s="232"/>
      <c r="CR4" s="232"/>
      <c r="CS4" s="232"/>
      <c r="CT4" s="232"/>
      <c r="CU4" s="232"/>
      <c r="CV4" s="232"/>
      <c r="CW4" s="232"/>
      <c r="CX4" s="232"/>
      <c r="CY4" s="232"/>
      <c r="CZ4" s="232"/>
      <c r="DA4" s="232"/>
      <c r="DB4" s="232"/>
      <c r="DC4" s="232"/>
      <c r="DD4" s="232"/>
      <c r="DE4" s="232"/>
      <c r="DF4" s="232"/>
      <c r="DG4" s="232"/>
      <c r="DH4" s="232"/>
      <c r="DI4" s="232"/>
      <c r="DJ4" s="232"/>
      <c r="DK4" s="232"/>
      <c r="DL4" s="232"/>
    </row>
    <row r="5" spans="2:116" x14ac:dyDescent="0.15">
      <c r="R5" s="232"/>
      <c r="S5" s="232"/>
      <c r="T5" s="232"/>
      <c r="U5" s="232"/>
      <c r="V5" s="232"/>
      <c r="W5" s="232"/>
      <c r="X5" s="232"/>
      <c r="Y5" s="232"/>
      <c r="Z5" s="232"/>
      <c r="AA5" s="232"/>
      <c r="AB5" s="232"/>
      <c r="AC5" s="232"/>
      <c r="AD5" s="232"/>
      <c r="AE5" s="232"/>
      <c r="AF5" s="232"/>
      <c r="AG5" s="232"/>
      <c r="AH5" s="232"/>
      <c r="AI5" s="232"/>
      <c r="AJ5" s="232"/>
      <c r="AK5" s="232"/>
      <c r="AL5" s="232"/>
      <c r="AM5" s="232"/>
      <c r="AN5" s="232"/>
      <c r="AO5" s="232"/>
      <c r="AP5" s="232"/>
      <c r="AQ5" s="232"/>
      <c r="AR5" s="232"/>
      <c r="AS5" s="232"/>
      <c r="AT5" s="232"/>
      <c r="AU5" s="232"/>
      <c r="AV5" s="232"/>
      <c r="AW5" s="232"/>
      <c r="AX5" s="232"/>
      <c r="AY5" s="232"/>
      <c r="AZ5" s="232"/>
      <c r="BA5" s="232"/>
      <c r="BB5" s="232"/>
      <c r="BC5" s="232"/>
      <c r="BD5" s="232"/>
      <c r="BE5" s="232"/>
      <c r="BF5" s="232"/>
      <c r="BG5" s="232"/>
      <c r="BH5" s="232"/>
      <c r="BI5" s="232"/>
      <c r="BJ5" s="232"/>
      <c r="BK5" s="232"/>
      <c r="BL5" s="232"/>
      <c r="BM5" s="232"/>
      <c r="BN5" s="232"/>
      <c r="BO5" s="232"/>
      <c r="BP5" s="232"/>
      <c r="BQ5" s="232"/>
      <c r="BR5" s="232"/>
      <c r="BS5" s="232"/>
      <c r="BT5" s="232"/>
      <c r="BU5" s="232"/>
      <c r="BV5" s="232"/>
      <c r="BW5" s="232"/>
      <c r="BX5" s="232"/>
      <c r="BY5" s="232"/>
      <c r="BZ5" s="232"/>
      <c r="CA5" s="232"/>
      <c r="CB5" s="232"/>
      <c r="CC5" s="232"/>
      <c r="CD5" s="232"/>
      <c r="CE5" s="232"/>
      <c r="CF5" s="232"/>
      <c r="CG5" s="232"/>
      <c r="CH5" s="232"/>
      <c r="CI5" s="232"/>
      <c r="CJ5" s="232"/>
      <c r="CK5" s="232"/>
      <c r="CL5" s="232"/>
      <c r="CM5" s="232"/>
      <c r="CN5" s="232"/>
      <c r="CO5" s="232"/>
      <c r="CP5" s="232"/>
      <c r="CQ5" s="232"/>
      <c r="CR5" s="232"/>
      <c r="CS5" s="232"/>
      <c r="CT5" s="232"/>
      <c r="CU5" s="232"/>
      <c r="CV5" s="232"/>
      <c r="CW5" s="232"/>
      <c r="CX5" s="232"/>
      <c r="CY5" s="232"/>
      <c r="CZ5" s="232"/>
      <c r="DA5" s="232"/>
      <c r="DB5" s="232"/>
      <c r="DC5" s="232"/>
      <c r="DD5" s="232"/>
      <c r="DE5" s="232"/>
      <c r="DF5" s="232"/>
      <c r="DG5" s="232"/>
      <c r="DH5" s="232"/>
      <c r="DI5" s="232"/>
      <c r="DJ5" s="232"/>
      <c r="DK5" s="232"/>
      <c r="DL5" s="23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32"/>
      <c r="J18" s="232"/>
      <c r="K18" s="232"/>
      <c r="L18" s="232"/>
      <c r="M18" s="232"/>
      <c r="N18" s="232"/>
      <c r="O18" s="232"/>
      <c r="P18" s="232"/>
      <c r="Q18" s="232"/>
      <c r="R18" s="232"/>
      <c r="S18" s="232"/>
      <c r="T18" s="232"/>
      <c r="U18" s="232"/>
      <c r="V18" s="232"/>
      <c r="W18" s="232"/>
      <c r="X18" s="232"/>
      <c r="Y18" s="232"/>
      <c r="Z18" s="232"/>
      <c r="AA18" s="232"/>
      <c r="AB18" s="232"/>
      <c r="AC18" s="232"/>
      <c r="AD18" s="232"/>
      <c r="AE18" s="232"/>
      <c r="AF18" s="232"/>
      <c r="AG18" s="232"/>
      <c r="AH18" s="232"/>
      <c r="AI18" s="232"/>
      <c r="AJ18" s="232"/>
      <c r="AK18" s="232"/>
      <c r="AL18" s="232"/>
      <c r="AM18" s="232"/>
      <c r="AN18" s="232"/>
      <c r="AO18" s="232"/>
      <c r="AP18" s="232"/>
      <c r="AQ18" s="232"/>
      <c r="AR18" s="232"/>
      <c r="AS18" s="232"/>
      <c r="AT18" s="232"/>
      <c r="AU18" s="232"/>
      <c r="AV18" s="232"/>
      <c r="AW18" s="232"/>
      <c r="AX18" s="232"/>
      <c r="AY18" s="232"/>
      <c r="AZ18" s="232"/>
      <c r="BA18" s="232"/>
      <c r="BB18" s="232"/>
      <c r="BC18" s="232"/>
      <c r="BD18" s="232"/>
      <c r="BE18" s="232"/>
      <c r="BF18" s="232"/>
      <c r="BG18" s="232"/>
      <c r="BH18" s="232"/>
      <c r="BI18" s="232"/>
      <c r="BJ18" s="232"/>
      <c r="BK18" s="232"/>
      <c r="BL18" s="232"/>
      <c r="BM18" s="232"/>
      <c r="BN18" s="232"/>
      <c r="BO18" s="232"/>
      <c r="BP18" s="232"/>
      <c r="BQ18" s="232"/>
      <c r="BR18" s="232"/>
      <c r="BS18" s="232"/>
      <c r="BT18" s="232"/>
      <c r="BU18" s="232"/>
      <c r="BV18" s="232"/>
      <c r="BW18" s="232"/>
      <c r="BX18" s="232"/>
      <c r="BY18" s="232"/>
      <c r="BZ18" s="232"/>
      <c r="CA18" s="232"/>
      <c r="CB18" s="232"/>
      <c r="CC18" s="232"/>
      <c r="CD18" s="232"/>
      <c r="CE18" s="232"/>
      <c r="CF18" s="232"/>
      <c r="CG18" s="232"/>
      <c r="CH18" s="232"/>
      <c r="CI18" s="232"/>
      <c r="CJ18" s="232"/>
      <c r="CK18" s="232"/>
      <c r="CL18" s="232"/>
      <c r="CM18" s="232"/>
      <c r="CN18" s="232"/>
      <c r="CO18" s="232"/>
      <c r="CP18" s="232"/>
      <c r="CQ18" s="232"/>
      <c r="CR18" s="232"/>
      <c r="CS18" s="232"/>
      <c r="CT18" s="232"/>
      <c r="CU18" s="232"/>
      <c r="CV18" s="232"/>
      <c r="CW18" s="232"/>
      <c r="CX18" s="232"/>
      <c r="CY18" s="232"/>
      <c r="CZ18" s="232"/>
      <c r="DA18" s="232"/>
      <c r="DB18" s="232"/>
      <c r="DC18" s="232"/>
      <c r="DD18" s="232"/>
      <c r="DE18" s="232"/>
      <c r="DF18" s="232"/>
      <c r="DG18" s="232"/>
      <c r="DH18" s="232"/>
      <c r="DI18" s="232"/>
      <c r="DJ18" s="232"/>
      <c r="DK18" s="232"/>
      <c r="DL18" s="232"/>
    </row>
    <row r="19" spans="9:116" x14ac:dyDescent="0.15"/>
    <row r="20" spans="9:116" x14ac:dyDescent="0.15"/>
    <row r="21" spans="9:116" x14ac:dyDescent="0.15">
      <c r="DL21" s="232"/>
    </row>
    <row r="22" spans="9:116" x14ac:dyDescent="0.15">
      <c r="DI22" s="232"/>
      <c r="DJ22" s="232"/>
      <c r="DK22" s="232"/>
      <c r="DL22" s="232"/>
    </row>
    <row r="23" spans="9:116" x14ac:dyDescent="0.15">
      <c r="CY23" s="232"/>
      <c r="CZ23" s="232"/>
      <c r="DA23" s="232"/>
      <c r="DB23" s="232"/>
      <c r="DC23" s="232"/>
      <c r="DD23" s="232"/>
      <c r="DE23" s="232"/>
      <c r="DF23" s="232"/>
      <c r="DG23" s="232"/>
      <c r="DH23" s="232"/>
      <c r="DI23" s="232"/>
      <c r="DJ23" s="232"/>
      <c r="DK23" s="232"/>
      <c r="DL23" s="23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32"/>
      <c r="DA35" s="232"/>
      <c r="DB35" s="232"/>
      <c r="DC35" s="232"/>
      <c r="DD35" s="232"/>
      <c r="DE35" s="232"/>
      <c r="DF35" s="232"/>
      <c r="DG35" s="232"/>
      <c r="DH35" s="232"/>
      <c r="DI35" s="232"/>
      <c r="DJ35" s="232"/>
      <c r="DK35" s="232"/>
      <c r="DL35" s="232"/>
    </row>
    <row r="36" spans="15:116" x14ac:dyDescent="0.15"/>
    <row r="37" spans="15:116" x14ac:dyDescent="0.15">
      <c r="DL37" s="232"/>
    </row>
    <row r="38" spans="15:116" x14ac:dyDescent="0.15">
      <c r="DI38" s="232"/>
      <c r="DJ38" s="232"/>
      <c r="DK38" s="232"/>
      <c r="DL38" s="232"/>
    </row>
    <row r="39" spans="15:116" x14ac:dyDescent="0.15"/>
    <row r="40" spans="15:116" x14ac:dyDescent="0.15"/>
    <row r="41" spans="15:116" x14ac:dyDescent="0.15"/>
    <row r="42" spans="15:116" x14ac:dyDescent="0.15"/>
    <row r="43" spans="15:116" x14ac:dyDescent="0.15">
      <c r="O43" s="232"/>
      <c r="P43" s="232"/>
      <c r="Q43" s="232"/>
      <c r="R43" s="232"/>
      <c r="S43" s="232"/>
      <c r="T43" s="232"/>
      <c r="U43" s="232"/>
      <c r="V43" s="232"/>
      <c r="W43" s="232"/>
      <c r="X43" s="232"/>
      <c r="Y43" s="232"/>
      <c r="Z43" s="232"/>
      <c r="AA43" s="232"/>
      <c r="AB43" s="232"/>
      <c r="AC43" s="232"/>
      <c r="AD43" s="232"/>
      <c r="AE43" s="232"/>
      <c r="AF43" s="232"/>
      <c r="AG43" s="232"/>
      <c r="AH43" s="232"/>
      <c r="AI43" s="232"/>
      <c r="AJ43" s="232"/>
      <c r="AK43" s="232"/>
      <c r="AL43" s="232"/>
      <c r="AM43" s="232"/>
      <c r="AN43" s="232"/>
      <c r="AO43" s="232"/>
      <c r="AP43" s="232"/>
      <c r="AQ43" s="232"/>
      <c r="AR43" s="232"/>
      <c r="AS43" s="232"/>
      <c r="AT43" s="232"/>
      <c r="AU43" s="232"/>
      <c r="AV43" s="232"/>
      <c r="AW43" s="232"/>
      <c r="AX43" s="232"/>
      <c r="AY43" s="232"/>
      <c r="AZ43" s="232"/>
      <c r="BA43" s="232"/>
      <c r="BB43" s="232"/>
      <c r="BC43" s="232"/>
      <c r="BD43" s="232"/>
      <c r="BE43" s="232"/>
      <c r="BF43" s="232"/>
      <c r="BG43" s="232"/>
      <c r="BH43" s="232"/>
      <c r="BI43" s="232"/>
      <c r="BJ43" s="232"/>
      <c r="BK43" s="232"/>
      <c r="BL43" s="232"/>
      <c r="BM43" s="232"/>
      <c r="BN43" s="232"/>
      <c r="BO43" s="232"/>
      <c r="BP43" s="232"/>
      <c r="BQ43" s="232"/>
      <c r="BR43" s="232"/>
      <c r="BS43" s="232"/>
      <c r="BT43" s="232"/>
      <c r="BU43" s="232"/>
      <c r="BV43" s="232"/>
      <c r="BW43" s="232"/>
      <c r="BX43" s="232"/>
      <c r="BY43" s="232"/>
      <c r="BZ43" s="232"/>
      <c r="CA43" s="232"/>
      <c r="CB43" s="232"/>
      <c r="CC43" s="232"/>
      <c r="CD43" s="232"/>
      <c r="CE43" s="232"/>
      <c r="CF43" s="232"/>
      <c r="CG43" s="232"/>
      <c r="CH43" s="232"/>
      <c r="CI43" s="232"/>
      <c r="CJ43" s="232"/>
      <c r="CK43" s="232"/>
      <c r="CL43" s="232"/>
      <c r="CM43" s="232"/>
      <c r="CN43" s="232"/>
      <c r="CO43" s="232"/>
      <c r="CP43" s="232"/>
      <c r="CQ43" s="232"/>
      <c r="CR43" s="232"/>
      <c r="CS43" s="232"/>
      <c r="CT43" s="232"/>
      <c r="CU43" s="232"/>
      <c r="CV43" s="232"/>
      <c r="CW43" s="232"/>
      <c r="CX43" s="232"/>
      <c r="CY43" s="232"/>
      <c r="CZ43" s="232"/>
      <c r="DA43" s="232"/>
      <c r="DB43" s="232"/>
      <c r="DC43" s="232"/>
      <c r="DD43" s="232"/>
      <c r="DE43" s="232"/>
      <c r="DF43" s="232"/>
      <c r="DG43" s="232"/>
      <c r="DH43" s="232"/>
      <c r="DI43" s="232"/>
      <c r="DJ43" s="232"/>
      <c r="DK43" s="232"/>
      <c r="DL43" s="232"/>
    </row>
    <row r="44" spans="15:116" x14ac:dyDescent="0.15">
      <c r="DL44" s="232"/>
    </row>
    <row r="45" spans="15:116" x14ac:dyDescent="0.15"/>
    <row r="46" spans="15:116" x14ac:dyDescent="0.15">
      <c r="DA46" s="232"/>
      <c r="DB46" s="232"/>
      <c r="DC46" s="232"/>
      <c r="DD46" s="232"/>
      <c r="DE46" s="232"/>
      <c r="DF46" s="232"/>
      <c r="DG46" s="232"/>
      <c r="DH46" s="232"/>
      <c r="DI46" s="232"/>
      <c r="DJ46" s="232"/>
      <c r="DK46" s="232"/>
      <c r="DL46" s="232"/>
    </row>
    <row r="47" spans="15:116" x14ac:dyDescent="0.15"/>
    <row r="48" spans="15:116" x14ac:dyDescent="0.15"/>
    <row r="49" spans="104:116" x14ac:dyDescent="0.15"/>
    <row r="50" spans="104:116" x14ac:dyDescent="0.15">
      <c r="CZ50" s="232"/>
      <c r="DA50" s="232"/>
      <c r="DB50" s="232"/>
      <c r="DC50" s="232"/>
      <c r="DD50" s="232"/>
      <c r="DE50" s="232"/>
      <c r="DF50" s="232"/>
      <c r="DG50" s="232"/>
      <c r="DH50" s="232"/>
      <c r="DI50" s="232"/>
      <c r="DJ50" s="232"/>
      <c r="DK50" s="232"/>
      <c r="DL50" s="232"/>
    </row>
    <row r="51" spans="104:116" x14ac:dyDescent="0.15"/>
    <row r="52" spans="104:116" x14ac:dyDescent="0.15"/>
    <row r="53" spans="104:116" x14ac:dyDescent="0.15">
      <c r="DL53" s="23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32"/>
      <c r="DD67" s="232"/>
      <c r="DE67" s="232"/>
      <c r="DF67" s="232"/>
      <c r="DG67" s="232"/>
      <c r="DH67" s="232"/>
      <c r="DI67" s="232"/>
      <c r="DJ67" s="232"/>
      <c r="DK67" s="232"/>
      <c r="DL67" s="23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5bcIB4ib0AwH+Clg7gbA/v97p8yu0dKy1hi7w0fiAfcwH9MzoSeKlkt8pMUoDw3/+jkhGeQyuAho09WO8Hm+FA==" saltValue="zbErWXqHuHWt3YyW2bW5Z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heetViews>
  <sheetFormatPr defaultColWidth="0" defaultRowHeight="13.5" customHeight="1" zeroHeight="1" x14ac:dyDescent="0.15"/>
  <cols>
    <col min="1" max="36" width="2.5" style="234" customWidth="1"/>
    <col min="37" max="44" width="17" style="234" customWidth="1"/>
    <col min="45" max="45" width="6.125" style="240" customWidth="1"/>
    <col min="46" max="46" width="3" style="238" customWidth="1"/>
    <col min="47" max="47" width="19.125" style="234" hidden="1" customWidth="1"/>
    <col min="48" max="52" width="12.625" style="234" hidden="1" customWidth="1"/>
    <col min="53" max="16384" width="8.625" style="234" hidden="1"/>
  </cols>
  <sheetData>
    <row r="1" spans="1:46" x14ac:dyDescent="0.15">
      <c r="AS1" s="234"/>
      <c r="AT1" s="234"/>
    </row>
    <row r="2" spans="1:46" x14ac:dyDescent="0.15">
      <c r="AS2" s="234"/>
      <c r="AT2" s="234"/>
    </row>
    <row r="3" spans="1:46" x14ac:dyDescent="0.15">
      <c r="AS3" s="234"/>
      <c r="AT3" s="234"/>
    </row>
    <row r="4" spans="1:46" x14ac:dyDescent="0.15">
      <c r="AS4" s="234"/>
      <c r="AT4" s="234"/>
    </row>
    <row r="5" spans="1:46" ht="17.25" x14ac:dyDescent="0.15">
      <c r="A5" s="235" t="s">
        <v>475</v>
      </c>
      <c r="B5" s="236"/>
      <c r="C5" s="236"/>
      <c r="D5" s="236"/>
      <c r="E5" s="236"/>
      <c r="F5" s="236"/>
      <c r="G5" s="236"/>
      <c r="H5" s="236"/>
      <c r="I5" s="236"/>
      <c r="J5" s="236"/>
      <c r="K5" s="236"/>
      <c r="L5" s="236"/>
      <c r="M5" s="236"/>
      <c r="N5" s="236"/>
      <c r="O5" s="236"/>
      <c r="P5" s="236"/>
      <c r="Q5" s="236"/>
      <c r="R5" s="236"/>
      <c r="S5" s="236"/>
      <c r="T5" s="236"/>
      <c r="U5" s="236"/>
      <c r="V5" s="236"/>
      <c r="W5" s="236"/>
      <c r="X5" s="236"/>
      <c r="Y5" s="236"/>
      <c r="Z5" s="236"/>
      <c r="AA5" s="236"/>
      <c r="AB5" s="236"/>
      <c r="AC5" s="236"/>
      <c r="AD5" s="236"/>
      <c r="AE5" s="236"/>
      <c r="AF5" s="236"/>
      <c r="AG5" s="236"/>
      <c r="AH5" s="236"/>
      <c r="AI5" s="236"/>
      <c r="AJ5" s="236"/>
      <c r="AK5" s="236"/>
      <c r="AL5" s="236"/>
      <c r="AM5" s="236"/>
      <c r="AN5" s="236"/>
      <c r="AO5" s="236"/>
      <c r="AP5" s="236"/>
      <c r="AQ5" s="236"/>
      <c r="AR5" s="236"/>
      <c r="AS5" s="237"/>
    </row>
    <row r="6" spans="1:46" x14ac:dyDescent="0.15">
      <c r="A6" s="238"/>
      <c r="AK6" s="239" t="s">
        <v>476</v>
      </c>
      <c r="AL6" s="239"/>
      <c r="AM6" s="239"/>
      <c r="AN6" s="239"/>
    </row>
    <row r="7" spans="1:46" ht="13.5" customHeight="1" x14ac:dyDescent="0.15">
      <c r="A7" s="238"/>
      <c r="AK7" s="241"/>
      <c r="AL7" s="242"/>
      <c r="AM7" s="242"/>
      <c r="AN7" s="243"/>
      <c r="AO7" s="1130" t="s">
        <v>477</v>
      </c>
      <c r="AP7" s="244"/>
      <c r="AQ7" s="245" t="s">
        <v>478</v>
      </c>
      <c r="AR7" s="246"/>
    </row>
    <row r="8" spans="1:46" x14ac:dyDescent="0.15">
      <c r="A8" s="238"/>
      <c r="AK8" s="247"/>
      <c r="AL8" s="248"/>
      <c r="AM8" s="248"/>
      <c r="AN8" s="249"/>
      <c r="AO8" s="1131"/>
      <c r="AP8" s="250" t="s">
        <v>479</v>
      </c>
      <c r="AQ8" s="251" t="s">
        <v>480</v>
      </c>
      <c r="AR8" s="252" t="s">
        <v>481</v>
      </c>
    </row>
    <row r="9" spans="1:46" x14ac:dyDescent="0.15">
      <c r="A9" s="238"/>
      <c r="AK9" s="1132" t="s">
        <v>482</v>
      </c>
      <c r="AL9" s="1133"/>
      <c r="AM9" s="1133"/>
      <c r="AN9" s="1134"/>
      <c r="AO9" s="253">
        <v>1018967</v>
      </c>
      <c r="AP9" s="253">
        <v>97462</v>
      </c>
      <c r="AQ9" s="254">
        <v>118131</v>
      </c>
      <c r="AR9" s="255">
        <v>-17.5</v>
      </c>
    </row>
    <row r="10" spans="1:46" ht="13.5" customHeight="1" x14ac:dyDescent="0.15">
      <c r="A10" s="238"/>
      <c r="AK10" s="1132" t="s">
        <v>483</v>
      </c>
      <c r="AL10" s="1133"/>
      <c r="AM10" s="1133"/>
      <c r="AN10" s="1134"/>
      <c r="AO10" s="256">
        <v>6131</v>
      </c>
      <c r="AP10" s="256">
        <v>586</v>
      </c>
      <c r="AQ10" s="257">
        <v>19338</v>
      </c>
      <c r="AR10" s="258">
        <v>-97</v>
      </c>
    </row>
    <row r="11" spans="1:46" ht="13.5" customHeight="1" x14ac:dyDescent="0.15">
      <c r="A11" s="238"/>
      <c r="AK11" s="1132" t="s">
        <v>484</v>
      </c>
      <c r="AL11" s="1133"/>
      <c r="AM11" s="1133"/>
      <c r="AN11" s="1134"/>
      <c r="AO11" s="256" t="s">
        <v>485</v>
      </c>
      <c r="AP11" s="256" t="s">
        <v>485</v>
      </c>
      <c r="AQ11" s="257">
        <v>1486</v>
      </c>
      <c r="AR11" s="258" t="s">
        <v>485</v>
      </c>
    </row>
    <row r="12" spans="1:46" ht="13.5" customHeight="1" x14ac:dyDescent="0.15">
      <c r="A12" s="238"/>
      <c r="AK12" s="1132" t="s">
        <v>486</v>
      </c>
      <c r="AL12" s="1133"/>
      <c r="AM12" s="1133"/>
      <c r="AN12" s="1134"/>
      <c r="AO12" s="256" t="s">
        <v>485</v>
      </c>
      <c r="AP12" s="256" t="s">
        <v>485</v>
      </c>
      <c r="AQ12" s="257" t="s">
        <v>485</v>
      </c>
      <c r="AR12" s="258" t="s">
        <v>485</v>
      </c>
    </row>
    <row r="13" spans="1:46" ht="13.5" customHeight="1" x14ac:dyDescent="0.15">
      <c r="A13" s="238"/>
      <c r="AK13" s="1132" t="s">
        <v>487</v>
      </c>
      <c r="AL13" s="1133"/>
      <c r="AM13" s="1133"/>
      <c r="AN13" s="1134"/>
      <c r="AO13" s="256">
        <v>65152</v>
      </c>
      <c r="AP13" s="256">
        <v>6232</v>
      </c>
      <c r="AQ13" s="257">
        <v>4880</v>
      </c>
      <c r="AR13" s="258">
        <v>27.7</v>
      </c>
    </row>
    <row r="14" spans="1:46" ht="13.5" customHeight="1" x14ac:dyDescent="0.15">
      <c r="A14" s="238"/>
      <c r="AK14" s="1132" t="s">
        <v>488</v>
      </c>
      <c r="AL14" s="1133"/>
      <c r="AM14" s="1133"/>
      <c r="AN14" s="1134"/>
      <c r="AO14" s="256" t="s">
        <v>485</v>
      </c>
      <c r="AP14" s="256" t="s">
        <v>485</v>
      </c>
      <c r="AQ14" s="257">
        <v>1912</v>
      </c>
      <c r="AR14" s="258" t="s">
        <v>485</v>
      </c>
    </row>
    <row r="15" spans="1:46" ht="13.5" customHeight="1" x14ac:dyDescent="0.15">
      <c r="A15" s="238"/>
      <c r="AK15" s="1135" t="s">
        <v>489</v>
      </c>
      <c r="AL15" s="1136"/>
      <c r="AM15" s="1136"/>
      <c r="AN15" s="1137"/>
      <c r="AO15" s="256">
        <v>-65385</v>
      </c>
      <c r="AP15" s="256">
        <v>-6254</v>
      </c>
      <c r="AQ15" s="257">
        <v>-7094</v>
      </c>
      <c r="AR15" s="258">
        <v>-11.8</v>
      </c>
    </row>
    <row r="16" spans="1:46" x14ac:dyDescent="0.15">
      <c r="A16" s="238"/>
      <c r="AK16" s="1135" t="s">
        <v>178</v>
      </c>
      <c r="AL16" s="1136"/>
      <c r="AM16" s="1136"/>
      <c r="AN16" s="1137"/>
      <c r="AO16" s="256">
        <v>1024865</v>
      </c>
      <c r="AP16" s="256">
        <v>98026</v>
      </c>
      <c r="AQ16" s="257">
        <v>138653</v>
      </c>
      <c r="AR16" s="258">
        <v>-29.3</v>
      </c>
    </row>
    <row r="17" spans="1:46" x14ac:dyDescent="0.15">
      <c r="A17" s="238"/>
    </row>
    <row r="18" spans="1:46" x14ac:dyDescent="0.15">
      <c r="A18" s="238"/>
      <c r="AQ18" s="259"/>
      <c r="AR18" s="259"/>
    </row>
    <row r="19" spans="1:46" x14ac:dyDescent="0.15">
      <c r="A19" s="238"/>
      <c r="AK19" s="234" t="s">
        <v>490</v>
      </c>
    </row>
    <row r="20" spans="1:46" x14ac:dyDescent="0.15">
      <c r="A20" s="238"/>
      <c r="AK20" s="260"/>
      <c r="AL20" s="261"/>
      <c r="AM20" s="261"/>
      <c r="AN20" s="262"/>
      <c r="AO20" s="263" t="s">
        <v>491</v>
      </c>
      <c r="AP20" s="264" t="s">
        <v>492</v>
      </c>
      <c r="AQ20" s="265" t="s">
        <v>493</v>
      </c>
      <c r="AR20" s="266"/>
    </row>
    <row r="21" spans="1:46" s="239" customFormat="1" x14ac:dyDescent="0.15">
      <c r="A21" s="267"/>
      <c r="AK21" s="1138" t="s">
        <v>494</v>
      </c>
      <c r="AL21" s="1139"/>
      <c r="AM21" s="1139"/>
      <c r="AN21" s="1140"/>
      <c r="AO21" s="268">
        <v>8.42</v>
      </c>
      <c r="AP21" s="269">
        <v>11.03</v>
      </c>
      <c r="AQ21" s="270">
        <v>-2.61</v>
      </c>
      <c r="AS21" s="271"/>
      <c r="AT21" s="267"/>
    </row>
    <row r="22" spans="1:46" s="239" customFormat="1" x14ac:dyDescent="0.15">
      <c r="A22" s="267"/>
      <c r="AK22" s="1138" t="s">
        <v>495</v>
      </c>
      <c r="AL22" s="1139"/>
      <c r="AM22" s="1139"/>
      <c r="AN22" s="1140"/>
      <c r="AO22" s="272">
        <v>99.2</v>
      </c>
      <c r="AP22" s="273">
        <v>96.9</v>
      </c>
      <c r="AQ22" s="274">
        <v>2.2999999999999998</v>
      </c>
      <c r="AR22" s="259"/>
      <c r="AS22" s="271"/>
      <c r="AT22" s="267"/>
    </row>
    <row r="23" spans="1:46" s="239" customFormat="1" x14ac:dyDescent="0.15">
      <c r="A23" s="267"/>
      <c r="AP23" s="259"/>
      <c r="AQ23" s="259"/>
      <c r="AR23" s="259"/>
      <c r="AS23" s="271"/>
      <c r="AT23" s="267"/>
    </row>
    <row r="24" spans="1:46" s="239" customFormat="1" x14ac:dyDescent="0.15">
      <c r="A24" s="267"/>
      <c r="AP24" s="259"/>
      <c r="AQ24" s="259"/>
      <c r="AR24" s="259"/>
      <c r="AS24" s="271"/>
      <c r="AT24" s="267"/>
    </row>
    <row r="25" spans="1:46" s="239" customFormat="1" x14ac:dyDescent="0.15">
      <c r="A25" s="275"/>
      <c r="B25" s="276"/>
      <c r="C25" s="276"/>
      <c r="D25" s="276"/>
      <c r="E25" s="276"/>
      <c r="F25" s="276"/>
      <c r="G25" s="276"/>
      <c r="H25" s="276"/>
      <c r="I25" s="276"/>
      <c r="J25" s="276"/>
      <c r="K25" s="276"/>
      <c r="L25" s="276"/>
      <c r="M25" s="276"/>
      <c r="N25" s="276"/>
      <c r="O25" s="276"/>
      <c r="P25" s="276"/>
      <c r="Q25" s="276"/>
      <c r="R25" s="276"/>
      <c r="S25" s="276"/>
      <c r="T25" s="276"/>
      <c r="U25" s="276"/>
      <c r="V25" s="276"/>
      <c r="W25" s="276"/>
      <c r="X25" s="276"/>
      <c r="Y25" s="276"/>
      <c r="Z25" s="276"/>
      <c r="AA25" s="276"/>
      <c r="AB25" s="276"/>
      <c r="AC25" s="276"/>
      <c r="AD25" s="276"/>
      <c r="AE25" s="276"/>
      <c r="AF25" s="276"/>
      <c r="AG25" s="276"/>
      <c r="AH25" s="276"/>
      <c r="AI25" s="276"/>
      <c r="AJ25" s="276"/>
      <c r="AK25" s="276"/>
      <c r="AL25" s="276"/>
      <c r="AM25" s="276"/>
      <c r="AN25" s="276"/>
      <c r="AO25" s="276"/>
      <c r="AP25" s="277"/>
      <c r="AQ25" s="277"/>
      <c r="AR25" s="277"/>
      <c r="AS25" s="278"/>
      <c r="AT25" s="267"/>
    </row>
    <row r="26" spans="1:46" s="239" customFormat="1" x14ac:dyDescent="0.15">
      <c r="A26" s="1129" t="s">
        <v>496</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row>
    <row r="27" spans="1:46" x14ac:dyDescent="0.15">
      <c r="A27" s="279"/>
      <c r="AS27" s="234"/>
      <c r="AT27" s="234"/>
    </row>
    <row r="28" spans="1:46" ht="17.25" x14ac:dyDescent="0.15">
      <c r="A28" s="235" t="s">
        <v>497</v>
      </c>
      <c r="B28" s="236"/>
      <c r="C28" s="236"/>
      <c r="D28" s="236"/>
      <c r="E28" s="236"/>
      <c r="F28" s="236"/>
      <c r="G28" s="236"/>
      <c r="H28" s="236"/>
      <c r="I28" s="236"/>
      <c r="J28" s="236"/>
      <c r="K28" s="236"/>
      <c r="L28" s="236"/>
      <c r="M28" s="236"/>
      <c r="N28" s="236"/>
      <c r="O28" s="236"/>
      <c r="P28" s="236"/>
      <c r="Q28" s="236"/>
      <c r="R28" s="236"/>
      <c r="S28" s="236"/>
      <c r="T28" s="236"/>
      <c r="U28" s="236"/>
      <c r="V28" s="236"/>
      <c r="W28" s="236"/>
      <c r="X28" s="236"/>
      <c r="Y28" s="236"/>
      <c r="Z28" s="236"/>
      <c r="AA28" s="236"/>
      <c r="AB28" s="236"/>
      <c r="AC28" s="236"/>
      <c r="AD28" s="236"/>
      <c r="AE28" s="236"/>
      <c r="AF28" s="236"/>
      <c r="AG28" s="236"/>
      <c r="AH28" s="236"/>
      <c r="AI28" s="236"/>
      <c r="AJ28" s="236"/>
      <c r="AK28" s="236"/>
      <c r="AL28" s="236"/>
      <c r="AM28" s="236"/>
      <c r="AN28" s="236"/>
      <c r="AO28" s="236"/>
      <c r="AP28" s="236"/>
      <c r="AQ28" s="236"/>
      <c r="AR28" s="236"/>
      <c r="AS28" s="280"/>
    </row>
    <row r="29" spans="1:46" x14ac:dyDescent="0.15">
      <c r="A29" s="238"/>
      <c r="AK29" s="239" t="s">
        <v>498</v>
      </c>
      <c r="AL29" s="239"/>
      <c r="AM29" s="239"/>
      <c r="AN29" s="239"/>
      <c r="AS29" s="281"/>
    </row>
    <row r="30" spans="1:46" ht="13.5" customHeight="1" x14ac:dyDescent="0.15">
      <c r="A30" s="238"/>
      <c r="AK30" s="241"/>
      <c r="AL30" s="242"/>
      <c r="AM30" s="242"/>
      <c r="AN30" s="243"/>
      <c r="AO30" s="1130" t="s">
        <v>477</v>
      </c>
      <c r="AP30" s="244"/>
      <c r="AQ30" s="245" t="s">
        <v>478</v>
      </c>
      <c r="AR30" s="246"/>
    </row>
    <row r="31" spans="1:46" x14ac:dyDescent="0.15">
      <c r="A31" s="238"/>
      <c r="AK31" s="247"/>
      <c r="AL31" s="248"/>
      <c r="AM31" s="248"/>
      <c r="AN31" s="249"/>
      <c r="AO31" s="1131"/>
      <c r="AP31" s="250" t="s">
        <v>479</v>
      </c>
      <c r="AQ31" s="251" t="s">
        <v>480</v>
      </c>
      <c r="AR31" s="252" t="s">
        <v>481</v>
      </c>
    </row>
    <row r="32" spans="1:46" ht="27" customHeight="1" x14ac:dyDescent="0.15">
      <c r="A32" s="238"/>
      <c r="AK32" s="1146" t="s">
        <v>499</v>
      </c>
      <c r="AL32" s="1147"/>
      <c r="AM32" s="1147"/>
      <c r="AN32" s="1148"/>
      <c r="AO32" s="282">
        <v>444876</v>
      </c>
      <c r="AP32" s="282">
        <v>42552</v>
      </c>
      <c r="AQ32" s="283">
        <v>59716</v>
      </c>
      <c r="AR32" s="284">
        <v>-28.7</v>
      </c>
    </row>
    <row r="33" spans="1:46" ht="13.5" customHeight="1" x14ac:dyDescent="0.15">
      <c r="A33" s="238"/>
      <c r="AK33" s="1146" t="s">
        <v>500</v>
      </c>
      <c r="AL33" s="1147"/>
      <c r="AM33" s="1147"/>
      <c r="AN33" s="1148"/>
      <c r="AO33" s="282" t="s">
        <v>485</v>
      </c>
      <c r="AP33" s="282" t="s">
        <v>485</v>
      </c>
      <c r="AQ33" s="283" t="s">
        <v>485</v>
      </c>
      <c r="AR33" s="284" t="s">
        <v>485</v>
      </c>
    </row>
    <row r="34" spans="1:46" ht="27" customHeight="1" x14ac:dyDescent="0.15">
      <c r="A34" s="238"/>
      <c r="AK34" s="1146" t="s">
        <v>501</v>
      </c>
      <c r="AL34" s="1147"/>
      <c r="AM34" s="1147"/>
      <c r="AN34" s="1148"/>
      <c r="AO34" s="282" t="s">
        <v>485</v>
      </c>
      <c r="AP34" s="282" t="s">
        <v>485</v>
      </c>
      <c r="AQ34" s="283" t="s">
        <v>485</v>
      </c>
      <c r="AR34" s="284" t="s">
        <v>485</v>
      </c>
    </row>
    <row r="35" spans="1:46" ht="27" customHeight="1" x14ac:dyDescent="0.15">
      <c r="A35" s="238"/>
      <c r="AK35" s="1146" t="s">
        <v>502</v>
      </c>
      <c r="AL35" s="1147"/>
      <c r="AM35" s="1147"/>
      <c r="AN35" s="1148"/>
      <c r="AO35" s="282">
        <v>122182</v>
      </c>
      <c r="AP35" s="282">
        <v>11686</v>
      </c>
      <c r="AQ35" s="283">
        <v>21226</v>
      </c>
      <c r="AR35" s="284">
        <v>-44.9</v>
      </c>
    </row>
    <row r="36" spans="1:46" ht="27" customHeight="1" x14ac:dyDescent="0.15">
      <c r="A36" s="238"/>
      <c r="AK36" s="1146" t="s">
        <v>503</v>
      </c>
      <c r="AL36" s="1147"/>
      <c r="AM36" s="1147"/>
      <c r="AN36" s="1148"/>
      <c r="AO36" s="282">
        <v>43207</v>
      </c>
      <c r="AP36" s="282">
        <v>4133</v>
      </c>
      <c r="AQ36" s="283">
        <v>5622</v>
      </c>
      <c r="AR36" s="284">
        <v>-26.5</v>
      </c>
    </row>
    <row r="37" spans="1:46" ht="13.5" customHeight="1" x14ac:dyDescent="0.15">
      <c r="A37" s="238"/>
      <c r="AK37" s="1146" t="s">
        <v>504</v>
      </c>
      <c r="AL37" s="1147"/>
      <c r="AM37" s="1147"/>
      <c r="AN37" s="1148"/>
      <c r="AO37" s="282" t="s">
        <v>485</v>
      </c>
      <c r="AP37" s="282" t="s">
        <v>485</v>
      </c>
      <c r="AQ37" s="283">
        <v>447</v>
      </c>
      <c r="AR37" s="284" t="s">
        <v>485</v>
      </c>
    </row>
    <row r="38" spans="1:46" ht="27" customHeight="1" x14ac:dyDescent="0.15">
      <c r="A38" s="238"/>
      <c r="AK38" s="1149" t="s">
        <v>505</v>
      </c>
      <c r="AL38" s="1150"/>
      <c r="AM38" s="1150"/>
      <c r="AN38" s="1151"/>
      <c r="AO38" s="285" t="s">
        <v>485</v>
      </c>
      <c r="AP38" s="285" t="s">
        <v>485</v>
      </c>
      <c r="AQ38" s="286">
        <v>23</v>
      </c>
      <c r="AR38" s="274" t="s">
        <v>485</v>
      </c>
      <c r="AS38" s="281"/>
    </row>
    <row r="39" spans="1:46" x14ac:dyDescent="0.15">
      <c r="A39" s="238"/>
      <c r="AK39" s="1149" t="s">
        <v>506</v>
      </c>
      <c r="AL39" s="1150"/>
      <c r="AM39" s="1150"/>
      <c r="AN39" s="1151"/>
      <c r="AO39" s="282">
        <v>-1150</v>
      </c>
      <c r="AP39" s="282">
        <v>-110</v>
      </c>
      <c r="AQ39" s="283">
        <v>-1646</v>
      </c>
      <c r="AR39" s="284">
        <v>-93.3</v>
      </c>
      <c r="AS39" s="281"/>
    </row>
    <row r="40" spans="1:46" ht="27" customHeight="1" x14ac:dyDescent="0.15">
      <c r="A40" s="238"/>
      <c r="AK40" s="1146" t="s">
        <v>507</v>
      </c>
      <c r="AL40" s="1147"/>
      <c r="AM40" s="1147"/>
      <c r="AN40" s="1148"/>
      <c r="AO40" s="282">
        <v>-340535</v>
      </c>
      <c r="AP40" s="282">
        <v>-32571</v>
      </c>
      <c r="AQ40" s="283">
        <v>-57881</v>
      </c>
      <c r="AR40" s="284">
        <v>-43.7</v>
      </c>
      <c r="AS40" s="281"/>
    </row>
    <row r="41" spans="1:46" x14ac:dyDescent="0.15">
      <c r="A41" s="238"/>
      <c r="AK41" s="1152" t="s">
        <v>288</v>
      </c>
      <c r="AL41" s="1153"/>
      <c r="AM41" s="1153"/>
      <c r="AN41" s="1154"/>
      <c r="AO41" s="282">
        <v>268580</v>
      </c>
      <c r="AP41" s="282">
        <v>25689</v>
      </c>
      <c r="AQ41" s="283">
        <v>27507</v>
      </c>
      <c r="AR41" s="284">
        <v>-6.6</v>
      </c>
      <c r="AS41" s="281"/>
    </row>
    <row r="42" spans="1:46" x14ac:dyDescent="0.15">
      <c r="A42" s="238"/>
      <c r="AK42" s="287"/>
      <c r="AQ42" s="259"/>
      <c r="AR42" s="259"/>
      <c r="AS42" s="281"/>
    </row>
    <row r="43" spans="1:46" x14ac:dyDescent="0.15">
      <c r="A43" s="238"/>
      <c r="AP43" s="288"/>
      <c r="AQ43" s="259"/>
      <c r="AS43" s="281"/>
    </row>
    <row r="44" spans="1:46" x14ac:dyDescent="0.15">
      <c r="A44" s="238"/>
      <c r="AQ44" s="259"/>
    </row>
    <row r="45" spans="1:46" x14ac:dyDescent="0.15">
      <c r="A45" s="236"/>
      <c r="B45" s="236"/>
      <c r="C45" s="236"/>
      <c r="D45" s="236"/>
      <c r="E45" s="236"/>
      <c r="F45" s="236"/>
      <c r="G45" s="236"/>
      <c r="H45" s="236"/>
      <c r="I45" s="236"/>
      <c r="J45" s="236"/>
      <c r="K45" s="236"/>
      <c r="L45" s="236"/>
      <c r="M45" s="236"/>
      <c r="N45" s="236"/>
      <c r="O45" s="236"/>
      <c r="P45" s="236"/>
      <c r="Q45" s="236"/>
      <c r="R45" s="236"/>
      <c r="S45" s="236"/>
      <c r="T45" s="236"/>
      <c r="U45" s="236"/>
      <c r="V45" s="236"/>
      <c r="W45" s="236"/>
      <c r="X45" s="236"/>
      <c r="Y45" s="236"/>
      <c r="Z45" s="236"/>
      <c r="AA45" s="236"/>
      <c r="AB45" s="236"/>
      <c r="AC45" s="236"/>
      <c r="AD45" s="236"/>
      <c r="AE45" s="236"/>
      <c r="AF45" s="236"/>
      <c r="AG45" s="236"/>
      <c r="AH45" s="236"/>
      <c r="AI45" s="236"/>
      <c r="AJ45" s="236"/>
      <c r="AK45" s="236"/>
      <c r="AL45" s="236"/>
      <c r="AM45" s="236"/>
      <c r="AN45" s="236"/>
      <c r="AO45" s="236"/>
      <c r="AP45" s="236"/>
      <c r="AQ45" s="289"/>
      <c r="AR45" s="236"/>
      <c r="AS45" s="236"/>
      <c r="AT45" s="234"/>
    </row>
    <row r="46" spans="1:46" x14ac:dyDescent="0.15">
      <c r="A46" s="290"/>
      <c r="B46" s="290"/>
      <c r="C46" s="290"/>
      <c r="D46" s="290"/>
      <c r="E46" s="290"/>
      <c r="F46" s="290"/>
      <c r="G46" s="290"/>
      <c r="H46" s="290"/>
      <c r="I46" s="290"/>
      <c r="J46" s="290"/>
      <c r="K46" s="290"/>
      <c r="L46" s="290"/>
      <c r="M46" s="290"/>
      <c r="N46" s="290"/>
      <c r="O46" s="290"/>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290"/>
      <c r="AM46" s="290"/>
      <c r="AN46" s="290"/>
      <c r="AO46" s="290"/>
      <c r="AP46" s="290"/>
      <c r="AQ46" s="290"/>
      <c r="AR46" s="290"/>
      <c r="AS46" s="290"/>
      <c r="AT46" s="234"/>
    </row>
    <row r="47" spans="1:46" ht="17.25" customHeight="1" x14ac:dyDescent="0.15">
      <c r="A47" s="291" t="s">
        <v>508</v>
      </c>
    </row>
    <row r="48" spans="1:46" x14ac:dyDescent="0.15">
      <c r="A48" s="238"/>
      <c r="AK48" s="292" t="s">
        <v>509</v>
      </c>
      <c r="AL48" s="292"/>
      <c r="AM48" s="292"/>
      <c r="AN48" s="292"/>
      <c r="AO48" s="292"/>
      <c r="AP48" s="292"/>
      <c r="AQ48" s="293"/>
      <c r="AR48" s="292"/>
    </row>
    <row r="49" spans="1:44" ht="13.5" customHeight="1" x14ac:dyDescent="0.15">
      <c r="A49" s="238"/>
      <c r="AK49" s="294"/>
      <c r="AL49" s="295"/>
      <c r="AM49" s="1141" t="s">
        <v>477</v>
      </c>
      <c r="AN49" s="1143" t="s">
        <v>510</v>
      </c>
      <c r="AO49" s="1144"/>
      <c r="AP49" s="1144"/>
      <c r="AQ49" s="1144"/>
      <c r="AR49" s="1145"/>
    </row>
    <row r="50" spans="1:44" x14ac:dyDescent="0.15">
      <c r="A50" s="238"/>
      <c r="AK50" s="296"/>
      <c r="AL50" s="297"/>
      <c r="AM50" s="1142"/>
      <c r="AN50" s="298" t="s">
        <v>511</v>
      </c>
      <c r="AO50" s="299" t="s">
        <v>512</v>
      </c>
      <c r="AP50" s="300" t="s">
        <v>513</v>
      </c>
      <c r="AQ50" s="301" t="s">
        <v>514</v>
      </c>
      <c r="AR50" s="302" t="s">
        <v>515</v>
      </c>
    </row>
    <row r="51" spans="1:44" x14ac:dyDescent="0.15">
      <c r="A51" s="238"/>
      <c r="AK51" s="294" t="s">
        <v>516</v>
      </c>
      <c r="AL51" s="295"/>
      <c r="AM51" s="303">
        <v>252849</v>
      </c>
      <c r="AN51" s="304">
        <v>22951</v>
      </c>
      <c r="AO51" s="305">
        <v>-70.400000000000006</v>
      </c>
      <c r="AP51" s="306">
        <v>94796</v>
      </c>
      <c r="AQ51" s="307">
        <v>1.4</v>
      </c>
      <c r="AR51" s="308">
        <v>-71.8</v>
      </c>
    </row>
    <row r="52" spans="1:44" x14ac:dyDescent="0.15">
      <c r="A52" s="238"/>
      <c r="AK52" s="309"/>
      <c r="AL52" s="310" t="s">
        <v>517</v>
      </c>
      <c r="AM52" s="311">
        <v>97322</v>
      </c>
      <c r="AN52" s="312">
        <v>8834</v>
      </c>
      <c r="AO52" s="313">
        <v>-80.400000000000006</v>
      </c>
      <c r="AP52" s="314">
        <v>55781</v>
      </c>
      <c r="AQ52" s="315">
        <v>4.5999999999999996</v>
      </c>
      <c r="AR52" s="316">
        <v>-85</v>
      </c>
    </row>
    <row r="53" spans="1:44" x14ac:dyDescent="0.15">
      <c r="A53" s="238"/>
      <c r="AK53" s="294" t="s">
        <v>518</v>
      </c>
      <c r="AL53" s="295"/>
      <c r="AM53" s="303">
        <v>157635</v>
      </c>
      <c r="AN53" s="304">
        <v>14466</v>
      </c>
      <c r="AO53" s="305">
        <v>-37</v>
      </c>
      <c r="AP53" s="306">
        <v>85942</v>
      </c>
      <c r="AQ53" s="307">
        <v>-9.3000000000000007</v>
      </c>
      <c r="AR53" s="308">
        <v>-27.7</v>
      </c>
    </row>
    <row r="54" spans="1:44" x14ac:dyDescent="0.15">
      <c r="A54" s="238"/>
      <c r="AK54" s="309"/>
      <c r="AL54" s="310" t="s">
        <v>517</v>
      </c>
      <c r="AM54" s="311">
        <v>73992</v>
      </c>
      <c r="AN54" s="312">
        <v>6790</v>
      </c>
      <c r="AO54" s="313">
        <v>-23.1</v>
      </c>
      <c r="AP54" s="314">
        <v>48630</v>
      </c>
      <c r="AQ54" s="315">
        <v>-12.8</v>
      </c>
      <c r="AR54" s="316">
        <v>-10.3</v>
      </c>
    </row>
    <row r="55" spans="1:44" x14ac:dyDescent="0.15">
      <c r="A55" s="238"/>
      <c r="AK55" s="294" t="s">
        <v>519</v>
      </c>
      <c r="AL55" s="295"/>
      <c r="AM55" s="303">
        <v>258740</v>
      </c>
      <c r="AN55" s="304">
        <v>24132</v>
      </c>
      <c r="AO55" s="305">
        <v>66.8</v>
      </c>
      <c r="AP55" s="306">
        <v>95007</v>
      </c>
      <c r="AQ55" s="307">
        <v>10.5</v>
      </c>
      <c r="AR55" s="308">
        <v>56.3</v>
      </c>
    </row>
    <row r="56" spans="1:44" x14ac:dyDescent="0.15">
      <c r="A56" s="238"/>
      <c r="AK56" s="309"/>
      <c r="AL56" s="310" t="s">
        <v>517</v>
      </c>
      <c r="AM56" s="311">
        <v>210998</v>
      </c>
      <c r="AN56" s="312">
        <v>19679</v>
      </c>
      <c r="AO56" s="313">
        <v>189.8</v>
      </c>
      <c r="AP56" s="314">
        <v>48509</v>
      </c>
      <c r="AQ56" s="315">
        <v>-0.2</v>
      </c>
      <c r="AR56" s="316">
        <v>190</v>
      </c>
    </row>
    <row r="57" spans="1:44" x14ac:dyDescent="0.15">
      <c r="A57" s="238"/>
      <c r="AK57" s="294" t="s">
        <v>520</v>
      </c>
      <c r="AL57" s="295"/>
      <c r="AM57" s="303">
        <v>208864</v>
      </c>
      <c r="AN57" s="304">
        <v>19723</v>
      </c>
      <c r="AO57" s="305">
        <v>-18.3</v>
      </c>
      <c r="AP57" s="306">
        <v>98176</v>
      </c>
      <c r="AQ57" s="307">
        <v>3.3</v>
      </c>
      <c r="AR57" s="308">
        <v>-21.6</v>
      </c>
    </row>
    <row r="58" spans="1:44" x14ac:dyDescent="0.15">
      <c r="A58" s="238"/>
      <c r="AK58" s="309"/>
      <c r="AL58" s="310" t="s">
        <v>517</v>
      </c>
      <c r="AM58" s="311">
        <v>105650</v>
      </c>
      <c r="AN58" s="312">
        <v>9976</v>
      </c>
      <c r="AO58" s="313">
        <v>-49.3</v>
      </c>
      <c r="AP58" s="314">
        <v>58489</v>
      </c>
      <c r="AQ58" s="315">
        <v>20.6</v>
      </c>
      <c r="AR58" s="316">
        <v>-69.900000000000006</v>
      </c>
    </row>
    <row r="59" spans="1:44" x14ac:dyDescent="0.15">
      <c r="A59" s="238"/>
      <c r="AK59" s="294" t="s">
        <v>521</v>
      </c>
      <c r="AL59" s="295"/>
      <c r="AM59" s="303">
        <v>325029</v>
      </c>
      <c r="AN59" s="304">
        <v>31088</v>
      </c>
      <c r="AO59" s="305">
        <v>57.6</v>
      </c>
      <c r="AP59" s="306">
        <v>119283</v>
      </c>
      <c r="AQ59" s="307">
        <v>21.5</v>
      </c>
      <c r="AR59" s="308">
        <v>36.1</v>
      </c>
    </row>
    <row r="60" spans="1:44" x14ac:dyDescent="0.15">
      <c r="A60" s="238"/>
      <c r="AK60" s="309"/>
      <c r="AL60" s="310" t="s">
        <v>517</v>
      </c>
      <c r="AM60" s="311">
        <v>238062</v>
      </c>
      <c r="AN60" s="312">
        <v>22770</v>
      </c>
      <c r="AO60" s="313">
        <v>128.19999999999999</v>
      </c>
      <c r="AP60" s="314">
        <v>64747</v>
      </c>
      <c r="AQ60" s="315">
        <v>10.7</v>
      </c>
      <c r="AR60" s="316">
        <v>117.5</v>
      </c>
    </row>
    <row r="61" spans="1:44" x14ac:dyDescent="0.15">
      <c r="A61" s="238"/>
      <c r="AK61" s="294" t="s">
        <v>522</v>
      </c>
      <c r="AL61" s="317"/>
      <c r="AM61" s="303">
        <v>240623</v>
      </c>
      <c r="AN61" s="304">
        <v>22472</v>
      </c>
      <c r="AO61" s="305">
        <v>-0.3</v>
      </c>
      <c r="AP61" s="306">
        <v>98641</v>
      </c>
      <c r="AQ61" s="318">
        <v>5.5</v>
      </c>
      <c r="AR61" s="308">
        <v>-5.8</v>
      </c>
    </row>
    <row r="62" spans="1:44" x14ac:dyDescent="0.15">
      <c r="A62" s="238"/>
      <c r="AK62" s="309"/>
      <c r="AL62" s="310" t="s">
        <v>517</v>
      </c>
      <c r="AM62" s="311">
        <v>145205</v>
      </c>
      <c r="AN62" s="312">
        <v>13610</v>
      </c>
      <c r="AO62" s="313">
        <v>33</v>
      </c>
      <c r="AP62" s="314">
        <v>55231</v>
      </c>
      <c r="AQ62" s="315">
        <v>4.5999999999999996</v>
      </c>
      <c r="AR62" s="316">
        <v>28.4</v>
      </c>
    </row>
    <row r="63" spans="1:44" x14ac:dyDescent="0.15">
      <c r="A63" s="238"/>
    </row>
    <row r="64" spans="1:44" x14ac:dyDescent="0.15">
      <c r="A64" s="238"/>
    </row>
    <row r="65" spans="1:46" x14ac:dyDescent="0.15">
      <c r="A65" s="238"/>
    </row>
    <row r="66" spans="1:46" x14ac:dyDescent="0.15">
      <c r="A66" s="319"/>
      <c r="B66" s="290"/>
      <c r="C66" s="290"/>
      <c r="D66" s="290"/>
      <c r="E66" s="290"/>
      <c r="F66" s="290"/>
      <c r="G66" s="290"/>
      <c r="H66" s="290"/>
      <c r="I66" s="290"/>
      <c r="J66" s="290"/>
      <c r="K66" s="290"/>
      <c r="L66" s="290"/>
      <c r="M66" s="290"/>
      <c r="N66" s="290"/>
      <c r="O66" s="290"/>
      <c r="P66" s="290"/>
      <c r="Q66" s="290"/>
      <c r="R66" s="290"/>
      <c r="S66" s="290"/>
      <c r="T66" s="290"/>
      <c r="U66" s="290"/>
      <c r="V66" s="290"/>
      <c r="W66" s="290"/>
      <c r="X66" s="290"/>
      <c r="Y66" s="290"/>
      <c r="Z66" s="290"/>
      <c r="AA66" s="290"/>
      <c r="AB66" s="290"/>
      <c r="AC66" s="290"/>
      <c r="AD66" s="290"/>
      <c r="AE66" s="290"/>
      <c r="AF66" s="290"/>
      <c r="AG66" s="290"/>
      <c r="AH66" s="290"/>
      <c r="AI66" s="290"/>
      <c r="AJ66" s="290"/>
      <c r="AK66" s="290"/>
      <c r="AL66" s="290"/>
      <c r="AM66" s="290"/>
      <c r="AN66" s="290"/>
      <c r="AO66" s="290"/>
      <c r="AP66" s="290"/>
      <c r="AQ66" s="290"/>
      <c r="AR66" s="290"/>
      <c r="AS66" s="320"/>
    </row>
    <row r="67" spans="1:46" ht="13.5" hidden="1" customHeight="1" x14ac:dyDescent="0.15">
      <c r="AS67" s="234"/>
      <c r="AT67" s="234"/>
    </row>
    <row r="70" spans="1:46" hidden="1" x14ac:dyDescent="0.15"/>
    <row r="71" spans="1:46" hidden="1" x14ac:dyDescent="0.15"/>
    <row r="72" spans="1:46" hidden="1" x14ac:dyDescent="0.15"/>
    <row r="73" spans="1:46" hidden="1" x14ac:dyDescent="0.15"/>
  </sheetData>
  <sheetProtection algorithmName="SHA-512" hashValue="b0mscFRLsk8oNAhJVVoQYr72dMV/c5V/f1lPDLSenNM6WfYhuoa/OdRQPpTF2bWD7hmhGGHNeK3D1IglgwWu6A==" saltValue="ZxQN917s+q5oMsHkZttpf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33" customWidth="1"/>
    <col min="126" max="16384" width="9" style="232" hidden="1"/>
  </cols>
  <sheetData>
    <row r="1" spans="2:125" ht="13.5" customHeight="1" x14ac:dyDescent="0.15">
      <c r="B1" s="232"/>
      <c r="C1" s="232"/>
      <c r="D1" s="232"/>
      <c r="E1" s="232"/>
      <c r="F1" s="232"/>
      <c r="G1" s="232"/>
      <c r="H1" s="232"/>
      <c r="I1" s="232"/>
      <c r="J1" s="232"/>
      <c r="K1" s="232"/>
      <c r="L1" s="232"/>
      <c r="M1" s="232"/>
      <c r="N1" s="232"/>
      <c r="O1" s="232"/>
      <c r="P1" s="232"/>
      <c r="Q1" s="232"/>
      <c r="R1" s="232"/>
      <c r="S1" s="232"/>
      <c r="T1" s="232"/>
      <c r="U1" s="232"/>
      <c r="V1" s="232"/>
      <c r="W1" s="232"/>
      <c r="X1" s="232"/>
      <c r="Y1" s="232"/>
      <c r="Z1" s="232"/>
      <c r="AA1" s="232"/>
      <c r="AB1" s="232"/>
      <c r="AC1" s="232"/>
      <c r="AD1" s="232"/>
      <c r="AE1" s="232"/>
      <c r="AF1" s="232"/>
      <c r="AG1" s="232"/>
      <c r="AH1" s="232"/>
      <c r="AI1" s="232"/>
      <c r="AJ1" s="232"/>
      <c r="AK1" s="232"/>
      <c r="AL1" s="232"/>
      <c r="AM1" s="232"/>
      <c r="AN1" s="232"/>
      <c r="AO1" s="232"/>
      <c r="AP1" s="232"/>
      <c r="AQ1" s="232"/>
      <c r="AR1" s="232"/>
      <c r="AS1" s="232"/>
      <c r="AT1" s="232"/>
      <c r="AU1" s="232"/>
      <c r="AV1" s="232"/>
      <c r="AW1" s="232"/>
      <c r="AX1" s="232"/>
      <c r="AY1" s="232"/>
      <c r="AZ1" s="232"/>
      <c r="BA1" s="232"/>
      <c r="BB1" s="232"/>
      <c r="BC1" s="232"/>
      <c r="BD1" s="232"/>
      <c r="BE1" s="232"/>
      <c r="BF1" s="232"/>
      <c r="BG1" s="232"/>
      <c r="BH1" s="232"/>
      <c r="BI1" s="232"/>
      <c r="BJ1" s="232"/>
      <c r="BK1" s="232"/>
      <c r="BL1" s="232"/>
      <c r="BM1" s="232"/>
      <c r="BN1" s="232"/>
      <c r="BO1" s="232"/>
      <c r="BP1" s="232"/>
      <c r="BQ1" s="232"/>
      <c r="BR1" s="232"/>
      <c r="BS1" s="232"/>
      <c r="BT1" s="232"/>
      <c r="BU1" s="232"/>
      <c r="BV1" s="232"/>
      <c r="BW1" s="232"/>
      <c r="BX1" s="232"/>
      <c r="BY1" s="232"/>
      <c r="BZ1" s="232"/>
      <c r="CA1" s="232"/>
      <c r="CB1" s="232"/>
      <c r="CC1" s="232"/>
      <c r="CD1" s="232"/>
      <c r="CE1" s="232"/>
      <c r="CF1" s="232"/>
      <c r="CG1" s="232"/>
      <c r="CH1" s="232"/>
      <c r="CI1" s="232"/>
      <c r="CJ1" s="232"/>
      <c r="CK1" s="232"/>
      <c r="CL1" s="232"/>
      <c r="CM1" s="232"/>
      <c r="CN1" s="232"/>
      <c r="CO1" s="232"/>
      <c r="CP1" s="232"/>
      <c r="CQ1" s="232"/>
      <c r="CR1" s="232"/>
      <c r="CS1" s="232"/>
      <c r="CT1" s="232"/>
      <c r="CU1" s="232"/>
      <c r="CV1" s="232"/>
      <c r="CW1" s="232"/>
      <c r="CX1" s="232"/>
      <c r="CY1" s="232"/>
      <c r="CZ1" s="232"/>
      <c r="DA1" s="232"/>
      <c r="DB1" s="232"/>
      <c r="DC1" s="232"/>
      <c r="DD1" s="232"/>
      <c r="DE1" s="232"/>
      <c r="DF1" s="232"/>
      <c r="DG1" s="232"/>
      <c r="DH1" s="232"/>
      <c r="DI1" s="232"/>
      <c r="DJ1" s="232"/>
      <c r="DK1" s="232"/>
      <c r="DL1" s="232"/>
      <c r="DM1" s="232"/>
      <c r="DN1" s="232"/>
      <c r="DO1" s="232"/>
      <c r="DP1" s="232"/>
      <c r="DQ1" s="232"/>
      <c r="DR1" s="232"/>
      <c r="DS1" s="232"/>
      <c r="DT1" s="232"/>
      <c r="DU1" s="232"/>
    </row>
    <row r="2" spans="2:125" x14ac:dyDescent="0.15">
      <c r="B2" s="232"/>
      <c r="DG2" s="232"/>
    </row>
    <row r="3" spans="2:125" x14ac:dyDescent="0.15">
      <c r="C3" s="232"/>
      <c r="D3" s="232"/>
      <c r="E3" s="232"/>
      <c r="F3" s="232"/>
      <c r="G3" s="232"/>
      <c r="H3" s="232"/>
      <c r="I3" s="232"/>
      <c r="J3" s="232"/>
      <c r="K3" s="232"/>
      <c r="L3" s="232"/>
      <c r="M3" s="232"/>
      <c r="N3" s="232"/>
      <c r="O3" s="232"/>
      <c r="P3" s="232"/>
      <c r="Q3" s="232"/>
      <c r="R3" s="232"/>
      <c r="S3" s="232"/>
      <c r="T3" s="232"/>
      <c r="U3" s="232"/>
      <c r="V3" s="23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H3" s="232"/>
      <c r="DI3" s="232"/>
      <c r="DJ3" s="232"/>
      <c r="DK3" s="232"/>
      <c r="DL3" s="232"/>
      <c r="DM3" s="232"/>
      <c r="DN3" s="232"/>
      <c r="DO3" s="232"/>
      <c r="DP3" s="232"/>
      <c r="DQ3" s="232"/>
      <c r="DR3" s="232"/>
      <c r="DS3" s="232"/>
      <c r="DT3" s="232"/>
      <c r="DU3" s="232"/>
    </row>
    <row r="4" spans="2:125" x14ac:dyDescent="0.15"/>
    <row r="5" spans="2:125" x14ac:dyDescent="0.15"/>
    <row r="6" spans="2:125" x14ac:dyDescent="0.15"/>
    <row r="7" spans="2:125" x14ac:dyDescent="0.15"/>
    <row r="8" spans="2:125" x14ac:dyDescent="0.15"/>
    <row r="9" spans="2:125" x14ac:dyDescent="0.15">
      <c r="DU9" s="23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32"/>
    </row>
    <row r="18" spans="125:125" x14ac:dyDescent="0.15"/>
    <row r="19" spans="125:125" x14ac:dyDescent="0.15"/>
    <row r="20" spans="125:125" x14ac:dyDescent="0.15">
      <c r="DU20" s="232"/>
    </row>
    <row r="21" spans="125:125" x14ac:dyDescent="0.15">
      <c r="DU21" s="23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32"/>
    </row>
    <row r="29" spans="125:125" x14ac:dyDescent="0.15"/>
    <row r="30" spans="125:125" x14ac:dyDescent="0.15"/>
    <row r="31" spans="125:125" x14ac:dyDescent="0.15"/>
    <row r="32" spans="125:125" x14ac:dyDescent="0.15"/>
    <row r="33" spans="2:125" x14ac:dyDescent="0.15">
      <c r="B33" s="232"/>
      <c r="G33" s="232"/>
      <c r="I33" s="232"/>
    </row>
    <row r="34" spans="2:125" x14ac:dyDescent="0.15">
      <c r="C34" s="232"/>
      <c r="P34" s="232"/>
      <c r="DE34" s="232"/>
      <c r="DH34" s="232"/>
    </row>
    <row r="35" spans="2:125" x14ac:dyDescent="0.15">
      <c r="D35" s="232"/>
      <c r="E35" s="232"/>
      <c r="DG35" s="232"/>
      <c r="DJ35" s="232"/>
      <c r="DP35" s="232"/>
      <c r="DQ35" s="232"/>
      <c r="DR35" s="232"/>
      <c r="DS35" s="232"/>
      <c r="DT35" s="232"/>
      <c r="DU35" s="232"/>
    </row>
    <row r="36" spans="2:125" x14ac:dyDescent="0.15">
      <c r="F36" s="232"/>
      <c r="H36" s="232"/>
      <c r="J36" s="232"/>
      <c r="K36" s="232"/>
      <c r="L36" s="232"/>
      <c r="M36" s="232"/>
      <c r="N36" s="232"/>
      <c r="O36" s="232"/>
      <c r="Q36" s="232"/>
      <c r="R36" s="232"/>
      <c r="S36" s="232"/>
      <c r="T36" s="232"/>
      <c r="U36" s="232"/>
      <c r="V36" s="232"/>
      <c r="W36" s="232"/>
      <c r="X36" s="232"/>
      <c r="Y36" s="232"/>
      <c r="Z36" s="232"/>
      <c r="AA36" s="232"/>
      <c r="AB36" s="232"/>
      <c r="AC36" s="232"/>
      <c r="AD36" s="232"/>
      <c r="AE36" s="232"/>
      <c r="AF36" s="232"/>
      <c r="AG36" s="232"/>
      <c r="AH36" s="232"/>
      <c r="AI36" s="232"/>
      <c r="AJ36" s="232"/>
      <c r="AK36" s="232"/>
      <c r="AL36" s="232"/>
      <c r="AM36" s="232"/>
      <c r="AN36" s="232"/>
      <c r="AO36" s="232"/>
      <c r="AP36" s="232"/>
      <c r="AQ36" s="232"/>
      <c r="AR36" s="232"/>
      <c r="AS36" s="232"/>
      <c r="AT36" s="232"/>
      <c r="AU36" s="232"/>
      <c r="AV36" s="232"/>
      <c r="AW36" s="232"/>
      <c r="AX36" s="232"/>
      <c r="AY36" s="232"/>
      <c r="AZ36" s="232"/>
      <c r="BA36" s="232"/>
      <c r="BB36" s="232"/>
      <c r="BC36" s="232"/>
      <c r="BD36" s="232"/>
      <c r="BE36" s="232"/>
      <c r="BF36" s="232"/>
      <c r="BG36" s="232"/>
      <c r="BH36" s="232"/>
      <c r="BI36" s="232"/>
      <c r="BJ36" s="232"/>
      <c r="BK36" s="232"/>
      <c r="BL36" s="232"/>
      <c r="BM36" s="232"/>
      <c r="BN36" s="232"/>
      <c r="BO36" s="232"/>
      <c r="BP36" s="232"/>
      <c r="BQ36" s="232"/>
      <c r="BR36" s="232"/>
      <c r="BS36" s="232"/>
      <c r="BT36" s="232"/>
      <c r="BU36" s="232"/>
      <c r="BV36" s="232"/>
      <c r="BW36" s="232"/>
      <c r="BX36" s="232"/>
      <c r="BY36" s="232"/>
      <c r="BZ36" s="232"/>
      <c r="CA36" s="232"/>
      <c r="CB36" s="232"/>
      <c r="CC36" s="232"/>
      <c r="CD36" s="232"/>
      <c r="CE36" s="232"/>
      <c r="CF36" s="232"/>
      <c r="CG36" s="232"/>
      <c r="CH36" s="232"/>
      <c r="CI36" s="232"/>
      <c r="CJ36" s="232"/>
      <c r="CK36" s="232"/>
      <c r="CL36" s="232"/>
      <c r="CM36" s="232"/>
      <c r="CN36" s="232"/>
      <c r="CO36" s="232"/>
      <c r="CP36" s="232"/>
      <c r="CQ36" s="232"/>
      <c r="CR36" s="232"/>
      <c r="CS36" s="232"/>
      <c r="CT36" s="232"/>
      <c r="CU36" s="232"/>
      <c r="CV36" s="232"/>
      <c r="CW36" s="232"/>
      <c r="CX36" s="232"/>
      <c r="CY36" s="232"/>
      <c r="CZ36" s="232"/>
      <c r="DA36" s="232"/>
      <c r="DB36" s="232"/>
      <c r="DC36" s="232"/>
      <c r="DD36" s="232"/>
      <c r="DF36" s="232"/>
      <c r="DI36" s="232"/>
      <c r="DK36" s="232"/>
      <c r="DL36" s="232"/>
      <c r="DM36" s="232"/>
      <c r="DN36" s="232"/>
      <c r="DO36" s="232"/>
      <c r="DP36" s="232"/>
      <c r="DQ36" s="232"/>
      <c r="DR36" s="232"/>
      <c r="DS36" s="232"/>
      <c r="DT36" s="232"/>
      <c r="DU36" s="232"/>
    </row>
    <row r="37" spans="2:125" x14ac:dyDescent="0.15">
      <c r="DU37" s="232"/>
    </row>
    <row r="38" spans="2:125" x14ac:dyDescent="0.15">
      <c r="DT38" s="232"/>
      <c r="DU38" s="232"/>
    </row>
    <row r="39" spans="2:125" x14ac:dyDescent="0.15"/>
    <row r="40" spans="2:125" x14ac:dyDescent="0.15">
      <c r="DH40" s="232"/>
    </row>
    <row r="41" spans="2:125" x14ac:dyDescent="0.15">
      <c r="DE41" s="232"/>
    </row>
    <row r="42" spans="2:125" x14ac:dyDescent="0.15">
      <c r="DG42" s="232"/>
      <c r="DJ42" s="232"/>
    </row>
    <row r="43" spans="2:125" x14ac:dyDescent="0.15">
      <c r="Q43" s="232"/>
      <c r="R43" s="232"/>
      <c r="S43" s="232"/>
      <c r="T43" s="232"/>
      <c r="U43" s="232"/>
      <c r="V43" s="232"/>
      <c r="W43" s="232"/>
      <c r="X43" s="232"/>
      <c r="Y43" s="232"/>
      <c r="Z43" s="232"/>
      <c r="AA43" s="232"/>
      <c r="AB43" s="232"/>
      <c r="AC43" s="232"/>
      <c r="AD43" s="232"/>
      <c r="AE43" s="232"/>
      <c r="AF43" s="232"/>
      <c r="AG43" s="232"/>
      <c r="AH43" s="232"/>
      <c r="AI43" s="232"/>
      <c r="AJ43" s="232"/>
      <c r="AK43" s="232"/>
      <c r="AL43" s="232"/>
      <c r="AM43" s="232"/>
      <c r="AN43" s="232"/>
      <c r="AO43" s="232"/>
      <c r="AP43" s="232"/>
      <c r="AQ43" s="232"/>
      <c r="AR43" s="232"/>
      <c r="AS43" s="232"/>
      <c r="AT43" s="232"/>
      <c r="AU43" s="232"/>
      <c r="AV43" s="232"/>
      <c r="AW43" s="232"/>
      <c r="AX43" s="232"/>
      <c r="AY43" s="232"/>
      <c r="AZ43" s="232"/>
      <c r="BA43" s="232"/>
      <c r="BB43" s="232"/>
      <c r="BC43" s="232"/>
      <c r="BD43" s="232"/>
      <c r="BE43" s="232"/>
      <c r="BF43" s="232"/>
      <c r="BG43" s="232"/>
      <c r="BH43" s="232"/>
      <c r="BI43" s="232"/>
      <c r="BJ43" s="232"/>
      <c r="BK43" s="232"/>
      <c r="BL43" s="232"/>
      <c r="BM43" s="232"/>
      <c r="BN43" s="232"/>
      <c r="BO43" s="232"/>
      <c r="BP43" s="232"/>
      <c r="BQ43" s="232"/>
      <c r="BR43" s="232"/>
      <c r="BS43" s="232"/>
      <c r="BT43" s="232"/>
      <c r="BU43" s="232"/>
      <c r="BV43" s="232"/>
      <c r="BW43" s="232"/>
      <c r="BX43" s="232"/>
      <c r="BY43" s="232"/>
      <c r="BZ43" s="232"/>
      <c r="CA43" s="232"/>
      <c r="CB43" s="232"/>
      <c r="CC43" s="232"/>
      <c r="CD43" s="232"/>
      <c r="CE43" s="232"/>
      <c r="CF43" s="232"/>
      <c r="CG43" s="232"/>
      <c r="CH43" s="232"/>
      <c r="CI43" s="232"/>
      <c r="CJ43" s="232"/>
      <c r="CK43" s="232"/>
      <c r="CL43" s="232"/>
      <c r="CM43" s="232"/>
      <c r="CN43" s="232"/>
      <c r="CO43" s="232"/>
      <c r="CP43" s="232"/>
      <c r="CQ43" s="232"/>
      <c r="CR43" s="232"/>
      <c r="CS43" s="232"/>
      <c r="CT43" s="232"/>
      <c r="CU43" s="232"/>
      <c r="CV43" s="232"/>
      <c r="CW43" s="232"/>
      <c r="CX43" s="232"/>
      <c r="CY43" s="232"/>
      <c r="CZ43" s="232"/>
      <c r="DA43" s="232"/>
      <c r="DB43" s="232"/>
      <c r="DC43" s="232"/>
      <c r="DD43" s="232"/>
      <c r="DF43" s="232"/>
      <c r="DI43" s="232"/>
      <c r="DK43" s="232"/>
      <c r="DL43" s="232"/>
      <c r="DM43" s="232"/>
      <c r="DN43" s="232"/>
      <c r="DO43" s="232"/>
      <c r="DP43" s="232"/>
      <c r="DQ43" s="232"/>
      <c r="DR43" s="232"/>
      <c r="DS43" s="232"/>
      <c r="DT43" s="232"/>
      <c r="DU43" s="232"/>
    </row>
    <row r="44" spans="2:125" x14ac:dyDescent="0.15">
      <c r="DU44" s="232"/>
    </row>
    <row r="45" spans="2:125" x14ac:dyDescent="0.15"/>
    <row r="46" spans="2:125" x14ac:dyDescent="0.15"/>
    <row r="47" spans="2:125" x14ac:dyDescent="0.15"/>
    <row r="48" spans="2:125" x14ac:dyDescent="0.15">
      <c r="DT48" s="232"/>
      <c r="DU48" s="232"/>
    </row>
    <row r="49" spans="120:125" x14ac:dyDescent="0.15">
      <c r="DU49" s="232"/>
    </row>
    <row r="50" spans="120:125" x14ac:dyDescent="0.15">
      <c r="DU50" s="232"/>
    </row>
    <row r="51" spans="120:125" x14ac:dyDescent="0.15">
      <c r="DP51" s="232"/>
      <c r="DQ51" s="232"/>
      <c r="DR51" s="232"/>
      <c r="DS51" s="232"/>
      <c r="DT51" s="232"/>
      <c r="DU51" s="232"/>
    </row>
    <row r="52" spans="120:125" x14ac:dyDescent="0.15"/>
    <row r="53" spans="120:125" x14ac:dyDescent="0.15"/>
    <row r="54" spans="120:125" x14ac:dyDescent="0.15">
      <c r="DU54" s="232"/>
    </row>
    <row r="55" spans="120:125" x14ac:dyDescent="0.15"/>
    <row r="56" spans="120:125" x14ac:dyDescent="0.15"/>
    <row r="57" spans="120:125" x14ac:dyDescent="0.15"/>
    <row r="58" spans="120:125" x14ac:dyDescent="0.15">
      <c r="DU58" s="232"/>
    </row>
    <row r="59" spans="120:125" x14ac:dyDescent="0.15"/>
    <row r="60" spans="120:125" x14ac:dyDescent="0.15"/>
    <row r="61" spans="120:125" x14ac:dyDescent="0.15"/>
    <row r="62" spans="120:125" x14ac:dyDescent="0.15"/>
    <row r="63" spans="120:125" x14ac:dyDescent="0.15">
      <c r="DU63" s="232"/>
    </row>
    <row r="64" spans="120:125" x14ac:dyDescent="0.15">
      <c r="DT64" s="232"/>
      <c r="DU64" s="232"/>
    </row>
    <row r="65" spans="123:125" x14ac:dyDescent="0.15"/>
    <row r="66" spans="123:125" x14ac:dyDescent="0.15"/>
    <row r="67" spans="123:125" x14ac:dyDescent="0.15"/>
    <row r="68" spans="123:125" x14ac:dyDescent="0.15"/>
    <row r="69" spans="123:125" x14ac:dyDescent="0.15">
      <c r="DS69" s="232"/>
      <c r="DT69" s="232"/>
      <c r="DU69" s="23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32"/>
    </row>
    <row r="83" spans="116:125" x14ac:dyDescent="0.15">
      <c r="DM83" s="232"/>
      <c r="DN83" s="232"/>
      <c r="DO83" s="232"/>
      <c r="DP83" s="232"/>
      <c r="DQ83" s="232"/>
      <c r="DR83" s="232"/>
      <c r="DS83" s="232"/>
      <c r="DT83" s="232"/>
      <c r="DU83" s="232"/>
    </row>
    <row r="84" spans="116:125" x14ac:dyDescent="0.15"/>
    <row r="85" spans="116:125" x14ac:dyDescent="0.15"/>
    <row r="86" spans="116:125" x14ac:dyDescent="0.15"/>
    <row r="87" spans="116:125" x14ac:dyDescent="0.15"/>
    <row r="88" spans="116:125" x14ac:dyDescent="0.15">
      <c r="DU88" s="23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32"/>
      <c r="DT94" s="232"/>
      <c r="DU94" s="232"/>
    </row>
    <row r="95" spans="116:125" ht="13.5" customHeight="1" x14ac:dyDescent="0.15">
      <c r="DU95" s="23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32"/>
    </row>
    <row r="102" spans="124:125" ht="13.5" customHeight="1" x14ac:dyDescent="0.15"/>
    <row r="103" spans="124:125" ht="13.5" customHeight="1" x14ac:dyDescent="0.15"/>
    <row r="104" spans="124:125" ht="13.5" customHeight="1" x14ac:dyDescent="0.15">
      <c r="DT104" s="232"/>
      <c r="DU104" s="23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32" t="s">
        <v>474</v>
      </c>
    </row>
    <row r="121" spans="125:125" ht="13.5" hidden="1" customHeight="1" x14ac:dyDescent="0.15">
      <c r="DU121" s="232"/>
    </row>
  </sheetData>
  <sheetProtection algorithmName="SHA-512" hashValue="JAYe+UPZWeY0MsRuwp63v1fxT77TTgVjda4vkJfvHDxRklCJF9iwMOnlh+N/UuAsJmSnzLkiVrMKCujnaE12Ag==" saltValue="rOgDrfMtFzn0j7sU3hCBU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heetViews>
  <sheetFormatPr defaultColWidth="0" defaultRowHeight="13.5" customHeight="1" zeroHeight="1" x14ac:dyDescent="0.15"/>
  <cols>
    <col min="1" max="125" width="2.5" style="233" customWidth="1"/>
    <col min="126" max="142" width="0" style="232" hidden="1" customWidth="1"/>
    <col min="143" max="16384" width="9" style="232" hidden="1"/>
  </cols>
  <sheetData>
    <row r="1" spans="1:125" ht="13.5" customHeight="1" x14ac:dyDescent="0.15">
      <c r="A1" s="232"/>
      <c r="B1" s="232"/>
      <c r="C1" s="232"/>
      <c r="D1" s="232"/>
      <c r="E1" s="232"/>
      <c r="F1" s="232"/>
      <c r="G1" s="232"/>
      <c r="H1" s="232"/>
      <c r="I1" s="232"/>
      <c r="J1" s="232"/>
      <c r="K1" s="232"/>
      <c r="L1" s="232"/>
      <c r="M1" s="232"/>
      <c r="N1" s="232"/>
      <c r="O1" s="232"/>
      <c r="P1" s="232"/>
      <c r="Q1" s="232"/>
      <c r="R1" s="232"/>
      <c r="S1" s="232"/>
      <c r="T1" s="232"/>
      <c r="U1" s="232"/>
      <c r="V1" s="232"/>
      <c r="W1" s="232"/>
      <c r="X1" s="232"/>
      <c r="Y1" s="232"/>
      <c r="Z1" s="232"/>
      <c r="AA1" s="232"/>
      <c r="AB1" s="232"/>
      <c r="AC1" s="232"/>
      <c r="AD1" s="232"/>
      <c r="AE1" s="232"/>
      <c r="AF1" s="232"/>
      <c r="AG1" s="232"/>
      <c r="AH1" s="232"/>
      <c r="AI1" s="232"/>
      <c r="AJ1" s="232"/>
      <c r="AK1" s="232"/>
      <c r="AL1" s="232"/>
      <c r="AM1" s="232"/>
      <c r="AN1" s="232"/>
      <c r="AO1" s="232"/>
      <c r="AP1" s="232"/>
      <c r="AQ1" s="232"/>
      <c r="AR1" s="232"/>
      <c r="AS1" s="232"/>
      <c r="AT1" s="232"/>
      <c r="AU1" s="232"/>
      <c r="AV1" s="232"/>
      <c r="AW1" s="232"/>
      <c r="AX1" s="232"/>
      <c r="AY1" s="232"/>
      <c r="AZ1" s="232"/>
      <c r="BA1" s="232"/>
      <c r="BB1" s="232"/>
      <c r="BC1" s="232"/>
      <c r="BD1" s="232"/>
      <c r="BE1" s="232"/>
      <c r="BF1" s="232"/>
      <c r="BG1" s="232"/>
      <c r="BH1" s="232"/>
      <c r="BI1" s="232"/>
      <c r="BJ1" s="232"/>
      <c r="BK1" s="232"/>
      <c r="BL1" s="232"/>
      <c r="BM1" s="232"/>
      <c r="BN1" s="232"/>
      <c r="BO1" s="232"/>
      <c r="BP1" s="232"/>
      <c r="BQ1" s="232"/>
      <c r="BR1" s="232"/>
      <c r="BS1" s="232"/>
      <c r="BT1" s="232"/>
      <c r="BU1" s="232"/>
      <c r="BV1" s="232"/>
      <c r="BW1" s="232"/>
      <c r="BX1" s="232"/>
      <c r="BY1" s="232"/>
      <c r="BZ1" s="232"/>
      <c r="CA1" s="232"/>
      <c r="CB1" s="232"/>
      <c r="CC1" s="232"/>
      <c r="CD1" s="232"/>
      <c r="CE1" s="232"/>
      <c r="CF1" s="232"/>
      <c r="CG1" s="232"/>
      <c r="CH1" s="232"/>
      <c r="CI1" s="232"/>
      <c r="CJ1" s="232"/>
      <c r="CK1" s="232"/>
      <c r="CL1" s="232"/>
      <c r="CM1" s="232"/>
      <c r="CN1" s="232"/>
      <c r="CO1" s="232"/>
      <c r="CP1" s="232"/>
      <c r="CQ1" s="232"/>
      <c r="CR1" s="232"/>
      <c r="CS1" s="232"/>
      <c r="CT1" s="232"/>
      <c r="CU1" s="232"/>
      <c r="CV1" s="232"/>
      <c r="CW1" s="232"/>
      <c r="CX1" s="232"/>
      <c r="CY1" s="232"/>
      <c r="CZ1" s="232"/>
      <c r="DA1" s="232"/>
      <c r="DB1" s="232"/>
      <c r="DC1" s="232"/>
      <c r="DD1" s="232"/>
      <c r="DE1" s="232"/>
      <c r="DF1" s="232"/>
      <c r="DG1" s="232"/>
      <c r="DH1" s="232"/>
      <c r="DI1" s="232"/>
      <c r="DJ1" s="232"/>
      <c r="DK1" s="232"/>
      <c r="DL1" s="232"/>
      <c r="DM1" s="232"/>
      <c r="DN1" s="232"/>
      <c r="DO1" s="232"/>
      <c r="DP1" s="232"/>
      <c r="DQ1" s="232"/>
      <c r="DR1" s="232"/>
      <c r="DS1" s="232"/>
      <c r="DT1" s="232"/>
      <c r="DU1" s="232"/>
    </row>
    <row r="2" spans="1:125" x14ac:dyDescent="0.15">
      <c r="B2" s="232"/>
      <c r="T2" s="232"/>
    </row>
    <row r="3" spans="1:125" x14ac:dyDescent="0.15">
      <c r="C3" s="232"/>
      <c r="D3" s="232"/>
      <c r="E3" s="232"/>
      <c r="F3" s="232"/>
      <c r="G3" s="232"/>
      <c r="H3" s="232"/>
      <c r="I3" s="232"/>
      <c r="J3" s="232"/>
      <c r="K3" s="232"/>
      <c r="L3" s="232"/>
      <c r="M3" s="232"/>
      <c r="N3" s="232"/>
      <c r="O3" s="232"/>
      <c r="P3" s="232"/>
      <c r="Q3" s="232"/>
      <c r="R3" s="232"/>
      <c r="S3" s="232"/>
      <c r="U3" s="232"/>
      <c r="V3" s="232"/>
      <c r="W3" s="232"/>
      <c r="X3" s="232"/>
      <c r="Y3" s="232"/>
      <c r="Z3" s="232"/>
      <c r="AA3" s="232"/>
      <c r="AB3" s="232"/>
      <c r="AC3" s="232"/>
      <c r="AD3" s="232"/>
      <c r="AE3" s="232"/>
      <c r="AF3" s="232"/>
      <c r="AG3" s="232"/>
      <c r="AH3" s="232"/>
      <c r="AI3" s="232"/>
      <c r="AJ3" s="232"/>
      <c r="AK3" s="232"/>
      <c r="AL3" s="232"/>
      <c r="AM3" s="232"/>
      <c r="AN3" s="232"/>
      <c r="AO3" s="232"/>
      <c r="AP3" s="232"/>
      <c r="AQ3" s="232"/>
      <c r="AR3" s="232"/>
      <c r="AS3" s="232"/>
      <c r="AT3" s="232"/>
      <c r="AU3" s="232"/>
      <c r="AV3" s="232"/>
      <c r="AW3" s="232"/>
      <c r="AX3" s="232"/>
      <c r="AY3" s="232"/>
      <c r="AZ3" s="232"/>
      <c r="BA3" s="232"/>
      <c r="BB3" s="232"/>
      <c r="BC3" s="232"/>
      <c r="BD3" s="232"/>
      <c r="BE3" s="232"/>
      <c r="BF3" s="232"/>
      <c r="BG3" s="232"/>
      <c r="BH3" s="232"/>
      <c r="BI3" s="232"/>
      <c r="BJ3" s="232"/>
      <c r="BK3" s="232"/>
      <c r="BL3" s="232"/>
      <c r="BM3" s="232"/>
      <c r="BN3" s="232"/>
      <c r="BO3" s="232"/>
      <c r="BP3" s="232"/>
      <c r="BQ3" s="232"/>
      <c r="BR3" s="232"/>
      <c r="BS3" s="232"/>
      <c r="BT3" s="232"/>
      <c r="BU3" s="232"/>
      <c r="BV3" s="232"/>
      <c r="BW3" s="232"/>
      <c r="BX3" s="232"/>
      <c r="BY3" s="232"/>
      <c r="BZ3" s="232"/>
      <c r="CA3" s="232"/>
      <c r="CB3" s="232"/>
      <c r="CC3" s="232"/>
      <c r="CD3" s="232"/>
      <c r="CE3" s="232"/>
      <c r="CF3" s="232"/>
      <c r="CG3" s="232"/>
      <c r="CH3" s="232"/>
      <c r="CI3" s="232"/>
      <c r="CJ3" s="232"/>
      <c r="CK3" s="232"/>
      <c r="CL3" s="232"/>
      <c r="CM3" s="232"/>
      <c r="CN3" s="232"/>
      <c r="CO3" s="232"/>
      <c r="CP3" s="232"/>
      <c r="CQ3" s="232"/>
      <c r="CR3" s="232"/>
      <c r="CS3" s="232"/>
      <c r="CT3" s="232"/>
      <c r="CU3" s="232"/>
      <c r="CV3" s="232"/>
      <c r="CW3" s="232"/>
      <c r="CX3" s="232"/>
      <c r="CY3" s="232"/>
      <c r="CZ3" s="232"/>
      <c r="DA3" s="232"/>
      <c r="DB3" s="232"/>
      <c r="DC3" s="232"/>
      <c r="DD3" s="232"/>
      <c r="DE3" s="232"/>
      <c r="DF3" s="232"/>
      <c r="DG3" s="232"/>
      <c r="DH3" s="232"/>
      <c r="DI3" s="232"/>
      <c r="DJ3" s="232"/>
      <c r="DK3" s="232"/>
      <c r="DL3" s="232"/>
      <c r="DM3" s="232"/>
      <c r="DN3" s="232"/>
      <c r="DO3" s="232"/>
      <c r="DP3" s="232"/>
      <c r="DQ3" s="232"/>
      <c r="DR3" s="232"/>
      <c r="DS3" s="232"/>
      <c r="DT3" s="232"/>
      <c r="DU3" s="23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32"/>
      <c r="G33" s="232"/>
      <c r="I33" s="232"/>
    </row>
    <row r="34" spans="2:125" x14ac:dyDescent="0.15">
      <c r="C34" s="232"/>
      <c r="P34" s="232"/>
      <c r="R34" s="232"/>
      <c r="U34" s="232"/>
    </row>
    <row r="35" spans="2:125" x14ac:dyDescent="0.15">
      <c r="D35" s="232"/>
      <c r="E35" s="232"/>
      <c r="T35" s="232"/>
      <c r="W35" s="232"/>
      <c r="X35" s="232"/>
      <c r="Y35" s="232"/>
      <c r="Z35" s="232"/>
      <c r="AA35" s="232"/>
      <c r="AB35" s="232"/>
      <c r="AC35" s="232"/>
      <c r="AD35" s="232"/>
      <c r="AE35" s="232"/>
      <c r="AF35" s="232"/>
      <c r="AG35" s="232"/>
      <c r="AH35" s="232"/>
      <c r="AI35" s="232"/>
      <c r="AJ35" s="232"/>
      <c r="AK35" s="232"/>
      <c r="AL35" s="232"/>
      <c r="AM35" s="232"/>
      <c r="AN35" s="232"/>
      <c r="AO35" s="232"/>
      <c r="AP35" s="232"/>
      <c r="AQ35" s="232"/>
      <c r="AR35" s="232"/>
      <c r="AS35" s="232"/>
      <c r="AT35" s="232"/>
      <c r="AU35" s="232"/>
      <c r="AV35" s="232"/>
      <c r="AW35" s="232"/>
      <c r="AX35" s="232"/>
      <c r="AY35" s="232"/>
      <c r="AZ35" s="232"/>
      <c r="BA35" s="232"/>
      <c r="BB35" s="232"/>
      <c r="BC35" s="232"/>
      <c r="BD35" s="232"/>
      <c r="BE35" s="232"/>
      <c r="BF35" s="232"/>
      <c r="BG35" s="232"/>
      <c r="BH35" s="232"/>
      <c r="BI35" s="232"/>
      <c r="BJ35" s="232"/>
      <c r="BK35" s="232"/>
      <c r="BL35" s="232"/>
      <c r="BM35" s="232"/>
      <c r="BN35" s="232"/>
      <c r="BO35" s="232"/>
      <c r="BP35" s="232"/>
      <c r="BQ35" s="232"/>
      <c r="BR35" s="232"/>
      <c r="BS35" s="232"/>
      <c r="BT35" s="232"/>
      <c r="BU35" s="232"/>
      <c r="BV35" s="232"/>
      <c r="BW35" s="232"/>
      <c r="BX35" s="232"/>
      <c r="BY35" s="232"/>
      <c r="BZ35" s="232"/>
      <c r="CA35" s="232"/>
      <c r="CB35" s="232"/>
      <c r="CC35" s="232"/>
      <c r="CD35" s="232"/>
      <c r="CE35" s="232"/>
      <c r="CF35" s="232"/>
      <c r="CG35" s="232"/>
      <c r="CH35" s="232"/>
      <c r="CI35" s="232"/>
      <c r="CJ35" s="232"/>
      <c r="CK35" s="232"/>
      <c r="CL35" s="232"/>
      <c r="CM35" s="232"/>
      <c r="CN35" s="232"/>
      <c r="CO35" s="232"/>
      <c r="CP35" s="232"/>
      <c r="CQ35" s="232"/>
      <c r="CR35" s="232"/>
      <c r="CS35" s="232"/>
      <c r="CT35" s="232"/>
      <c r="CU35" s="232"/>
      <c r="CV35" s="232"/>
      <c r="CW35" s="232"/>
      <c r="CX35" s="232"/>
      <c r="CY35" s="232"/>
      <c r="CZ35" s="232"/>
      <c r="DA35" s="232"/>
      <c r="DB35" s="232"/>
      <c r="DC35" s="232"/>
      <c r="DD35" s="232"/>
      <c r="DE35" s="232"/>
      <c r="DF35" s="232"/>
      <c r="DG35" s="232"/>
      <c r="DH35" s="232"/>
      <c r="DI35" s="232"/>
      <c r="DJ35" s="232"/>
      <c r="DK35" s="232"/>
      <c r="DL35" s="232"/>
      <c r="DM35" s="232"/>
      <c r="DN35" s="232"/>
      <c r="DO35" s="232"/>
      <c r="DP35" s="232"/>
      <c r="DQ35" s="232"/>
      <c r="DR35" s="232"/>
      <c r="DS35" s="232"/>
      <c r="DT35" s="232"/>
      <c r="DU35" s="232"/>
    </row>
    <row r="36" spans="2:125" x14ac:dyDescent="0.15">
      <c r="F36" s="232"/>
      <c r="H36" s="232"/>
      <c r="J36" s="232"/>
      <c r="K36" s="232"/>
      <c r="L36" s="232"/>
      <c r="M36" s="232"/>
      <c r="N36" s="232"/>
      <c r="O36" s="232"/>
      <c r="Q36" s="232"/>
      <c r="S36" s="232"/>
      <c r="V36" s="232"/>
    </row>
    <row r="37" spans="2:125" x14ac:dyDescent="0.15"/>
    <row r="38" spans="2:125" x14ac:dyDescent="0.15"/>
    <row r="39" spans="2:125" x14ac:dyDescent="0.15"/>
    <row r="40" spans="2:125" x14ac:dyDescent="0.15">
      <c r="U40" s="232"/>
    </row>
    <row r="41" spans="2:125" x14ac:dyDescent="0.15">
      <c r="R41" s="232"/>
    </row>
    <row r="42" spans="2:125" x14ac:dyDescent="0.15">
      <c r="T42" s="232"/>
      <c r="W42" s="232"/>
      <c r="X42" s="232"/>
      <c r="Y42" s="232"/>
      <c r="Z42" s="232"/>
      <c r="AA42" s="232"/>
      <c r="AB42" s="232"/>
      <c r="AC42" s="232"/>
      <c r="AD42" s="232"/>
      <c r="AE42" s="232"/>
      <c r="AF42" s="232"/>
      <c r="AG42" s="232"/>
      <c r="AH42" s="232"/>
      <c r="AI42" s="232"/>
      <c r="AJ42" s="232"/>
      <c r="AK42" s="232"/>
      <c r="AL42" s="232"/>
      <c r="AM42" s="232"/>
      <c r="AN42" s="232"/>
      <c r="AO42" s="232"/>
      <c r="AP42" s="232"/>
      <c r="AQ42" s="232"/>
      <c r="AR42" s="232"/>
      <c r="AS42" s="232"/>
      <c r="AT42" s="232"/>
      <c r="AU42" s="232"/>
      <c r="AV42" s="232"/>
      <c r="AW42" s="232"/>
      <c r="AX42" s="232"/>
      <c r="AY42" s="232"/>
      <c r="AZ42" s="232"/>
      <c r="BA42" s="232"/>
      <c r="BB42" s="232"/>
      <c r="BC42" s="232"/>
      <c r="BD42" s="232"/>
      <c r="BE42" s="232"/>
      <c r="BF42" s="232"/>
      <c r="BG42" s="232"/>
      <c r="BH42" s="232"/>
      <c r="BI42" s="232"/>
      <c r="BJ42" s="232"/>
      <c r="BK42" s="232"/>
      <c r="BL42" s="232"/>
      <c r="BM42" s="232"/>
      <c r="BN42" s="232"/>
      <c r="BO42" s="232"/>
      <c r="BP42" s="232"/>
      <c r="BQ42" s="232"/>
      <c r="BR42" s="232"/>
      <c r="BS42" s="232"/>
      <c r="BT42" s="232"/>
      <c r="BU42" s="232"/>
      <c r="BV42" s="232"/>
      <c r="BW42" s="232"/>
      <c r="BX42" s="232"/>
      <c r="BY42" s="232"/>
      <c r="BZ42" s="232"/>
      <c r="CA42" s="232"/>
      <c r="CB42" s="232"/>
      <c r="CC42" s="232"/>
      <c r="CD42" s="232"/>
      <c r="CE42" s="232"/>
      <c r="CF42" s="232"/>
      <c r="CG42" s="232"/>
      <c r="CH42" s="232"/>
      <c r="CI42" s="232"/>
      <c r="CJ42" s="232"/>
      <c r="CK42" s="232"/>
      <c r="CL42" s="232"/>
      <c r="CM42" s="232"/>
      <c r="CN42" s="232"/>
      <c r="CO42" s="232"/>
      <c r="CP42" s="232"/>
      <c r="CQ42" s="232"/>
      <c r="CR42" s="232"/>
      <c r="CS42" s="232"/>
      <c r="CT42" s="232"/>
      <c r="CU42" s="232"/>
      <c r="CV42" s="232"/>
      <c r="CW42" s="232"/>
      <c r="CX42" s="232"/>
      <c r="CY42" s="232"/>
      <c r="CZ42" s="232"/>
      <c r="DA42" s="232"/>
      <c r="DB42" s="232"/>
      <c r="DC42" s="232"/>
      <c r="DD42" s="232"/>
      <c r="DE42" s="232"/>
      <c r="DF42" s="232"/>
      <c r="DG42" s="232"/>
      <c r="DH42" s="232"/>
      <c r="DI42" s="232"/>
      <c r="DJ42" s="232"/>
      <c r="DK42" s="232"/>
      <c r="DL42" s="232"/>
      <c r="DM42" s="232"/>
      <c r="DN42" s="232"/>
      <c r="DO42" s="232"/>
      <c r="DP42" s="232"/>
      <c r="DQ42" s="232"/>
      <c r="DR42" s="232"/>
      <c r="DS42" s="232"/>
      <c r="DT42" s="232"/>
      <c r="DU42" s="232"/>
    </row>
    <row r="43" spans="2:125" x14ac:dyDescent="0.15">
      <c r="Q43" s="232"/>
      <c r="S43" s="232"/>
      <c r="V43" s="23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33" t="s">
        <v>474</v>
      </c>
    </row>
  </sheetData>
  <sheetProtection algorithmName="SHA-512" hashValue="6Z5RUOkYNiE9IGC7kNQht59xxK37g1y0v7LffOxpi9xMqCCRDXNBz+rLonXzO8E+dfi4zdcmfgXU0U/kZXwlsQ==" saltValue="VsRWt7C9SCHEUE6SM7FLG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55" t="s">
        <v>3</v>
      </c>
      <c r="D47" s="1155"/>
      <c r="E47" s="1156"/>
      <c r="F47" s="11">
        <v>22.27</v>
      </c>
      <c r="G47" s="12">
        <v>31.15</v>
      </c>
      <c r="H47" s="12">
        <v>34.94</v>
      </c>
      <c r="I47" s="12">
        <v>35.36</v>
      </c>
      <c r="J47" s="13">
        <v>33.94</v>
      </c>
    </row>
    <row r="48" spans="2:10" ht="57.75" customHeight="1" x14ac:dyDescent="0.15">
      <c r="B48" s="14"/>
      <c r="C48" s="1157" t="s">
        <v>4</v>
      </c>
      <c r="D48" s="1157"/>
      <c r="E48" s="1158"/>
      <c r="F48" s="15">
        <v>12.41</v>
      </c>
      <c r="G48" s="16">
        <v>9.35</v>
      </c>
      <c r="H48" s="16">
        <v>8.1300000000000008</v>
      </c>
      <c r="I48" s="16">
        <v>8.1300000000000008</v>
      </c>
      <c r="J48" s="17">
        <v>7.61</v>
      </c>
    </row>
    <row r="49" spans="2:10" ht="57.75" customHeight="1" thickBot="1" x14ac:dyDescent="0.2">
      <c r="B49" s="18"/>
      <c r="C49" s="1159" t="s">
        <v>5</v>
      </c>
      <c r="D49" s="1159"/>
      <c r="E49" s="1160"/>
      <c r="F49" s="19" t="s">
        <v>529</v>
      </c>
      <c r="G49" s="20">
        <v>8.23</v>
      </c>
      <c r="H49" s="20">
        <v>1.1399999999999999</v>
      </c>
      <c r="I49" s="20">
        <v>1.1000000000000001</v>
      </c>
      <c r="J49" s="21" t="s">
        <v>530</v>
      </c>
    </row>
    <row r="50" spans="2:10" x14ac:dyDescent="0.15"/>
  </sheetData>
  <sheetProtection algorithmName="SHA-512" hashValue="csMEM3oPOjXy6DDZc+zzHr3IvTjnkI9htpXWQtXiLKVgclqb6H+uVsrqgenVqI5LVJ0vToKuCV4gF6N6Cz7e9g==" saltValue="qdp+gX3yxA8YxDAZyHxS7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65" t="s">
        <v>531</v>
      </c>
      <c r="D34" s="1165"/>
      <c r="E34" s="1166"/>
      <c r="F34" s="32">
        <v>12.41</v>
      </c>
      <c r="G34" s="33">
        <v>9.34</v>
      </c>
      <c r="H34" s="33">
        <v>8.1300000000000008</v>
      </c>
      <c r="I34" s="33">
        <v>8.1199999999999992</v>
      </c>
      <c r="J34" s="34">
        <v>7.61</v>
      </c>
      <c r="K34" s="22"/>
      <c r="L34" s="22"/>
      <c r="M34" s="22"/>
      <c r="N34" s="22"/>
      <c r="O34" s="22"/>
      <c r="P34" s="22"/>
    </row>
    <row r="35" spans="1:16" ht="39" customHeight="1" x14ac:dyDescent="0.15">
      <c r="A35" s="22"/>
      <c r="B35" s="35"/>
      <c r="C35" s="1161" t="s">
        <v>532</v>
      </c>
      <c r="D35" s="1161"/>
      <c r="E35" s="1162"/>
      <c r="F35" s="36">
        <v>0.69</v>
      </c>
      <c r="G35" s="37">
        <v>0.7</v>
      </c>
      <c r="H35" s="37">
        <v>2.14</v>
      </c>
      <c r="I35" s="37">
        <v>1.87</v>
      </c>
      <c r="J35" s="38">
        <v>1.95</v>
      </c>
      <c r="K35" s="22"/>
      <c r="L35" s="22"/>
      <c r="M35" s="22"/>
      <c r="N35" s="22"/>
      <c r="O35" s="22"/>
      <c r="P35" s="22"/>
    </row>
    <row r="36" spans="1:16" ht="39" customHeight="1" x14ac:dyDescent="0.15">
      <c r="A36" s="22"/>
      <c r="B36" s="35"/>
      <c r="C36" s="1161" t="s">
        <v>533</v>
      </c>
      <c r="D36" s="1161"/>
      <c r="E36" s="1162"/>
      <c r="F36" s="36" t="s">
        <v>485</v>
      </c>
      <c r="G36" s="37" t="s">
        <v>485</v>
      </c>
      <c r="H36" s="37" t="s">
        <v>485</v>
      </c>
      <c r="I36" s="37" t="s">
        <v>485</v>
      </c>
      <c r="J36" s="38">
        <v>1.21</v>
      </c>
      <c r="K36" s="22"/>
      <c r="L36" s="22"/>
      <c r="M36" s="22"/>
      <c r="N36" s="22"/>
      <c r="O36" s="22"/>
      <c r="P36" s="22"/>
    </row>
    <row r="37" spans="1:16" ht="39" customHeight="1" x14ac:dyDescent="0.15">
      <c r="A37" s="22"/>
      <c r="B37" s="35"/>
      <c r="C37" s="1161" t="s">
        <v>534</v>
      </c>
      <c r="D37" s="1161"/>
      <c r="E37" s="1162"/>
      <c r="F37" s="36">
        <v>0.96</v>
      </c>
      <c r="G37" s="37">
        <v>1</v>
      </c>
      <c r="H37" s="37">
        <v>0.96</v>
      </c>
      <c r="I37" s="37">
        <v>1.18</v>
      </c>
      <c r="J37" s="38">
        <v>0.89</v>
      </c>
      <c r="K37" s="22"/>
      <c r="L37" s="22"/>
      <c r="M37" s="22"/>
      <c r="N37" s="22"/>
      <c r="O37" s="22"/>
      <c r="P37" s="22"/>
    </row>
    <row r="38" spans="1:16" ht="39" customHeight="1" x14ac:dyDescent="0.15">
      <c r="A38" s="22"/>
      <c r="B38" s="35"/>
      <c r="C38" s="1161" t="s">
        <v>535</v>
      </c>
      <c r="D38" s="1161"/>
      <c r="E38" s="1162"/>
      <c r="F38" s="36">
        <v>0.03</v>
      </c>
      <c r="G38" s="37">
        <v>0.01</v>
      </c>
      <c r="H38" s="37">
        <v>0.01</v>
      </c>
      <c r="I38" s="37">
        <v>0.03</v>
      </c>
      <c r="J38" s="38">
        <v>0.05</v>
      </c>
      <c r="K38" s="22"/>
      <c r="L38" s="22"/>
      <c r="M38" s="22"/>
      <c r="N38" s="22"/>
      <c r="O38" s="22"/>
      <c r="P38" s="22"/>
    </row>
    <row r="39" spans="1:16" ht="39" customHeight="1" x14ac:dyDescent="0.15">
      <c r="A39" s="22"/>
      <c r="B39" s="35"/>
      <c r="C39" s="1161"/>
      <c r="D39" s="1161"/>
      <c r="E39" s="1162"/>
      <c r="F39" s="36"/>
      <c r="G39" s="37"/>
      <c r="H39" s="37"/>
      <c r="I39" s="37"/>
      <c r="J39" s="38"/>
      <c r="K39" s="22"/>
      <c r="L39" s="22"/>
      <c r="M39" s="22"/>
      <c r="N39" s="22"/>
      <c r="O39" s="22"/>
      <c r="P39" s="22"/>
    </row>
    <row r="40" spans="1:16" ht="39" customHeight="1" x14ac:dyDescent="0.15">
      <c r="A40" s="22"/>
      <c r="B40" s="35"/>
      <c r="C40" s="1161"/>
      <c r="D40" s="1161"/>
      <c r="E40" s="1162"/>
      <c r="F40" s="36"/>
      <c r="G40" s="37"/>
      <c r="H40" s="37"/>
      <c r="I40" s="37"/>
      <c r="J40" s="38"/>
      <c r="K40" s="22"/>
      <c r="L40" s="22"/>
      <c r="M40" s="22"/>
      <c r="N40" s="22"/>
      <c r="O40" s="22"/>
      <c r="P40" s="22"/>
    </row>
    <row r="41" spans="1:16" ht="39" customHeight="1" x14ac:dyDescent="0.15">
      <c r="A41" s="22"/>
      <c r="B41" s="35"/>
      <c r="C41" s="1161"/>
      <c r="D41" s="1161"/>
      <c r="E41" s="1162"/>
      <c r="F41" s="36"/>
      <c r="G41" s="37"/>
      <c r="H41" s="37"/>
      <c r="I41" s="37"/>
      <c r="J41" s="38"/>
      <c r="K41" s="22"/>
      <c r="L41" s="22"/>
      <c r="M41" s="22"/>
      <c r="N41" s="22"/>
      <c r="O41" s="22"/>
      <c r="P41" s="22"/>
    </row>
    <row r="42" spans="1:16" ht="39" customHeight="1" x14ac:dyDescent="0.15">
      <c r="A42" s="22"/>
      <c r="B42" s="39"/>
      <c r="C42" s="1161" t="s">
        <v>536</v>
      </c>
      <c r="D42" s="1161"/>
      <c r="E42" s="1162"/>
      <c r="F42" s="36" t="s">
        <v>485</v>
      </c>
      <c r="G42" s="37" t="s">
        <v>485</v>
      </c>
      <c r="H42" s="37" t="s">
        <v>485</v>
      </c>
      <c r="I42" s="37" t="s">
        <v>485</v>
      </c>
      <c r="J42" s="38" t="s">
        <v>485</v>
      </c>
      <c r="K42" s="22"/>
      <c r="L42" s="22"/>
      <c r="M42" s="22"/>
      <c r="N42" s="22"/>
      <c r="O42" s="22"/>
      <c r="P42" s="22"/>
    </row>
    <row r="43" spans="1:16" ht="39" customHeight="1" thickBot="1" x14ac:dyDescent="0.2">
      <c r="A43" s="22"/>
      <c r="B43" s="40"/>
      <c r="C43" s="1163" t="s">
        <v>537</v>
      </c>
      <c r="D43" s="1163"/>
      <c r="E43" s="1164"/>
      <c r="F43" s="41">
        <v>0.24</v>
      </c>
      <c r="G43" s="42">
        <v>0.44</v>
      </c>
      <c r="H43" s="42">
        <v>0.36</v>
      </c>
      <c r="I43" s="42">
        <v>0.73</v>
      </c>
      <c r="J43" s="43" t="s">
        <v>485</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Mm/n2SeQU2ATKgogbr3NZcdCcIZ1ioivTjwN4J2JwqXume2vIDs+Ho/Ale9ltOmSgeXEqzy1en0QhMTE//z9tg==" saltValue="muipYqxEDw8cJbjU4FKSd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15">
      <c r="A45" s="46"/>
      <c r="B45" s="1167" t="s">
        <v>9</v>
      </c>
      <c r="C45" s="1168"/>
      <c r="D45" s="56"/>
      <c r="E45" s="1173" t="s">
        <v>10</v>
      </c>
      <c r="F45" s="1173"/>
      <c r="G45" s="1173"/>
      <c r="H45" s="1173"/>
      <c r="I45" s="1173"/>
      <c r="J45" s="1174"/>
      <c r="K45" s="57">
        <v>504</v>
      </c>
      <c r="L45" s="58">
        <v>491</v>
      </c>
      <c r="M45" s="58">
        <v>495</v>
      </c>
      <c r="N45" s="58">
        <v>472</v>
      </c>
      <c r="O45" s="59">
        <v>445</v>
      </c>
      <c r="P45" s="46"/>
      <c r="Q45" s="46"/>
      <c r="R45" s="46"/>
      <c r="S45" s="46"/>
      <c r="T45" s="46"/>
      <c r="U45" s="46"/>
    </row>
    <row r="46" spans="1:21" ht="30.75" customHeight="1" x14ac:dyDescent="0.15">
      <c r="A46" s="46"/>
      <c r="B46" s="1169"/>
      <c r="C46" s="1170"/>
      <c r="D46" s="60"/>
      <c r="E46" s="1175" t="s">
        <v>11</v>
      </c>
      <c r="F46" s="1175"/>
      <c r="G46" s="1175"/>
      <c r="H46" s="1175"/>
      <c r="I46" s="1175"/>
      <c r="J46" s="1176"/>
      <c r="K46" s="61" t="s">
        <v>485</v>
      </c>
      <c r="L46" s="62" t="s">
        <v>485</v>
      </c>
      <c r="M46" s="62" t="s">
        <v>485</v>
      </c>
      <c r="N46" s="62" t="s">
        <v>485</v>
      </c>
      <c r="O46" s="63" t="s">
        <v>485</v>
      </c>
      <c r="P46" s="46"/>
      <c r="Q46" s="46"/>
      <c r="R46" s="46"/>
      <c r="S46" s="46"/>
      <c r="T46" s="46"/>
      <c r="U46" s="46"/>
    </row>
    <row r="47" spans="1:21" ht="30.75" customHeight="1" x14ac:dyDescent="0.15">
      <c r="A47" s="46"/>
      <c r="B47" s="1169"/>
      <c r="C47" s="1170"/>
      <c r="D47" s="60"/>
      <c r="E47" s="1175" t="s">
        <v>12</v>
      </c>
      <c r="F47" s="1175"/>
      <c r="G47" s="1175"/>
      <c r="H47" s="1175"/>
      <c r="I47" s="1175"/>
      <c r="J47" s="1176"/>
      <c r="K47" s="61" t="s">
        <v>485</v>
      </c>
      <c r="L47" s="62" t="s">
        <v>485</v>
      </c>
      <c r="M47" s="62" t="s">
        <v>485</v>
      </c>
      <c r="N47" s="62" t="s">
        <v>485</v>
      </c>
      <c r="O47" s="63" t="s">
        <v>485</v>
      </c>
      <c r="P47" s="46"/>
      <c r="Q47" s="46"/>
      <c r="R47" s="46"/>
      <c r="S47" s="46"/>
      <c r="T47" s="46"/>
      <c r="U47" s="46"/>
    </row>
    <row r="48" spans="1:21" ht="30.75" customHeight="1" x14ac:dyDescent="0.15">
      <c r="A48" s="46"/>
      <c r="B48" s="1169"/>
      <c r="C48" s="1170"/>
      <c r="D48" s="60"/>
      <c r="E48" s="1175" t="s">
        <v>13</v>
      </c>
      <c r="F48" s="1175"/>
      <c r="G48" s="1175"/>
      <c r="H48" s="1175"/>
      <c r="I48" s="1175"/>
      <c r="J48" s="1176"/>
      <c r="K48" s="61">
        <v>254</v>
      </c>
      <c r="L48" s="62">
        <v>243</v>
      </c>
      <c r="M48" s="62">
        <v>240</v>
      </c>
      <c r="N48" s="62">
        <v>234</v>
      </c>
      <c r="O48" s="63">
        <v>122</v>
      </c>
      <c r="P48" s="46"/>
      <c r="Q48" s="46"/>
      <c r="R48" s="46"/>
      <c r="S48" s="46"/>
      <c r="T48" s="46"/>
      <c r="U48" s="46"/>
    </row>
    <row r="49" spans="1:21" ht="30.75" customHeight="1" x14ac:dyDescent="0.15">
      <c r="A49" s="46"/>
      <c r="B49" s="1169"/>
      <c r="C49" s="1170"/>
      <c r="D49" s="60"/>
      <c r="E49" s="1175" t="s">
        <v>14</v>
      </c>
      <c r="F49" s="1175"/>
      <c r="G49" s="1175"/>
      <c r="H49" s="1175"/>
      <c r="I49" s="1175"/>
      <c r="J49" s="1176"/>
      <c r="K49" s="61">
        <v>17</v>
      </c>
      <c r="L49" s="62">
        <v>31</v>
      </c>
      <c r="M49" s="62">
        <v>40</v>
      </c>
      <c r="N49" s="62">
        <v>39</v>
      </c>
      <c r="O49" s="63">
        <v>43</v>
      </c>
      <c r="P49" s="46"/>
      <c r="Q49" s="46"/>
      <c r="R49" s="46"/>
      <c r="S49" s="46"/>
      <c r="T49" s="46"/>
      <c r="U49" s="46"/>
    </row>
    <row r="50" spans="1:21" ht="30.75" customHeight="1" x14ac:dyDescent="0.15">
      <c r="A50" s="46"/>
      <c r="B50" s="1169"/>
      <c r="C50" s="1170"/>
      <c r="D50" s="60"/>
      <c r="E50" s="1175" t="s">
        <v>15</v>
      </c>
      <c r="F50" s="1175"/>
      <c r="G50" s="1175"/>
      <c r="H50" s="1175"/>
      <c r="I50" s="1175"/>
      <c r="J50" s="1176"/>
      <c r="K50" s="61" t="s">
        <v>485</v>
      </c>
      <c r="L50" s="62" t="s">
        <v>485</v>
      </c>
      <c r="M50" s="62" t="s">
        <v>485</v>
      </c>
      <c r="N50" s="62" t="s">
        <v>485</v>
      </c>
      <c r="O50" s="63" t="s">
        <v>485</v>
      </c>
      <c r="P50" s="46"/>
      <c r="Q50" s="46"/>
      <c r="R50" s="46"/>
      <c r="S50" s="46"/>
      <c r="T50" s="46"/>
      <c r="U50" s="46"/>
    </row>
    <row r="51" spans="1:21" ht="30.75" customHeight="1" x14ac:dyDescent="0.15">
      <c r="A51" s="46"/>
      <c r="B51" s="1171"/>
      <c r="C51" s="1172"/>
      <c r="D51" s="64"/>
      <c r="E51" s="1175" t="s">
        <v>16</v>
      </c>
      <c r="F51" s="1175"/>
      <c r="G51" s="1175"/>
      <c r="H51" s="1175"/>
      <c r="I51" s="1175"/>
      <c r="J51" s="1176"/>
      <c r="K51" s="61" t="s">
        <v>485</v>
      </c>
      <c r="L51" s="62" t="s">
        <v>485</v>
      </c>
      <c r="M51" s="62" t="s">
        <v>485</v>
      </c>
      <c r="N51" s="62" t="s">
        <v>485</v>
      </c>
      <c r="O51" s="63" t="s">
        <v>485</v>
      </c>
      <c r="P51" s="46"/>
      <c r="Q51" s="46"/>
      <c r="R51" s="46"/>
      <c r="S51" s="46"/>
      <c r="T51" s="46"/>
      <c r="U51" s="46"/>
    </row>
    <row r="52" spans="1:21" ht="30.75" customHeight="1" x14ac:dyDescent="0.15">
      <c r="A52" s="46"/>
      <c r="B52" s="1177" t="s">
        <v>17</v>
      </c>
      <c r="C52" s="1178"/>
      <c r="D52" s="64"/>
      <c r="E52" s="1175" t="s">
        <v>18</v>
      </c>
      <c r="F52" s="1175"/>
      <c r="G52" s="1175"/>
      <c r="H52" s="1175"/>
      <c r="I52" s="1175"/>
      <c r="J52" s="1176"/>
      <c r="K52" s="61">
        <v>430</v>
      </c>
      <c r="L52" s="62">
        <v>428</v>
      </c>
      <c r="M52" s="62">
        <v>409</v>
      </c>
      <c r="N52" s="62">
        <v>409</v>
      </c>
      <c r="O52" s="63">
        <v>341</v>
      </c>
      <c r="P52" s="46"/>
      <c r="Q52" s="46"/>
      <c r="R52" s="46"/>
      <c r="S52" s="46"/>
      <c r="T52" s="46"/>
      <c r="U52" s="46"/>
    </row>
    <row r="53" spans="1:21" ht="30.75" customHeight="1" thickBot="1" x14ac:dyDescent="0.2">
      <c r="A53" s="46"/>
      <c r="B53" s="1179" t="s">
        <v>19</v>
      </c>
      <c r="C53" s="1180"/>
      <c r="D53" s="65"/>
      <c r="E53" s="1181" t="s">
        <v>20</v>
      </c>
      <c r="F53" s="1181"/>
      <c r="G53" s="1181"/>
      <c r="H53" s="1181"/>
      <c r="I53" s="1181"/>
      <c r="J53" s="1182"/>
      <c r="K53" s="66">
        <v>345</v>
      </c>
      <c r="L53" s="67">
        <v>337</v>
      </c>
      <c r="M53" s="67">
        <v>366</v>
      </c>
      <c r="N53" s="67">
        <v>336</v>
      </c>
      <c r="O53" s="68">
        <v>269</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15">
      <c r="B58" s="1183" t="s">
        <v>24</v>
      </c>
      <c r="C58" s="1184"/>
      <c r="D58" s="1189" t="s">
        <v>25</v>
      </c>
      <c r="E58" s="1190"/>
      <c r="F58" s="1190"/>
      <c r="G58" s="1190"/>
      <c r="H58" s="1190"/>
      <c r="I58" s="1190"/>
      <c r="J58" s="1191"/>
      <c r="K58" s="342" t="s">
        <v>485</v>
      </c>
      <c r="L58" s="343" t="s">
        <v>485</v>
      </c>
      <c r="M58" s="343" t="s">
        <v>485</v>
      </c>
      <c r="N58" s="343" t="s">
        <v>485</v>
      </c>
      <c r="O58" s="344" t="s">
        <v>485</v>
      </c>
    </row>
    <row r="59" spans="1:21" ht="31.5" customHeight="1" x14ac:dyDescent="0.15">
      <c r="B59" s="1185"/>
      <c r="C59" s="1186"/>
      <c r="D59" s="1192" t="s">
        <v>26</v>
      </c>
      <c r="E59" s="1193"/>
      <c r="F59" s="1193"/>
      <c r="G59" s="1193"/>
      <c r="H59" s="1193"/>
      <c r="I59" s="1193"/>
      <c r="J59" s="1194"/>
      <c r="K59" s="345" t="s">
        <v>485</v>
      </c>
      <c r="L59" s="346" t="s">
        <v>485</v>
      </c>
      <c r="M59" s="346" t="s">
        <v>485</v>
      </c>
      <c r="N59" s="346" t="s">
        <v>485</v>
      </c>
      <c r="O59" s="347" t="s">
        <v>485</v>
      </c>
    </row>
    <row r="60" spans="1:21" ht="31.5" customHeight="1" thickBot="1" x14ac:dyDescent="0.2">
      <c r="B60" s="1187"/>
      <c r="C60" s="1188"/>
      <c r="D60" s="1195" t="s">
        <v>27</v>
      </c>
      <c r="E60" s="1196"/>
      <c r="F60" s="1196"/>
      <c r="G60" s="1196"/>
      <c r="H60" s="1196"/>
      <c r="I60" s="1196"/>
      <c r="J60" s="1197"/>
      <c r="K60" s="348" t="s">
        <v>485</v>
      </c>
      <c r="L60" s="349" t="s">
        <v>485</v>
      </c>
      <c r="M60" s="349" t="s">
        <v>485</v>
      </c>
      <c r="N60" s="349" t="s">
        <v>485</v>
      </c>
      <c r="O60" s="350" t="s">
        <v>485</v>
      </c>
    </row>
    <row r="61" spans="1:21" ht="24" customHeight="1" x14ac:dyDescent="0.15">
      <c r="B61" s="81"/>
      <c r="C61" s="81"/>
      <c r="D61" s="82" t="s">
        <v>28</v>
      </c>
      <c r="E61" s="83"/>
      <c r="F61" s="83"/>
      <c r="G61" s="83"/>
      <c r="H61" s="83"/>
      <c r="I61" s="83"/>
      <c r="J61" s="83"/>
      <c r="K61" s="83"/>
      <c r="L61" s="83"/>
      <c r="M61" s="83"/>
      <c r="N61" s="83"/>
      <c r="O61" s="83"/>
    </row>
    <row r="62" spans="1:21" ht="24" customHeight="1" x14ac:dyDescent="0.15">
      <c r="B62" s="84"/>
      <c r="C62" s="84"/>
      <c r="D62" s="82" t="s">
        <v>29</v>
      </c>
      <c r="E62" s="83"/>
      <c r="F62" s="83"/>
      <c r="G62" s="83"/>
      <c r="H62" s="83"/>
      <c r="I62" s="83"/>
      <c r="J62" s="83"/>
      <c r="K62" s="83"/>
      <c r="L62" s="83"/>
      <c r="M62" s="83"/>
      <c r="N62" s="83"/>
      <c r="O62" s="83"/>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lTFuOx8jCfmZPUEhePNIQSfYXpAJfNGsW/HpxFdmTONv+87MFBEW7oje/jMc9mGRU9lVGqUmSLE61E8Pdk4cpg==" saltValue="kJACZbkNwc1DG2U0HvFJ9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15"/>
  <cols>
    <col min="1" max="1" width="6.625" style="85" customWidth="1"/>
    <col min="2" max="3" width="12.625" style="85" customWidth="1"/>
    <col min="4" max="4" width="11.625" style="85" customWidth="1"/>
    <col min="5" max="8" width="10.375" style="85" customWidth="1"/>
    <col min="9" max="13" width="16.375" style="85" customWidth="1"/>
    <col min="14" max="19" width="12.625" style="85" customWidth="1"/>
    <col min="20" max="16384" width="0" style="85"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86" t="s">
        <v>7</v>
      </c>
    </row>
    <row r="40" spans="2:13" ht="27.75" customHeight="1" thickBot="1" x14ac:dyDescent="0.2">
      <c r="B40" s="87" t="s">
        <v>8</v>
      </c>
      <c r="C40" s="88"/>
      <c r="D40" s="88"/>
      <c r="E40" s="89"/>
      <c r="F40" s="89"/>
      <c r="G40" s="89"/>
      <c r="H40" s="90" t="s">
        <v>2</v>
      </c>
      <c r="I40" s="91" t="s">
        <v>524</v>
      </c>
      <c r="J40" s="92" t="s">
        <v>525</v>
      </c>
      <c r="K40" s="92" t="s">
        <v>526</v>
      </c>
      <c r="L40" s="92" t="s">
        <v>527</v>
      </c>
      <c r="M40" s="93" t="s">
        <v>528</v>
      </c>
    </row>
    <row r="41" spans="2:13" ht="27.75" customHeight="1" x14ac:dyDescent="0.15">
      <c r="B41" s="1198" t="s">
        <v>30</v>
      </c>
      <c r="C41" s="1199"/>
      <c r="D41" s="94"/>
      <c r="E41" s="1204" t="s">
        <v>31</v>
      </c>
      <c r="F41" s="1204"/>
      <c r="G41" s="1204"/>
      <c r="H41" s="1205"/>
      <c r="I41" s="321">
        <v>5501</v>
      </c>
      <c r="J41" s="322">
        <v>5234</v>
      </c>
      <c r="K41" s="322">
        <v>4954</v>
      </c>
      <c r="L41" s="322">
        <v>4618</v>
      </c>
      <c r="M41" s="323">
        <v>4419</v>
      </c>
    </row>
    <row r="42" spans="2:13" ht="27.75" customHeight="1" x14ac:dyDescent="0.15">
      <c r="B42" s="1200"/>
      <c r="C42" s="1201"/>
      <c r="D42" s="95"/>
      <c r="E42" s="1206" t="s">
        <v>32</v>
      </c>
      <c r="F42" s="1206"/>
      <c r="G42" s="1206"/>
      <c r="H42" s="1207"/>
      <c r="I42" s="324">
        <v>51</v>
      </c>
      <c r="J42" s="325">
        <v>25</v>
      </c>
      <c r="K42" s="325" t="s">
        <v>485</v>
      </c>
      <c r="L42" s="325" t="s">
        <v>485</v>
      </c>
      <c r="M42" s="326" t="s">
        <v>485</v>
      </c>
    </row>
    <row r="43" spans="2:13" ht="27.75" customHeight="1" x14ac:dyDescent="0.15">
      <c r="B43" s="1200"/>
      <c r="C43" s="1201"/>
      <c r="D43" s="95"/>
      <c r="E43" s="1206" t="s">
        <v>33</v>
      </c>
      <c r="F43" s="1206"/>
      <c r="G43" s="1206"/>
      <c r="H43" s="1207"/>
      <c r="I43" s="324">
        <v>2973</v>
      </c>
      <c r="J43" s="325">
        <v>2761</v>
      </c>
      <c r="K43" s="325">
        <v>2524</v>
      </c>
      <c r="L43" s="325">
        <v>2256</v>
      </c>
      <c r="M43" s="326">
        <v>2034</v>
      </c>
    </row>
    <row r="44" spans="2:13" ht="27.75" customHeight="1" x14ac:dyDescent="0.15">
      <c r="B44" s="1200"/>
      <c r="C44" s="1201"/>
      <c r="D44" s="95"/>
      <c r="E44" s="1206" t="s">
        <v>34</v>
      </c>
      <c r="F44" s="1206"/>
      <c r="G44" s="1206"/>
      <c r="H44" s="1207"/>
      <c r="I44" s="324">
        <v>468</v>
      </c>
      <c r="J44" s="325">
        <v>447</v>
      </c>
      <c r="K44" s="325">
        <v>419</v>
      </c>
      <c r="L44" s="325">
        <v>393</v>
      </c>
      <c r="M44" s="326">
        <v>354</v>
      </c>
    </row>
    <row r="45" spans="2:13" ht="27.75" customHeight="1" x14ac:dyDescent="0.15">
      <c r="B45" s="1200"/>
      <c r="C45" s="1201"/>
      <c r="D45" s="95"/>
      <c r="E45" s="1206" t="s">
        <v>35</v>
      </c>
      <c r="F45" s="1206"/>
      <c r="G45" s="1206"/>
      <c r="H45" s="1207"/>
      <c r="I45" s="324">
        <v>540</v>
      </c>
      <c r="J45" s="325">
        <v>509</v>
      </c>
      <c r="K45" s="325">
        <v>502</v>
      </c>
      <c r="L45" s="325">
        <v>502</v>
      </c>
      <c r="M45" s="326">
        <v>520</v>
      </c>
    </row>
    <row r="46" spans="2:13" ht="27.75" customHeight="1" x14ac:dyDescent="0.15">
      <c r="B46" s="1200"/>
      <c r="C46" s="1201"/>
      <c r="D46" s="96"/>
      <c r="E46" s="1206" t="s">
        <v>36</v>
      </c>
      <c r="F46" s="1206"/>
      <c r="G46" s="1206"/>
      <c r="H46" s="1207"/>
      <c r="I46" s="324" t="s">
        <v>485</v>
      </c>
      <c r="J46" s="325" t="s">
        <v>485</v>
      </c>
      <c r="K46" s="325" t="s">
        <v>485</v>
      </c>
      <c r="L46" s="325" t="s">
        <v>485</v>
      </c>
      <c r="M46" s="326" t="s">
        <v>485</v>
      </c>
    </row>
    <row r="47" spans="2:13" ht="27.75" customHeight="1" x14ac:dyDescent="0.15">
      <c r="B47" s="1200"/>
      <c r="C47" s="1201"/>
      <c r="D47" s="97"/>
      <c r="E47" s="1208" t="s">
        <v>37</v>
      </c>
      <c r="F47" s="1209"/>
      <c r="G47" s="1209"/>
      <c r="H47" s="1210"/>
      <c r="I47" s="324" t="s">
        <v>485</v>
      </c>
      <c r="J47" s="325" t="s">
        <v>485</v>
      </c>
      <c r="K47" s="325" t="s">
        <v>485</v>
      </c>
      <c r="L47" s="325" t="s">
        <v>485</v>
      </c>
      <c r="M47" s="326" t="s">
        <v>485</v>
      </c>
    </row>
    <row r="48" spans="2:13" ht="27.75" customHeight="1" x14ac:dyDescent="0.15">
      <c r="B48" s="1200"/>
      <c r="C48" s="1201"/>
      <c r="D48" s="95"/>
      <c r="E48" s="1206" t="s">
        <v>38</v>
      </c>
      <c r="F48" s="1206"/>
      <c r="G48" s="1206"/>
      <c r="H48" s="1207"/>
      <c r="I48" s="324" t="s">
        <v>485</v>
      </c>
      <c r="J48" s="325" t="s">
        <v>485</v>
      </c>
      <c r="K48" s="325" t="s">
        <v>485</v>
      </c>
      <c r="L48" s="325" t="s">
        <v>485</v>
      </c>
      <c r="M48" s="326" t="s">
        <v>485</v>
      </c>
    </row>
    <row r="49" spans="2:13" ht="27.75" customHeight="1" x14ac:dyDescent="0.15">
      <c r="B49" s="1202"/>
      <c r="C49" s="1203"/>
      <c r="D49" s="95"/>
      <c r="E49" s="1206" t="s">
        <v>39</v>
      </c>
      <c r="F49" s="1206"/>
      <c r="G49" s="1206"/>
      <c r="H49" s="1207"/>
      <c r="I49" s="324" t="s">
        <v>485</v>
      </c>
      <c r="J49" s="325" t="s">
        <v>485</v>
      </c>
      <c r="K49" s="325" t="s">
        <v>485</v>
      </c>
      <c r="L49" s="325" t="s">
        <v>485</v>
      </c>
      <c r="M49" s="326" t="s">
        <v>485</v>
      </c>
    </row>
    <row r="50" spans="2:13" ht="27.75" customHeight="1" x14ac:dyDescent="0.15">
      <c r="B50" s="1211" t="s">
        <v>40</v>
      </c>
      <c r="C50" s="1212"/>
      <c r="D50" s="98"/>
      <c r="E50" s="1206" t="s">
        <v>41</v>
      </c>
      <c r="F50" s="1206"/>
      <c r="G50" s="1206"/>
      <c r="H50" s="1207"/>
      <c r="I50" s="324">
        <v>1808</v>
      </c>
      <c r="J50" s="325">
        <v>2299</v>
      </c>
      <c r="K50" s="325">
        <v>2513</v>
      </c>
      <c r="L50" s="325">
        <v>2640</v>
      </c>
      <c r="M50" s="326">
        <v>2728</v>
      </c>
    </row>
    <row r="51" spans="2:13" ht="27.75" customHeight="1" x14ac:dyDescent="0.15">
      <c r="B51" s="1200"/>
      <c r="C51" s="1201"/>
      <c r="D51" s="95"/>
      <c r="E51" s="1206" t="s">
        <v>42</v>
      </c>
      <c r="F51" s="1206"/>
      <c r="G51" s="1206"/>
      <c r="H51" s="1207"/>
      <c r="I51" s="324">
        <v>69</v>
      </c>
      <c r="J51" s="325">
        <v>70</v>
      </c>
      <c r="K51" s="325">
        <v>57</v>
      </c>
      <c r="L51" s="325">
        <v>26</v>
      </c>
      <c r="M51" s="326">
        <v>10</v>
      </c>
    </row>
    <row r="52" spans="2:13" ht="27.75" customHeight="1" x14ac:dyDescent="0.15">
      <c r="B52" s="1202"/>
      <c r="C52" s="1203"/>
      <c r="D52" s="95"/>
      <c r="E52" s="1206" t="s">
        <v>43</v>
      </c>
      <c r="F52" s="1206"/>
      <c r="G52" s="1206"/>
      <c r="H52" s="1207"/>
      <c r="I52" s="324">
        <v>5056</v>
      </c>
      <c r="J52" s="325">
        <v>4792</v>
      </c>
      <c r="K52" s="325">
        <v>4566</v>
      </c>
      <c r="L52" s="325">
        <v>4271</v>
      </c>
      <c r="M52" s="326">
        <v>4082</v>
      </c>
    </row>
    <row r="53" spans="2:13" ht="27.75" customHeight="1" thickBot="1" x14ac:dyDescent="0.2">
      <c r="B53" s="1213" t="s">
        <v>19</v>
      </c>
      <c r="C53" s="1214"/>
      <c r="D53" s="99"/>
      <c r="E53" s="1215" t="s">
        <v>44</v>
      </c>
      <c r="F53" s="1215"/>
      <c r="G53" s="1215"/>
      <c r="H53" s="1216"/>
      <c r="I53" s="327">
        <v>2600</v>
      </c>
      <c r="J53" s="328">
        <v>1815</v>
      </c>
      <c r="K53" s="328">
        <v>1263</v>
      </c>
      <c r="L53" s="328">
        <v>831</v>
      </c>
      <c r="M53" s="329">
        <v>507</v>
      </c>
    </row>
    <row r="54" spans="2:13" ht="27.75" customHeight="1" x14ac:dyDescent="0.15">
      <c r="B54" s="100"/>
      <c r="C54" s="101"/>
      <c r="D54" s="101"/>
      <c r="E54" s="102"/>
      <c r="F54" s="102"/>
      <c r="G54" s="102"/>
      <c r="H54" s="102"/>
      <c r="I54" s="103"/>
      <c r="J54" s="103"/>
      <c r="K54" s="103"/>
      <c r="L54" s="103"/>
      <c r="M54" s="103"/>
    </row>
    <row r="55" spans="2:13" x14ac:dyDescent="0.15"/>
  </sheetData>
  <sheetProtection algorithmName="SHA-512" hashValue="EEqpWle6UVNzxHXmssOIhb+AWpXAAJlLsS5s5gFcEJjdCIrVk/W4oTiK1Aom7iagjmV2M+xlGK8LGcUjAJPXag==" saltValue="+TVT1t0Q753HR6mgsAxTi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04" t="s">
        <v>45</v>
      </c>
    </row>
    <row r="54" spans="2:8" ht="29.25" customHeight="1" thickBot="1" x14ac:dyDescent="0.25">
      <c r="B54" s="105" t="s">
        <v>1</v>
      </c>
      <c r="C54" s="106"/>
      <c r="D54" s="106"/>
      <c r="E54" s="107" t="s">
        <v>2</v>
      </c>
      <c r="F54" s="108" t="s">
        <v>526</v>
      </c>
      <c r="G54" s="108" t="s">
        <v>527</v>
      </c>
      <c r="H54" s="109" t="s">
        <v>528</v>
      </c>
    </row>
    <row r="55" spans="2:8" ht="52.5" customHeight="1" x14ac:dyDescent="0.15">
      <c r="B55" s="110"/>
      <c r="C55" s="1225" t="s">
        <v>46</v>
      </c>
      <c r="D55" s="1225"/>
      <c r="E55" s="1226"/>
      <c r="F55" s="330">
        <v>1159</v>
      </c>
      <c r="G55" s="330">
        <v>1191</v>
      </c>
      <c r="H55" s="331">
        <v>1155</v>
      </c>
    </row>
    <row r="56" spans="2:8" ht="52.5" customHeight="1" x14ac:dyDescent="0.15">
      <c r="B56" s="111"/>
      <c r="C56" s="1227" t="s">
        <v>47</v>
      </c>
      <c r="D56" s="1227"/>
      <c r="E56" s="1228"/>
      <c r="F56" s="332">
        <v>221</v>
      </c>
      <c r="G56" s="332">
        <v>230</v>
      </c>
      <c r="H56" s="333">
        <v>258</v>
      </c>
    </row>
    <row r="57" spans="2:8" ht="53.25" customHeight="1" x14ac:dyDescent="0.15">
      <c r="B57" s="111"/>
      <c r="C57" s="1229" t="s">
        <v>48</v>
      </c>
      <c r="D57" s="1229"/>
      <c r="E57" s="1230"/>
      <c r="F57" s="334">
        <v>734</v>
      </c>
      <c r="G57" s="334">
        <v>744</v>
      </c>
      <c r="H57" s="335">
        <v>778</v>
      </c>
    </row>
    <row r="58" spans="2:8" ht="45.75" customHeight="1" x14ac:dyDescent="0.15">
      <c r="B58" s="112"/>
      <c r="C58" s="1217" t="s">
        <v>555</v>
      </c>
      <c r="D58" s="1218"/>
      <c r="E58" s="1219"/>
      <c r="F58" s="336">
        <v>326</v>
      </c>
      <c r="G58" s="337">
        <v>384</v>
      </c>
      <c r="H58" s="337">
        <v>451</v>
      </c>
    </row>
    <row r="59" spans="2:8" ht="45.75" customHeight="1" x14ac:dyDescent="0.15">
      <c r="B59" s="112"/>
      <c r="C59" s="1217" t="s">
        <v>556</v>
      </c>
      <c r="D59" s="1218"/>
      <c r="E59" s="1219"/>
      <c r="F59" s="336">
        <v>169</v>
      </c>
      <c r="G59" s="337">
        <v>169</v>
      </c>
      <c r="H59" s="337">
        <v>169</v>
      </c>
    </row>
    <row r="60" spans="2:8" ht="45.75" customHeight="1" x14ac:dyDescent="0.15">
      <c r="B60" s="112"/>
      <c r="C60" s="1217" t="s">
        <v>557</v>
      </c>
      <c r="D60" s="1218"/>
      <c r="E60" s="1219"/>
      <c r="F60" s="336">
        <v>107</v>
      </c>
      <c r="G60" s="337">
        <v>77</v>
      </c>
      <c r="H60" s="337">
        <v>74</v>
      </c>
    </row>
    <row r="61" spans="2:8" ht="45.75" customHeight="1" x14ac:dyDescent="0.15">
      <c r="B61" s="112"/>
      <c r="C61" s="1217" t="s">
        <v>558</v>
      </c>
      <c r="D61" s="1218"/>
      <c r="E61" s="1219"/>
      <c r="F61" s="336">
        <v>41</v>
      </c>
      <c r="G61" s="337">
        <v>41</v>
      </c>
      <c r="H61" s="337">
        <v>41</v>
      </c>
    </row>
    <row r="62" spans="2:8" ht="45.75" customHeight="1" thickBot="1" x14ac:dyDescent="0.2">
      <c r="B62" s="113"/>
      <c r="C62" s="1220" t="s">
        <v>559</v>
      </c>
      <c r="D62" s="1221"/>
      <c r="E62" s="1222"/>
      <c r="F62" s="338">
        <v>54</v>
      </c>
      <c r="G62" s="339">
        <v>37</v>
      </c>
      <c r="H62" s="339">
        <v>15</v>
      </c>
    </row>
    <row r="63" spans="2:8" ht="52.5" customHeight="1" thickBot="1" x14ac:dyDescent="0.2">
      <c r="B63" s="114"/>
      <c r="C63" s="1223" t="s">
        <v>49</v>
      </c>
      <c r="D63" s="1223"/>
      <c r="E63" s="1224"/>
      <c r="F63" s="340">
        <v>2113</v>
      </c>
      <c r="G63" s="340">
        <v>2166</v>
      </c>
      <c r="H63" s="341">
        <v>2191</v>
      </c>
    </row>
    <row r="64" spans="2:8" x14ac:dyDescent="0.15"/>
  </sheetData>
  <sheetProtection algorithmName="SHA-512" hashValue="dDsC5ljlJ3ed4fwqCaFYmnufaL2FV6FxnH7HTxN8KZQEcyvGu8+HmAzpbzPVJuVXJNcKw9sq5WDF4h7TbSL5Zw==" saltValue="zdSpFmXtIMf9flSGECk/G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A95BA-C0D4-4D1B-9174-5376DF4E8D8E}">
  <sheetPr>
    <pageSetUpPr fitToPage="1"/>
  </sheetPr>
  <dimension ref="A1:DE85"/>
  <sheetViews>
    <sheetView showGridLines="0" zoomScale="85" zoomScaleNormal="85" zoomScaleSheetLayoutView="55" workbookViewId="0"/>
  </sheetViews>
  <sheetFormatPr defaultColWidth="0" defaultRowHeight="0" customHeight="1" zeroHeight="1" x14ac:dyDescent="0.15"/>
  <cols>
    <col min="1" max="1" width="6.375" style="234" customWidth="1"/>
    <col min="2" max="107" width="2.5" style="234" customWidth="1"/>
    <col min="108" max="108" width="6.125" style="240" customWidth="1"/>
    <col min="109" max="109" width="5.875" style="238" customWidth="1"/>
    <col min="110" max="16384" width="8.625" style="234" hidden="1"/>
  </cols>
  <sheetData>
    <row r="1" spans="1:109" ht="42.75" customHeight="1" x14ac:dyDescent="0.15">
      <c r="A1" s="376"/>
      <c r="B1" s="375"/>
      <c r="DD1" s="234"/>
      <c r="DE1" s="234"/>
    </row>
    <row r="2" spans="1:109" ht="25.5" customHeight="1" x14ac:dyDescent="0.15">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34"/>
      <c r="DE2" s="234"/>
    </row>
    <row r="3" spans="1:109" ht="25.5" customHeight="1" x14ac:dyDescent="0.15">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34"/>
      <c r="DE3" s="234"/>
    </row>
    <row r="4" spans="1:109" s="232" customFormat="1" ht="13.5" x14ac:dyDescent="0.15">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32" customFormat="1" ht="13.5" x14ac:dyDescent="0.15">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32" customFormat="1" ht="13.5" x14ac:dyDescent="0.15">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32" customFormat="1" ht="13.5" x14ac:dyDescent="0.15">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32" customFormat="1" ht="13.5" x14ac:dyDescent="0.15">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32" customFormat="1" ht="13.5" x14ac:dyDescent="0.15">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32" customFormat="1" ht="13.5" x14ac:dyDescent="0.15">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32" customFormat="1" ht="13.5" x14ac:dyDescent="0.15">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32" customFormat="1" ht="13.5" x14ac:dyDescent="0.15">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32" customFormat="1" ht="13.5" x14ac:dyDescent="0.15">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32" customFormat="1" ht="13.5" x14ac:dyDescent="0.15">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32" customFormat="1" ht="13.5" x14ac:dyDescent="0.15">
      <c r="A15" s="234"/>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32" customFormat="1" ht="13.5" x14ac:dyDescent="0.15">
      <c r="A16" s="234"/>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32" customFormat="1" ht="13.5" x14ac:dyDescent="0.15">
      <c r="A17" s="234"/>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32" customFormat="1" ht="13.5" x14ac:dyDescent="0.15">
      <c r="A18" s="234"/>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5" x14ac:dyDescent="0.15">
      <c r="DD19" s="234"/>
      <c r="DE19" s="234"/>
    </row>
    <row r="20" spans="1:109" ht="13.5" x14ac:dyDescent="0.15">
      <c r="DD20" s="234"/>
      <c r="DE20" s="234"/>
    </row>
    <row r="21" spans="1:109" ht="17.25" customHeight="1" x14ac:dyDescent="0.15">
      <c r="B21" s="373"/>
      <c r="C21" s="236"/>
      <c r="D21" s="236"/>
      <c r="E21" s="236"/>
      <c r="F21" s="236"/>
      <c r="G21" s="236"/>
      <c r="H21" s="236"/>
      <c r="I21" s="236"/>
      <c r="J21" s="236"/>
      <c r="K21" s="236"/>
      <c r="L21" s="236"/>
      <c r="M21" s="236"/>
      <c r="N21" s="372"/>
      <c r="O21" s="236"/>
      <c r="P21" s="236"/>
      <c r="Q21" s="236"/>
      <c r="R21" s="236"/>
      <c r="S21" s="236"/>
      <c r="T21" s="236"/>
      <c r="U21" s="236"/>
      <c r="V21" s="236"/>
      <c r="W21" s="236"/>
      <c r="X21" s="236"/>
      <c r="Y21" s="236"/>
      <c r="Z21" s="236"/>
      <c r="AA21" s="236"/>
      <c r="AB21" s="236"/>
      <c r="AC21" s="236"/>
      <c r="AD21" s="236"/>
      <c r="AE21" s="236"/>
      <c r="AF21" s="236"/>
      <c r="AG21" s="236"/>
      <c r="AH21" s="236"/>
      <c r="AI21" s="236"/>
      <c r="AJ21" s="236"/>
      <c r="AK21" s="236"/>
      <c r="AL21" s="236"/>
      <c r="AM21" s="236"/>
      <c r="AN21" s="236"/>
      <c r="AO21" s="236"/>
      <c r="AP21" s="236"/>
      <c r="AQ21" s="236"/>
      <c r="AR21" s="236"/>
      <c r="AS21" s="236"/>
      <c r="AT21" s="372"/>
      <c r="AU21" s="236"/>
      <c r="AV21" s="236"/>
      <c r="AW21" s="236"/>
      <c r="AX21" s="236"/>
      <c r="AY21" s="236"/>
      <c r="AZ21" s="236"/>
      <c r="BA21" s="236"/>
      <c r="BB21" s="236"/>
      <c r="BC21" s="236"/>
      <c r="BD21" s="236"/>
      <c r="BE21" s="236"/>
      <c r="BF21" s="372"/>
      <c r="BG21" s="236"/>
      <c r="BH21" s="236"/>
      <c r="BI21" s="236"/>
      <c r="BJ21" s="236"/>
      <c r="BK21" s="236"/>
      <c r="BL21" s="236"/>
      <c r="BM21" s="236"/>
      <c r="BN21" s="236"/>
      <c r="BO21" s="236"/>
      <c r="BP21" s="236"/>
      <c r="BQ21" s="236"/>
      <c r="BR21" s="372"/>
      <c r="BS21" s="236"/>
      <c r="BT21" s="236"/>
      <c r="BU21" s="236"/>
      <c r="BV21" s="236"/>
      <c r="BW21" s="236"/>
      <c r="BX21" s="236"/>
      <c r="BY21" s="236"/>
      <c r="BZ21" s="236"/>
      <c r="CA21" s="236"/>
      <c r="CB21" s="236"/>
      <c r="CC21" s="236"/>
      <c r="CD21" s="372"/>
      <c r="CE21" s="236"/>
      <c r="CF21" s="236"/>
      <c r="CG21" s="236"/>
      <c r="CH21" s="236"/>
      <c r="CI21" s="236"/>
      <c r="CJ21" s="236"/>
      <c r="CK21" s="236"/>
      <c r="CL21" s="236"/>
      <c r="CM21" s="236"/>
      <c r="CN21" s="236"/>
      <c r="CO21" s="236"/>
      <c r="CP21" s="372"/>
      <c r="CQ21" s="236"/>
      <c r="CR21" s="236"/>
      <c r="CS21" s="236"/>
      <c r="CT21" s="236"/>
      <c r="CU21" s="236"/>
      <c r="CV21" s="236"/>
      <c r="CW21" s="236"/>
      <c r="CX21" s="236"/>
      <c r="CY21" s="236"/>
      <c r="CZ21" s="236"/>
      <c r="DA21" s="236"/>
      <c r="DB21" s="372"/>
      <c r="DC21" s="236"/>
      <c r="DD21" s="237"/>
      <c r="DE21" s="234"/>
    </row>
    <row r="22" spans="1:109" ht="17.25" customHeight="1" x14ac:dyDescent="0.15">
      <c r="B22" s="238"/>
    </row>
    <row r="23" spans="1:109" ht="13.5" x14ac:dyDescent="0.15">
      <c r="B23" s="238"/>
    </row>
    <row r="24" spans="1:109" ht="13.5" x14ac:dyDescent="0.15">
      <c r="B24" s="238"/>
    </row>
    <row r="25" spans="1:109" ht="13.5" x14ac:dyDescent="0.15">
      <c r="B25" s="238"/>
    </row>
    <row r="26" spans="1:109" ht="13.5" x14ac:dyDescent="0.15">
      <c r="B26" s="238"/>
    </row>
    <row r="27" spans="1:109" ht="13.5" x14ac:dyDescent="0.15">
      <c r="B27" s="238"/>
    </row>
    <row r="28" spans="1:109" ht="13.5" x14ac:dyDescent="0.15">
      <c r="B28" s="238"/>
    </row>
    <row r="29" spans="1:109" ht="13.5" x14ac:dyDescent="0.15">
      <c r="B29" s="238"/>
    </row>
    <row r="30" spans="1:109" ht="13.5" x14ac:dyDescent="0.15">
      <c r="B30" s="238"/>
    </row>
    <row r="31" spans="1:109" ht="13.5" x14ac:dyDescent="0.15">
      <c r="B31" s="238"/>
    </row>
    <row r="32" spans="1:109" ht="13.5" x14ac:dyDescent="0.15">
      <c r="B32" s="238"/>
    </row>
    <row r="33" spans="2:109" ht="13.5" x14ac:dyDescent="0.15">
      <c r="B33" s="238"/>
    </row>
    <row r="34" spans="2:109" ht="13.5" x14ac:dyDescent="0.15">
      <c r="B34" s="238"/>
    </row>
    <row r="35" spans="2:109" ht="13.5" x14ac:dyDescent="0.15">
      <c r="B35" s="238"/>
    </row>
    <row r="36" spans="2:109" ht="13.5" x14ac:dyDescent="0.15">
      <c r="B36" s="238"/>
    </row>
    <row r="37" spans="2:109" ht="13.5" x14ac:dyDescent="0.15">
      <c r="B37" s="238"/>
    </row>
    <row r="38" spans="2:109" ht="13.5" x14ac:dyDescent="0.15">
      <c r="B38" s="238"/>
    </row>
    <row r="39" spans="2:109" ht="13.5" x14ac:dyDescent="0.15">
      <c r="B39" s="319"/>
      <c r="C39" s="290"/>
      <c r="D39" s="290"/>
      <c r="E39" s="290"/>
      <c r="F39" s="290"/>
      <c r="G39" s="290"/>
      <c r="H39" s="290"/>
      <c r="I39" s="290"/>
      <c r="J39" s="290"/>
      <c r="K39" s="290"/>
      <c r="L39" s="290"/>
      <c r="M39" s="290"/>
      <c r="N39" s="290"/>
      <c r="O39" s="290"/>
      <c r="P39" s="290"/>
      <c r="Q39" s="290"/>
      <c r="R39" s="290"/>
      <c r="S39" s="290"/>
      <c r="T39" s="290"/>
      <c r="U39" s="290"/>
      <c r="V39" s="290"/>
      <c r="W39" s="290"/>
      <c r="X39" s="290"/>
      <c r="Y39" s="290"/>
      <c r="Z39" s="290"/>
      <c r="AA39" s="290"/>
      <c r="AB39" s="290"/>
      <c r="AC39" s="290"/>
      <c r="AD39" s="290"/>
      <c r="AE39" s="290"/>
      <c r="AF39" s="290"/>
      <c r="AG39" s="290"/>
      <c r="AH39" s="290"/>
      <c r="AI39" s="290"/>
      <c r="AJ39" s="290"/>
      <c r="AK39" s="290"/>
      <c r="AL39" s="290"/>
      <c r="AM39" s="290"/>
      <c r="AN39" s="290"/>
      <c r="AO39" s="290"/>
      <c r="AP39" s="290"/>
      <c r="AQ39" s="290"/>
      <c r="AR39" s="290"/>
      <c r="AS39" s="290"/>
      <c r="AT39" s="290"/>
      <c r="AU39" s="290"/>
      <c r="AV39" s="290"/>
      <c r="AW39" s="290"/>
      <c r="AX39" s="290"/>
      <c r="AY39" s="290"/>
      <c r="AZ39" s="290"/>
      <c r="BA39" s="290"/>
      <c r="BB39" s="290"/>
      <c r="BC39" s="290"/>
      <c r="BD39" s="290"/>
      <c r="BE39" s="290"/>
      <c r="BF39" s="290"/>
      <c r="BG39" s="290"/>
      <c r="BH39" s="290"/>
      <c r="BI39" s="290"/>
      <c r="BJ39" s="290"/>
      <c r="BK39" s="290"/>
      <c r="BL39" s="290"/>
      <c r="BM39" s="290"/>
      <c r="BN39" s="290"/>
      <c r="BO39" s="290"/>
      <c r="BP39" s="290"/>
      <c r="BQ39" s="290"/>
      <c r="BR39" s="290"/>
      <c r="BS39" s="290"/>
      <c r="BT39" s="290"/>
      <c r="BU39" s="290"/>
      <c r="BV39" s="290"/>
      <c r="BW39" s="290"/>
      <c r="BX39" s="290"/>
      <c r="BY39" s="290"/>
      <c r="BZ39" s="290"/>
      <c r="CA39" s="290"/>
      <c r="CB39" s="290"/>
      <c r="CC39" s="290"/>
      <c r="CD39" s="290"/>
      <c r="CE39" s="290"/>
      <c r="CF39" s="290"/>
      <c r="CG39" s="290"/>
      <c r="CH39" s="290"/>
      <c r="CI39" s="290"/>
      <c r="CJ39" s="290"/>
      <c r="CK39" s="290"/>
      <c r="CL39" s="290"/>
      <c r="CM39" s="290"/>
      <c r="CN39" s="290"/>
      <c r="CO39" s="290"/>
      <c r="CP39" s="290"/>
      <c r="CQ39" s="290"/>
      <c r="CR39" s="290"/>
      <c r="CS39" s="290"/>
      <c r="CT39" s="290"/>
      <c r="CU39" s="290"/>
      <c r="CV39" s="290"/>
      <c r="CW39" s="290"/>
      <c r="CX39" s="290"/>
      <c r="CY39" s="290"/>
      <c r="CZ39" s="290"/>
      <c r="DA39" s="290"/>
      <c r="DB39" s="290"/>
      <c r="DC39" s="290"/>
      <c r="DD39" s="320"/>
    </row>
    <row r="40" spans="2:109" ht="13.5" x14ac:dyDescent="0.15">
      <c r="B40" s="364"/>
      <c r="DD40" s="364"/>
      <c r="DE40" s="234"/>
    </row>
    <row r="41" spans="2:109" ht="17.25" x14ac:dyDescent="0.15">
      <c r="B41" s="235" t="s">
        <v>570</v>
      </c>
      <c r="C41" s="236"/>
      <c r="D41" s="236"/>
      <c r="E41" s="236"/>
      <c r="F41" s="236"/>
      <c r="G41" s="236"/>
      <c r="H41" s="236"/>
      <c r="I41" s="236"/>
      <c r="J41" s="236"/>
      <c r="K41" s="236"/>
      <c r="L41" s="236"/>
      <c r="M41" s="236"/>
      <c r="N41" s="236"/>
      <c r="O41" s="236"/>
      <c r="P41" s="236"/>
      <c r="Q41" s="236"/>
      <c r="R41" s="236"/>
      <c r="S41" s="236"/>
      <c r="T41" s="236"/>
      <c r="U41" s="236"/>
      <c r="V41" s="236"/>
      <c r="W41" s="236"/>
      <c r="X41" s="236"/>
      <c r="Y41" s="236"/>
      <c r="Z41" s="236"/>
      <c r="AA41" s="236"/>
      <c r="AB41" s="236"/>
      <c r="AC41" s="236"/>
      <c r="AD41" s="236"/>
      <c r="AE41" s="236"/>
      <c r="AF41" s="236"/>
      <c r="AG41" s="236"/>
      <c r="AH41" s="236"/>
      <c r="AI41" s="236"/>
      <c r="AJ41" s="236"/>
      <c r="AK41" s="236"/>
      <c r="AL41" s="236"/>
      <c r="AM41" s="236"/>
      <c r="AN41" s="236"/>
      <c r="AO41" s="236"/>
      <c r="AP41" s="236"/>
      <c r="AQ41" s="236"/>
      <c r="AR41" s="236"/>
      <c r="AS41" s="236"/>
      <c r="AT41" s="236"/>
      <c r="AU41" s="236"/>
      <c r="AV41" s="236"/>
      <c r="AW41" s="236"/>
      <c r="AX41" s="236"/>
      <c r="AY41" s="236"/>
      <c r="AZ41" s="236"/>
      <c r="BA41" s="236"/>
      <c r="BB41" s="236"/>
      <c r="BC41" s="236"/>
      <c r="BD41" s="236"/>
      <c r="BE41" s="236"/>
      <c r="BF41" s="236"/>
      <c r="BG41" s="236"/>
      <c r="BH41" s="236"/>
      <c r="BI41" s="236"/>
      <c r="BJ41" s="236"/>
      <c r="BK41" s="236"/>
      <c r="BL41" s="236"/>
      <c r="BM41" s="236"/>
      <c r="BN41" s="236"/>
      <c r="BO41" s="236"/>
      <c r="BP41" s="236"/>
      <c r="BQ41" s="236"/>
      <c r="BR41" s="236"/>
      <c r="BS41" s="236"/>
      <c r="BT41" s="236"/>
      <c r="BU41" s="236"/>
      <c r="BV41" s="236"/>
      <c r="BW41" s="236"/>
      <c r="BX41" s="236"/>
      <c r="BY41" s="236"/>
      <c r="BZ41" s="236"/>
      <c r="CA41" s="236"/>
      <c r="CB41" s="236"/>
      <c r="CC41" s="236"/>
      <c r="CD41" s="236"/>
      <c r="CE41" s="236"/>
      <c r="CF41" s="236"/>
      <c r="CG41" s="236"/>
      <c r="CH41" s="236"/>
      <c r="CI41" s="236"/>
      <c r="CJ41" s="236"/>
      <c r="CK41" s="236"/>
      <c r="CL41" s="236"/>
      <c r="CM41" s="236"/>
      <c r="CN41" s="236"/>
      <c r="CO41" s="236"/>
      <c r="CP41" s="236"/>
      <c r="CQ41" s="236"/>
      <c r="CR41" s="236"/>
      <c r="CS41" s="236"/>
      <c r="CT41" s="236"/>
      <c r="CU41" s="236"/>
      <c r="CV41" s="236"/>
      <c r="CW41" s="236"/>
      <c r="CX41" s="236"/>
      <c r="CY41" s="236"/>
      <c r="CZ41" s="236"/>
      <c r="DA41" s="236"/>
      <c r="DB41" s="236"/>
      <c r="DC41" s="236"/>
      <c r="DD41" s="237"/>
    </row>
    <row r="42" spans="2:109" ht="13.5" x14ac:dyDescent="0.15">
      <c r="B42" s="238"/>
      <c r="G42" s="361"/>
      <c r="I42" s="360"/>
      <c r="J42" s="360"/>
      <c r="K42" s="360"/>
      <c r="AM42" s="361"/>
      <c r="AN42" s="361" t="s">
        <v>566</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15">
      <c r="B43" s="238"/>
      <c r="AN43" s="1231" t="s">
        <v>569</v>
      </c>
      <c r="AO43" s="1232"/>
      <c r="AP43" s="1232"/>
      <c r="AQ43" s="1232"/>
      <c r="AR43" s="1232"/>
      <c r="AS43" s="1232"/>
      <c r="AT43" s="1232"/>
      <c r="AU43" s="1232"/>
      <c r="AV43" s="1232"/>
      <c r="AW43" s="1232"/>
      <c r="AX43" s="1232"/>
      <c r="AY43" s="1232"/>
      <c r="AZ43" s="1232"/>
      <c r="BA43" s="1232"/>
      <c r="BB43" s="1232"/>
      <c r="BC43" s="1232"/>
      <c r="BD43" s="1232"/>
      <c r="BE43" s="1232"/>
      <c r="BF43" s="1232"/>
      <c r="BG43" s="1232"/>
      <c r="BH43" s="1232"/>
      <c r="BI43" s="1232"/>
      <c r="BJ43" s="1232"/>
      <c r="BK43" s="1232"/>
      <c r="BL43" s="1232"/>
      <c r="BM43" s="1232"/>
      <c r="BN43" s="1232"/>
      <c r="BO43" s="1232"/>
      <c r="BP43" s="1232"/>
      <c r="BQ43" s="1232"/>
      <c r="BR43" s="1232"/>
      <c r="BS43" s="1232"/>
      <c r="BT43" s="1232"/>
      <c r="BU43" s="1232"/>
      <c r="BV43" s="1232"/>
      <c r="BW43" s="1232"/>
      <c r="BX43" s="1232"/>
      <c r="BY43" s="1232"/>
      <c r="BZ43" s="1232"/>
      <c r="CA43" s="1232"/>
      <c r="CB43" s="1232"/>
      <c r="CC43" s="1232"/>
      <c r="CD43" s="1232"/>
      <c r="CE43" s="1232"/>
      <c r="CF43" s="1232"/>
      <c r="CG43" s="1232"/>
      <c r="CH43" s="1232"/>
      <c r="CI43" s="1232"/>
      <c r="CJ43" s="1232"/>
      <c r="CK43" s="1232"/>
      <c r="CL43" s="1232"/>
      <c r="CM43" s="1232"/>
      <c r="CN43" s="1232"/>
      <c r="CO43" s="1232"/>
      <c r="CP43" s="1232"/>
      <c r="CQ43" s="1232"/>
      <c r="CR43" s="1232"/>
      <c r="CS43" s="1232"/>
      <c r="CT43" s="1232"/>
      <c r="CU43" s="1232"/>
      <c r="CV43" s="1232"/>
      <c r="CW43" s="1232"/>
      <c r="CX43" s="1232"/>
      <c r="CY43" s="1232"/>
      <c r="CZ43" s="1232"/>
      <c r="DA43" s="1232"/>
      <c r="DB43" s="1232"/>
      <c r="DC43" s="1233"/>
    </row>
    <row r="44" spans="2:109" ht="13.5" x14ac:dyDescent="0.15">
      <c r="B44" s="238"/>
      <c r="AN44" s="1234"/>
      <c r="AO44" s="1235"/>
      <c r="AP44" s="1235"/>
      <c r="AQ44" s="1235"/>
      <c r="AR44" s="1235"/>
      <c r="AS44" s="1235"/>
      <c r="AT44" s="1235"/>
      <c r="AU44" s="1235"/>
      <c r="AV44" s="1235"/>
      <c r="AW44" s="1235"/>
      <c r="AX44" s="1235"/>
      <c r="AY44" s="1235"/>
      <c r="AZ44" s="1235"/>
      <c r="BA44" s="1235"/>
      <c r="BB44" s="1235"/>
      <c r="BC44" s="1235"/>
      <c r="BD44" s="1235"/>
      <c r="BE44" s="1235"/>
      <c r="BF44" s="1235"/>
      <c r="BG44" s="1235"/>
      <c r="BH44" s="1235"/>
      <c r="BI44" s="1235"/>
      <c r="BJ44" s="1235"/>
      <c r="BK44" s="1235"/>
      <c r="BL44" s="1235"/>
      <c r="BM44" s="1235"/>
      <c r="BN44" s="1235"/>
      <c r="BO44" s="1235"/>
      <c r="BP44" s="1235"/>
      <c r="BQ44" s="1235"/>
      <c r="BR44" s="1235"/>
      <c r="BS44" s="1235"/>
      <c r="BT44" s="1235"/>
      <c r="BU44" s="1235"/>
      <c r="BV44" s="1235"/>
      <c r="BW44" s="1235"/>
      <c r="BX44" s="1235"/>
      <c r="BY44" s="1235"/>
      <c r="BZ44" s="1235"/>
      <c r="CA44" s="1235"/>
      <c r="CB44" s="1235"/>
      <c r="CC44" s="1235"/>
      <c r="CD44" s="1235"/>
      <c r="CE44" s="1235"/>
      <c r="CF44" s="1235"/>
      <c r="CG44" s="1235"/>
      <c r="CH44" s="1235"/>
      <c r="CI44" s="1235"/>
      <c r="CJ44" s="1235"/>
      <c r="CK44" s="1235"/>
      <c r="CL44" s="1235"/>
      <c r="CM44" s="1235"/>
      <c r="CN44" s="1235"/>
      <c r="CO44" s="1235"/>
      <c r="CP44" s="1235"/>
      <c r="CQ44" s="1235"/>
      <c r="CR44" s="1235"/>
      <c r="CS44" s="1235"/>
      <c r="CT44" s="1235"/>
      <c r="CU44" s="1235"/>
      <c r="CV44" s="1235"/>
      <c r="CW44" s="1235"/>
      <c r="CX44" s="1235"/>
      <c r="CY44" s="1235"/>
      <c r="CZ44" s="1235"/>
      <c r="DA44" s="1235"/>
      <c r="DB44" s="1235"/>
      <c r="DC44" s="1236"/>
    </row>
    <row r="45" spans="2:109" ht="13.5" x14ac:dyDescent="0.15">
      <c r="B45" s="238"/>
      <c r="AN45" s="1234"/>
      <c r="AO45" s="1235"/>
      <c r="AP45" s="1235"/>
      <c r="AQ45" s="1235"/>
      <c r="AR45" s="1235"/>
      <c r="AS45" s="1235"/>
      <c r="AT45" s="1235"/>
      <c r="AU45" s="1235"/>
      <c r="AV45" s="1235"/>
      <c r="AW45" s="1235"/>
      <c r="AX45" s="1235"/>
      <c r="AY45" s="1235"/>
      <c r="AZ45" s="1235"/>
      <c r="BA45" s="1235"/>
      <c r="BB45" s="1235"/>
      <c r="BC45" s="1235"/>
      <c r="BD45" s="1235"/>
      <c r="BE45" s="1235"/>
      <c r="BF45" s="1235"/>
      <c r="BG45" s="1235"/>
      <c r="BH45" s="1235"/>
      <c r="BI45" s="1235"/>
      <c r="BJ45" s="1235"/>
      <c r="BK45" s="1235"/>
      <c r="BL45" s="1235"/>
      <c r="BM45" s="1235"/>
      <c r="BN45" s="1235"/>
      <c r="BO45" s="1235"/>
      <c r="BP45" s="1235"/>
      <c r="BQ45" s="1235"/>
      <c r="BR45" s="1235"/>
      <c r="BS45" s="1235"/>
      <c r="BT45" s="1235"/>
      <c r="BU45" s="1235"/>
      <c r="BV45" s="1235"/>
      <c r="BW45" s="1235"/>
      <c r="BX45" s="1235"/>
      <c r="BY45" s="1235"/>
      <c r="BZ45" s="1235"/>
      <c r="CA45" s="1235"/>
      <c r="CB45" s="1235"/>
      <c r="CC45" s="1235"/>
      <c r="CD45" s="1235"/>
      <c r="CE45" s="1235"/>
      <c r="CF45" s="1235"/>
      <c r="CG45" s="1235"/>
      <c r="CH45" s="1235"/>
      <c r="CI45" s="1235"/>
      <c r="CJ45" s="1235"/>
      <c r="CK45" s="1235"/>
      <c r="CL45" s="1235"/>
      <c r="CM45" s="1235"/>
      <c r="CN45" s="1235"/>
      <c r="CO45" s="1235"/>
      <c r="CP45" s="1235"/>
      <c r="CQ45" s="1235"/>
      <c r="CR45" s="1235"/>
      <c r="CS45" s="1235"/>
      <c r="CT45" s="1235"/>
      <c r="CU45" s="1235"/>
      <c r="CV45" s="1235"/>
      <c r="CW45" s="1235"/>
      <c r="CX45" s="1235"/>
      <c r="CY45" s="1235"/>
      <c r="CZ45" s="1235"/>
      <c r="DA45" s="1235"/>
      <c r="DB45" s="1235"/>
      <c r="DC45" s="1236"/>
    </row>
    <row r="46" spans="2:109" ht="13.5" x14ac:dyDescent="0.15">
      <c r="B46" s="238"/>
      <c r="AN46" s="1234"/>
      <c r="AO46" s="1235"/>
      <c r="AP46" s="1235"/>
      <c r="AQ46" s="1235"/>
      <c r="AR46" s="1235"/>
      <c r="AS46" s="1235"/>
      <c r="AT46" s="1235"/>
      <c r="AU46" s="1235"/>
      <c r="AV46" s="1235"/>
      <c r="AW46" s="1235"/>
      <c r="AX46" s="1235"/>
      <c r="AY46" s="1235"/>
      <c r="AZ46" s="1235"/>
      <c r="BA46" s="1235"/>
      <c r="BB46" s="1235"/>
      <c r="BC46" s="1235"/>
      <c r="BD46" s="1235"/>
      <c r="BE46" s="1235"/>
      <c r="BF46" s="1235"/>
      <c r="BG46" s="1235"/>
      <c r="BH46" s="1235"/>
      <c r="BI46" s="1235"/>
      <c r="BJ46" s="1235"/>
      <c r="BK46" s="1235"/>
      <c r="BL46" s="1235"/>
      <c r="BM46" s="1235"/>
      <c r="BN46" s="1235"/>
      <c r="BO46" s="1235"/>
      <c r="BP46" s="1235"/>
      <c r="BQ46" s="1235"/>
      <c r="BR46" s="1235"/>
      <c r="BS46" s="1235"/>
      <c r="BT46" s="1235"/>
      <c r="BU46" s="1235"/>
      <c r="BV46" s="1235"/>
      <c r="BW46" s="1235"/>
      <c r="BX46" s="1235"/>
      <c r="BY46" s="1235"/>
      <c r="BZ46" s="1235"/>
      <c r="CA46" s="1235"/>
      <c r="CB46" s="1235"/>
      <c r="CC46" s="1235"/>
      <c r="CD46" s="1235"/>
      <c r="CE46" s="1235"/>
      <c r="CF46" s="1235"/>
      <c r="CG46" s="1235"/>
      <c r="CH46" s="1235"/>
      <c r="CI46" s="1235"/>
      <c r="CJ46" s="1235"/>
      <c r="CK46" s="1235"/>
      <c r="CL46" s="1235"/>
      <c r="CM46" s="1235"/>
      <c r="CN46" s="1235"/>
      <c r="CO46" s="1235"/>
      <c r="CP46" s="1235"/>
      <c r="CQ46" s="1235"/>
      <c r="CR46" s="1235"/>
      <c r="CS46" s="1235"/>
      <c r="CT46" s="1235"/>
      <c r="CU46" s="1235"/>
      <c r="CV46" s="1235"/>
      <c r="CW46" s="1235"/>
      <c r="CX46" s="1235"/>
      <c r="CY46" s="1235"/>
      <c r="CZ46" s="1235"/>
      <c r="DA46" s="1235"/>
      <c r="DB46" s="1235"/>
      <c r="DC46" s="1236"/>
    </row>
    <row r="47" spans="2:109" ht="13.5" x14ac:dyDescent="0.15">
      <c r="B47" s="238"/>
      <c r="AN47" s="1237"/>
      <c r="AO47" s="1238"/>
      <c r="AP47" s="1238"/>
      <c r="AQ47" s="1238"/>
      <c r="AR47" s="1238"/>
      <c r="AS47" s="1238"/>
      <c r="AT47" s="1238"/>
      <c r="AU47" s="1238"/>
      <c r="AV47" s="1238"/>
      <c r="AW47" s="1238"/>
      <c r="AX47" s="1238"/>
      <c r="AY47" s="1238"/>
      <c r="AZ47" s="1238"/>
      <c r="BA47" s="1238"/>
      <c r="BB47" s="1238"/>
      <c r="BC47" s="1238"/>
      <c r="BD47" s="1238"/>
      <c r="BE47" s="1238"/>
      <c r="BF47" s="1238"/>
      <c r="BG47" s="1238"/>
      <c r="BH47" s="1238"/>
      <c r="BI47" s="1238"/>
      <c r="BJ47" s="1238"/>
      <c r="BK47" s="1238"/>
      <c r="BL47" s="1238"/>
      <c r="BM47" s="1238"/>
      <c r="BN47" s="1238"/>
      <c r="BO47" s="1238"/>
      <c r="BP47" s="1238"/>
      <c r="BQ47" s="1238"/>
      <c r="BR47" s="1238"/>
      <c r="BS47" s="1238"/>
      <c r="BT47" s="1238"/>
      <c r="BU47" s="1238"/>
      <c r="BV47" s="1238"/>
      <c r="BW47" s="1238"/>
      <c r="BX47" s="1238"/>
      <c r="BY47" s="1238"/>
      <c r="BZ47" s="1238"/>
      <c r="CA47" s="1238"/>
      <c r="CB47" s="1238"/>
      <c r="CC47" s="1238"/>
      <c r="CD47" s="1238"/>
      <c r="CE47" s="1238"/>
      <c r="CF47" s="1238"/>
      <c r="CG47" s="1238"/>
      <c r="CH47" s="1238"/>
      <c r="CI47" s="1238"/>
      <c r="CJ47" s="1238"/>
      <c r="CK47" s="1238"/>
      <c r="CL47" s="1238"/>
      <c r="CM47" s="1238"/>
      <c r="CN47" s="1238"/>
      <c r="CO47" s="1238"/>
      <c r="CP47" s="1238"/>
      <c r="CQ47" s="1238"/>
      <c r="CR47" s="1238"/>
      <c r="CS47" s="1238"/>
      <c r="CT47" s="1238"/>
      <c r="CU47" s="1238"/>
      <c r="CV47" s="1238"/>
      <c r="CW47" s="1238"/>
      <c r="CX47" s="1238"/>
      <c r="CY47" s="1238"/>
      <c r="CZ47" s="1238"/>
      <c r="DA47" s="1238"/>
      <c r="DB47" s="1238"/>
      <c r="DC47" s="1239"/>
    </row>
    <row r="48" spans="2:109" ht="13.5" x14ac:dyDescent="0.15">
      <c r="B48" s="238"/>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5" x14ac:dyDescent="0.15">
      <c r="B49" s="238"/>
      <c r="AN49" s="234" t="s">
        <v>564</v>
      </c>
    </row>
    <row r="50" spans="1:109" ht="13.5" x14ac:dyDescent="0.15">
      <c r="B50" s="238"/>
      <c r="G50" s="1240"/>
      <c r="H50" s="1240"/>
      <c r="I50" s="1240"/>
      <c r="J50" s="1240"/>
      <c r="K50" s="354"/>
      <c r="L50" s="354"/>
      <c r="M50" s="353"/>
      <c r="N50" s="353"/>
      <c r="AN50" s="1241"/>
      <c r="AO50" s="1242"/>
      <c r="AP50" s="1242"/>
      <c r="AQ50" s="1242"/>
      <c r="AR50" s="1242"/>
      <c r="AS50" s="1242"/>
      <c r="AT50" s="1242"/>
      <c r="AU50" s="1242"/>
      <c r="AV50" s="1242"/>
      <c r="AW50" s="1242"/>
      <c r="AX50" s="1242"/>
      <c r="AY50" s="1242"/>
      <c r="AZ50" s="1242"/>
      <c r="BA50" s="1242"/>
      <c r="BB50" s="1242"/>
      <c r="BC50" s="1242"/>
      <c r="BD50" s="1242"/>
      <c r="BE50" s="1242"/>
      <c r="BF50" s="1242"/>
      <c r="BG50" s="1242"/>
      <c r="BH50" s="1242"/>
      <c r="BI50" s="1242"/>
      <c r="BJ50" s="1242"/>
      <c r="BK50" s="1242"/>
      <c r="BL50" s="1242"/>
      <c r="BM50" s="1242"/>
      <c r="BN50" s="1242"/>
      <c r="BO50" s="1243"/>
      <c r="BP50" s="1244" t="s">
        <v>524</v>
      </c>
      <c r="BQ50" s="1244"/>
      <c r="BR50" s="1244"/>
      <c r="BS50" s="1244"/>
      <c r="BT50" s="1244"/>
      <c r="BU50" s="1244"/>
      <c r="BV50" s="1244"/>
      <c r="BW50" s="1244"/>
      <c r="BX50" s="1244" t="s">
        <v>525</v>
      </c>
      <c r="BY50" s="1244"/>
      <c r="BZ50" s="1244"/>
      <c r="CA50" s="1244"/>
      <c r="CB50" s="1244"/>
      <c r="CC50" s="1244"/>
      <c r="CD50" s="1244"/>
      <c r="CE50" s="1244"/>
      <c r="CF50" s="1244" t="s">
        <v>526</v>
      </c>
      <c r="CG50" s="1244"/>
      <c r="CH50" s="1244"/>
      <c r="CI50" s="1244"/>
      <c r="CJ50" s="1244"/>
      <c r="CK50" s="1244"/>
      <c r="CL50" s="1244"/>
      <c r="CM50" s="1244"/>
      <c r="CN50" s="1244" t="s">
        <v>527</v>
      </c>
      <c r="CO50" s="1244"/>
      <c r="CP50" s="1244"/>
      <c r="CQ50" s="1244"/>
      <c r="CR50" s="1244"/>
      <c r="CS50" s="1244"/>
      <c r="CT50" s="1244"/>
      <c r="CU50" s="1244"/>
      <c r="CV50" s="1244" t="s">
        <v>528</v>
      </c>
      <c r="CW50" s="1244"/>
      <c r="CX50" s="1244"/>
      <c r="CY50" s="1244"/>
      <c r="CZ50" s="1244"/>
      <c r="DA50" s="1244"/>
      <c r="DB50" s="1244"/>
      <c r="DC50" s="1244"/>
    </row>
    <row r="51" spans="1:109" ht="13.5" customHeight="1" x14ac:dyDescent="0.15">
      <c r="B51" s="238"/>
      <c r="G51" s="1245"/>
      <c r="H51" s="1245"/>
      <c r="I51" s="1246"/>
      <c r="J51" s="1246"/>
      <c r="K51" s="1247"/>
      <c r="L51" s="1247"/>
      <c r="M51" s="1247"/>
      <c r="N51" s="1247"/>
      <c r="AM51" s="352"/>
      <c r="AN51" s="1248" t="s">
        <v>563</v>
      </c>
      <c r="AO51" s="1248"/>
      <c r="AP51" s="1248"/>
      <c r="AQ51" s="1248"/>
      <c r="AR51" s="1248"/>
      <c r="AS51" s="1248"/>
      <c r="AT51" s="1248"/>
      <c r="AU51" s="1248"/>
      <c r="AV51" s="1248"/>
      <c r="AW51" s="1248"/>
      <c r="AX51" s="1248"/>
      <c r="AY51" s="1248"/>
      <c r="AZ51" s="1248"/>
      <c r="BA51" s="1248"/>
      <c r="BB51" s="1248" t="s">
        <v>561</v>
      </c>
      <c r="BC51" s="1248"/>
      <c r="BD51" s="1248"/>
      <c r="BE51" s="1248"/>
      <c r="BF51" s="1248"/>
      <c r="BG51" s="1248"/>
      <c r="BH51" s="1248"/>
      <c r="BI51" s="1248"/>
      <c r="BJ51" s="1248"/>
      <c r="BK51" s="1248"/>
      <c r="BL51" s="1248"/>
      <c r="BM51" s="1248"/>
      <c r="BN51" s="1248"/>
      <c r="BO51" s="1248"/>
      <c r="BP51" s="1249">
        <v>93.8</v>
      </c>
      <c r="BQ51" s="1249"/>
      <c r="BR51" s="1249"/>
      <c r="BS51" s="1249"/>
      <c r="BT51" s="1249"/>
      <c r="BU51" s="1249"/>
      <c r="BV51" s="1249"/>
      <c r="BW51" s="1249"/>
      <c r="BX51" s="1249">
        <v>60.2</v>
      </c>
      <c r="BY51" s="1249"/>
      <c r="BZ51" s="1249"/>
      <c r="CA51" s="1249"/>
      <c r="CB51" s="1249"/>
      <c r="CC51" s="1249"/>
      <c r="CD51" s="1249"/>
      <c r="CE51" s="1249"/>
      <c r="CF51" s="1249">
        <v>43.4</v>
      </c>
      <c r="CG51" s="1249"/>
      <c r="CH51" s="1249"/>
      <c r="CI51" s="1249"/>
      <c r="CJ51" s="1249"/>
      <c r="CK51" s="1249"/>
      <c r="CL51" s="1249"/>
      <c r="CM51" s="1249"/>
      <c r="CN51" s="1249">
        <v>28</v>
      </c>
      <c r="CO51" s="1249"/>
      <c r="CP51" s="1249"/>
      <c r="CQ51" s="1249"/>
      <c r="CR51" s="1249"/>
      <c r="CS51" s="1249"/>
      <c r="CT51" s="1249"/>
      <c r="CU51" s="1249"/>
      <c r="CV51" s="1249">
        <v>16.5</v>
      </c>
      <c r="CW51" s="1249"/>
      <c r="CX51" s="1249"/>
      <c r="CY51" s="1249"/>
      <c r="CZ51" s="1249"/>
      <c r="DA51" s="1249"/>
      <c r="DB51" s="1249"/>
      <c r="DC51" s="1249"/>
    </row>
    <row r="52" spans="1:109" ht="13.5" x14ac:dyDescent="0.15">
      <c r="B52" s="238"/>
      <c r="G52" s="1245"/>
      <c r="H52" s="1245"/>
      <c r="I52" s="1246"/>
      <c r="J52" s="1246"/>
      <c r="K52" s="1247"/>
      <c r="L52" s="1247"/>
      <c r="M52" s="1247"/>
      <c r="N52" s="1247"/>
      <c r="AM52" s="352"/>
      <c r="AN52" s="1248"/>
      <c r="AO52" s="1248"/>
      <c r="AP52" s="1248"/>
      <c r="AQ52" s="1248"/>
      <c r="AR52" s="1248"/>
      <c r="AS52" s="1248"/>
      <c r="AT52" s="1248"/>
      <c r="AU52" s="1248"/>
      <c r="AV52" s="1248"/>
      <c r="AW52" s="1248"/>
      <c r="AX52" s="1248"/>
      <c r="AY52" s="1248"/>
      <c r="AZ52" s="1248"/>
      <c r="BA52" s="1248"/>
      <c r="BB52" s="1248"/>
      <c r="BC52" s="1248"/>
      <c r="BD52" s="1248"/>
      <c r="BE52" s="1248"/>
      <c r="BF52" s="1248"/>
      <c r="BG52" s="1248"/>
      <c r="BH52" s="1248"/>
      <c r="BI52" s="1248"/>
      <c r="BJ52" s="1248"/>
      <c r="BK52" s="1248"/>
      <c r="BL52" s="1248"/>
      <c r="BM52" s="1248"/>
      <c r="BN52" s="1248"/>
      <c r="BO52" s="1248"/>
      <c r="BP52" s="1249"/>
      <c r="BQ52" s="1249"/>
      <c r="BR52" s="1249"/>
      <c r="BS52" s="1249"/>
      <c r="BT52" s="1249"/>
      <c r="BU52" s="1249"/>
      <c r="BV52" s="1249"/>
      <c r="BW52" s="1249"/>
      <c r="BX52" s="1249"/>
      <c r="BY52" s="1249"/>
      <c r="BZ52" s="1249"/>
      <c r="CA52" s="1249"/>
      <c r="CB52" s="1249"/>
      <c r="CC52" s="1249"/>
      <c r="CD52" s="1249"/>
      <c r="CE52" s="1249"/>
      <c r="CF52" s="1249"/>
      <c r="CG52" s="1249"/>
      <c r="CH52" s="1249"/>
      <c r="CI52" s="1249"/>
      <c r="CJ52" s="1249"/>
      <c r="CK52" s="1249"/>
      <c r="CL52" s="1249"/>
      <c r="CM52" s="1249"/>
      <c r="CN52" s="1249"/>
      <c r="CO52" s="1249"/>
      <c r="CP52" s="1249"/>
      <c r="CQ52" s="1249"/>
      <c r="CR52" s="1249"/>
      <c r="CS52" s="1249"/>
      <c r="CT52" s="1249"/>
      <c r="CU52" s="1249"/>
      <c r="CV52" s="1249"/>
      <c r="CW52" s="1249"/>
      <c r="CX52" s="1249"/>
      <c r="CY52" s="1249"/>
      <c r="CZ52" s="1249"/>
      <c r="DA52" s="1249"/>
      <c r="DB52" s="1249"/>
      <c r="DC52" s="1249"/>
    </row>
    <row r="53" spans="1:109" ht="13.5" x14ac:dyDescent="0.15">
      <c r="A53" s="360"/>
      <c r="B53" s="238"/>
      <c r="G53" s="1245"/>
      <c r="H53" s="1245"/>
      <c r="I53" s="1240"/>
      <c r="J53" s="1240"/>
      <c r="K53" s="1247"/>
      <c r="L53" s="1247"/>
      <c r="M53" s="1247"/>
      <c r="N53" s="1247"/>
      <c r="AM53" s="352"/>
      <c r="AN53" s="1248"/>
      <c r="AO53" s="1248"/>
      <c r="AP53" s="1248"/>
      <c r="AQ53" s="1248"/>
      <c r="AR53" s="1248"/>
      <c r="AS53" s="1248"/>
      <c r="AT53" s="1248"/>
      <c r="AU53" s="1248"/>
      <c r="AV53" s="1248"/>
      <c r="AW53" s="1248"/>
      <c r="AX53" s="1248"/>
      <c r="AY53" s="1248"/>
      <c r="AZ53" s="1248"/>
      <c r="BA53" s="1248"/>
      <c r="BB53" s="1248" t="s">
        <v>568</v>
      </c>
      <c r="BC53" s="1248"/>
      <c r="BD53" s="1248"/>
      <c r="BE53" s="1248"/>
      <c r="BF53" s="1248"/>
      <c r="BG53" s="1248"/>
      <c r="BH53" s="1248"/>
      <c r="BI53" s="1248"/>
      <c r="BJ53" s="1248"/>
      <c r="BK53" s="1248"/>
      <c r="BL53" s="1248"/>
      <c r="BM53" s="1248"/>
      <c r="BN53" s="1248"/>
      <c r="BO53" s="1248"/>
      <c r="BP53" s="1249">
        <v>56.5</v>
      </c>
      <c r="BQ53" s="1249"/>
      <c r="BR53" s="1249"/>
      <c r="BS53" s="1249"/>
      <c r="BT53" s="1249"/>
      <c r="BU53" s="1249"/>
      <c r="BV53" s="1249"/>
      <c r="BW53" s="1249"/>
      <c r="BX53" s="1249">
        <v>58.5</v>
      </c>
      <c r="BY53" s="1249"/>
      <c r="BZ53" s="1249"/>
      <c r="CA53" s="1249"/>
      <c r="CB53" s="1249"/>
      <c r="CC53" s="1249"/>
      <c r="CD53" s="1249"/>
      <c r="CE53" s="1249"/>
      <c r="CF53" s="1249">
        <v>60.4</v>
      </c>
      <c r="CG53" s="1249"/>
      <c r="CH53" s="1249"/>
      <c r="CI53" s="1249"/>
      <c r="CJ53" s="1249"/>
      <c r="CK53" s="1249"/>
      <c r="CL53" s="1249"/>
      <c r="CM53" s="1249"/>
      <c r="CN53" s="1249">
        <v>62.2</v>
      </c>
      <c r="CO53" s="1249"/>
      <c r="CP53" s="1249"/>
      <c r="CQ53" s="1249"/>
      <c r="CR53" s="1249"/>
      <c r="CS53" s="1249"/>
      <c r="CT53" s="1249"/>
      <c r="CU53" s="1249"/>
      <c r="CV53" s="1249">
        <v>63.8</v>
      </c>
      <c r="CW53" s="1249"/>
      <c r="CX53" s="1249"/>
      <c r="CY53" s="1249"/>
      <c r="CZ53" s="1249"/>
      <c r="DA53" s="1249"/>
      <c r="DB53" s="1249"/>
      <c r="DC53" s="1249"/>
    </row>
    <row r="54" spans="1:109" ht="13.5" x14ac:dyDescent="0.15">
      <c r="A54" s="360"/>
      <c r="B54" s="238"/>
      <c r="G54" s="1245"/>
      <c r="H54" s="1245"/>
      <c r="I54" s="1240"/>
      <c r="J54" s="1240"/>
      <c r="K54" s="1247"/>
      <c r="L54" s="1247"/>
      <c r="M54" s="1247"/>
      <c r="N54" s="1247"/>
      <c r="AM54" s="352"/>
      <c r="AN54" s="1248"/>
      <c r="AO54" s="1248"/>
      <c r="AP54" s="1248"/>
      <c r="AQ54" s="1248"/>
      <c r="AR54" s="1248"/>
      <c r="AS54" s="1248"/>
      <c r="AT54" s="1248"/>
      <c r="AU54" s="1248"/>
      <c r="AV54" s="1248"/>
      <c r="AW54" s="1248"/>
      <c r="AX54" s="1248"/>
      <c r="AY54" s="1248"/>
      <c r="AZ54" s="1248"/>
      <c r="BA54" s="1248"/>
      <c r="BB54" s="1248"/>
      <c r="BC54" s="1248"/>
      <c r="BD54" s="1248"/>
      <c r="BE54" s="1248"/>
      <c r="BF54" s="1248"/>
      <c r="BG54" s="1248"/>
      <c r="BH54" s="1248"/>
      <c r="BI54" s="1248"/>
      <c r="BJ54" s="1248"/>
      <c r="BK54" s="1248"/>
      <c r="BL54" s="1248"/>
      <c r="BM54" s="1248"/>
      <c r="BN54" s="1248"/>
      <c r="BO54" s="1248"/>
      <c r="BP54" s="1249"/>
      <c r="BQ54" s="1249"/>
      <c r="BR54" s="1249"/>
      <c r="BS54" s="1249"/>
      <c r="BT54" s="1249"/>
      <c r="BU54" s="1249"/>
      <c r="BV54" s="1249"/>
      <c r="BW54" s="1249"/>
      <c r="BX54" s="1249"/>
      <c r="BY54" s="1249"/>
      <c r="BZ54" s="1249"/>
      <c r="CA54" s="1249"/>
      <c r="CB54" s="1249"/>
      <c r="CC54" s="1249"/>
      <c r="CD54" s="1249"/>
      <c r="CE54" s="1249"/>
      <c r="CF54" s="1249"/>
      <c r="CG54" s="1249"/>
      <c r="CH54" s="1249"/>
      <c r="CI54" s="1249"/>
      <c r="CJ54" s="1249"/>
      <c r="CK54" s="1249"/>
      <c r="CL54" s="1249"/>
      <c r="CM54" s="1249"/>
      <c r="CN54" s="1249"/>
      <c r="CO54" s="1249"/>
      <c r="CP54" s="1249"/>
      <c r="CQ54" s="1249"/>
      <c r="CR54" s="1249"/>
      <c r="CS54" s="1249"/>
      <c r="CT54" s="1249"/>
      <c r="CU54" s="1249"/>
      <c r="CV54" s="1249"/>
      <c r="CW54" s="1249"/>
      <c r="CX54" s="1249"/>
      <c r="CY54" s="1249"/>
      <c r="CZ54" s="1249"/>
      <c r="DA54" s="1249"/>
      <c r="DB54" s="1249"/>
      <c r="DC54" s="1249"/>
    </row>
    <row r="55" spans="1:109" ht="13.5" x14ac:dyDescent="0.15">
      <c r="A55" s="360"/>
      <c r="B55" s="238"/>
      <c r="G55" s="1240"/>
      <c r="H55" s="1240"/>
      <c r="I55" s="1240"/>
      <c r="J55" s="1240"/>
      <c r="K55" s="1247"/>
      <c r="L55" s="1247"/>
      <c r="M55" s="1247"/>
      <c r="N55" s="1247"/>
      <c r="AN55" s="1244" t="s">
        <v>562</v>
      </c>
      <c r="AO55" s="1244"/>
      <c r="AP55" s="1244"/>
      <c r="AQ55" s="1244"/>
      <c r="AR55" s="1244"/>
      <c r="AS55" s="1244"/>
      <c r="AT55" s="1244"/>
      <c r="AU55" s="1244"/>
      <c r="AV55" s="1244"/>
      <c r="AW55" s="1244"/>
      <c r="AX55" s="1244"/>
      <c r="AY55" s="1244"/>
      <c r="AZ55" s="1244"/>
      <c r="BA55" s="1244"/>
      <c r="BB55" s="1248" t="s">
        <v>561</v>
      </c>
      <c r="BC55" s="1248"/>
      <c r="BD55" s="1248"/>
      <c r="BE55" s="1248"/>
      <c r="BF55" s="1248"/>
      <c r="BG55" s="1248"/>
      <c r="BH55" s="1248"/>
      <c r="BI55" s="1248"/>
      <c r="BJ55" s="1248"/>
      <c r="BK55" s="1248"/>
      <c r="BL55" s="1248"/>
      <c r="BM55" s="1248"/>
      <c r="BN55" s="1248"/>
      <c r="BO55" s="1248"/>
      <c r="BP55" s="1249">
        <v>23.5</v>
      </c>
      <c r="BQ55" s="1249"/>
      <c r="BR55" s="1249"/>
      <c r="BS55" s="1249"/>
      <c r="BT55" s="1249"/>
      <c r="BU55" s="1249"/>
      <c r="BV55" s="1249"/>
      <c r="BW55" s="1249"/>
      <c r="BX55" s="1249">
        <v>8.5</v>
      </c>
      <c r="BY55" s="1249"/>
      <c r="BZ55" s="1249"/>
      <c r="CA55" s="1249"/>
      <c r="CB55" s="1249"/>
      <c r="CC55" s="1249"/>
      <c r="CD55" s="1249"/>
      <c r="CE55" s="1249"/>
      <c r="CF55" s="1249">
        <v>0</v>
      </c>
      <c r="CG55" s="1249"/>
      <c r="CH55" s="1249"/>
      <c r="CI55" s="1249"/>
      <c r="CJ55" s="1249"/>
      <c r="CK55" s="1249"/>
      <c r="CL55" s="1249"/>
      <c r="CM55" s="1249"/>
      <c r="CN55" s="1249">
        <v>0</v>
      </c>
      <c r="CO55" s="1249"/>
      <c r="CP55" s="1249"/>
      <c r="CQ55" s="1249"/>
      <c r="CR55" s="1249"/>
      <c r="CS55" s="1249"/>
      <c r="CT55" s="1249"/>
      <c r="CU55" s="1249"/>
      <c r="CV55" s="1249">
        <v>0</v>
      </c>
      <c r="CW55" s="1249"/>
      <c r="CX55" s="1249"/>
      <c r="CY55" s="1249"/>
      <c r="CZ55" s="1249"/>
      <c r="DA55" s="1249"/>
      <c r="DB55" s="1249"/>
      <c r="DC55" s="1249"/>
    </row>
    <row r="56" spans="1:109" ht="13.5" x14ac:dyDescent="0.15">
      <c r="A56" s="360"/>
      <c r="B56" s="238"/>
      <c r="G56" s="1240"/>
      <c r="H56" s="1240"/>
      <c r="I56" s="1240"/>
      <c r="J56" s="1240"/>
      <c r="K56" s="1247"/>
      <c r="L56" s="1247"/>
      <c r="M56" s="1247"/>
      <c r="N56" s="1247"/>
      <c r="AN56" s="1244"/>
      <c r="AO56" s="1244"/>
      <c r="AP56" s="1244"/>
      <c r="AQ56" s="1244"/>
      <c r="AR56" s="1244"/>
      <c r="AS56" s="1244"/>
      <c r="AT56" s="1244"/>
      <c r="AU56" s="1244"/>
      <c r="AV56" s="1244"/>
      <c r="AW56" s="1244"/>
      <c r="AX56" s="1244"/>
      <c r="AY56" s="1244"/>
      <c r="AZ56" s="1244"/>
      <c r="BA56" s="1244"/>
      <c r="BB56" s="1248"/>
      <c r="BC56" s="1248"/>
      <c r="BD56" s="1248"/>
      <c r="BE56" s="1248"/>
      <c r="BF56" s="1248"/>
      <c r="BG56" s="1248"/>
      <c r="BH56" s="1248"/>
      <c r="BI56" s="1248"/>
      <c r="BJ56" s="1248"/>
      <c r="BK56" s="1248"/>
      <c r="BL56" s="1248"/>
      <c r="BM56" s="1248"/>
      <c r="BN56" s="1248"/>
      <c r="BO56" s="1248"/>
      <c r="BP56" s="1249"/>
      <c r="BQ56" s="1249"/>
      <c r="BR56" s="1249"/>
      <c r="BS56" s="1249"/>
      <c r="BT56" s="1249"/>
      <c r="BU56" s="1249"/>
      <c r="BV56" s="1249"/>
      <c r="BW56" s="1249"/>
      <c r="BX56" s="1249"/>
      <c r="BY56" s="1249"/>
      <c r="BZ56" s="1249"/>
      <c r="CA56" s="1249"/>
      <c r="CB56" s="1249"/>
      <c r="CC56" s="1249"/>
      <c r="CD56" s="1249"/>
      <c r="CE56" s="1249"/>
      <c r="CF56" s="1249"/>
      <c r="CG56" s="1249"/>
      <c r="CH56" s="1249"/>
      <c r="CI56" s="1249"/>
      <c r="CJ56" s="1249"/>
      <c r="CK56" s="1249"/>
      <c r="CL56" s="1249"/>
      <c r="CM56" s="1249"/>
      <c r="CN56" s="1249"/>
      <c r="CO56" s="1249"/>
      <c r="CP56" s="1249"/>
      <c r="CQ56" s="1249"/>
      <c r="CR56" s="1249"/>
      <c r="CS56" s="1249"/>
      <c r="CT56" s="1249"/>
      <c r="CU56" s="1249"/>
      <c r="CV56" s="1249"/>
      <c r="CW56" s="1249"/>
      <c r="CX56" s="1249"/>
      <c r="CY56" s="1249"/>
      <c r="CZ56" s="1249"/>
      <c r="DA56" s="1249"/>
      <c r="DB56" s="1249"/>
      <c r="DC56" s="1249"/>
    </row>
    <row r="57" spans="1:109" s="360" customFormat="1" ht="13.5" x14ac:dyDescent="0.15">
      <c r="B57" s="365"/>
      <c r="G57" s="1240"/>
      <c r="H57" s="1240"/>
      <c r="I57" s="1250"/>
      <c r="J57" s="1250"/>
      <c r="K57" s="1247"/>
      <c r="L57" s="1247"/>
      <c r="M57" s="1247"/>
      <c r="N57" s="1247"/>
      <c r="AM57" s="234"/>
      <c r="AN57" s="1244"/>
      <c r="AO57" s="1244"/>
      <c r="AP57" s="1244"/>
      <c r="AQ57" s="1244"/>
      <c r="AR57" s="1244"/>
      <c r="AS57" s="1244"/>
      <c r="AT57" s="1244"/>
      <c r="AU57" s="1244"/>
      <c r="AV57" s="1244"/>
      <c r="AW57" s="1244"/>
      <c r="AX57" s="1244"/>
      <c r="AY57" s="1244"/>
      <c r="AZ57" s="1244"/>
      <c r="BA57" s="1244"/>
      <c r="BB57" s="1248" t="s">
        <v>568</v>
      </c>
      <c r="BC57" s="1248"/>
      <c r="BD57" s="1248"/>
      <c r="BE57" s="1248"/>
      <c r="BF57" s="1248"/>
      <c r="BG57" s="1248"/>
      <c r="BH57" s="1248"/>
      <c r="BI57" s="1248"/>
      <c r="BJ57" s="1248"/>
      <c r="BK57" s="1248"/>
      <c r="BL57" s="1248"/>
      <c r="BM57" s="1248"/>
      <c r="BN57" s="1248"/>
      <c r="BO57" s="1248"/>
      <c r="BP57" s="1249">
        <v>62</v>
      </c>
      <c r="BQ57" s="1249"/>
      <c r="BR57" s="1249"/>
      <c r="BS57" s="1249"/>
      <c r="BT57" s="1249"/>
      <c r="BU57" s="1249"/>
      <c r="BV57" s="1249"/>
      <c r="BW57" s="1249"/>
      <c r="BX57" s="1249">
        <v>61.6</v>
      </c>
      <c r="BY57" s="1249"/>
      <c r="BZ57" s="1249"/>
      <c r="CA57" s="1249"/>
      <c r="CB57" s="1249"/>
      <c r="CC57" s="1249"/>
      <c r="CD57" s="1249"/>
      <c r="CE57" s="1249"/>
      <c r="CF57" s="1249">
        <v>63</v>
      </c>
      <c r="CG57" s="1249"/>
      <c r="CH57" s="1249"/>
      <c r="CI57" s="1249"/>
      <c r="CJ57" s="1249"/>
      <c r="CK57" s="1249"/>
      <c r="CL57" s="1249"/>
      <c r="CM57" s="1249"/>
      <c r="CN57" s="1249">
        <v>63.9</v>
      </c>
      <c r="CO57" s="1249"/>
      <c r="CP57" s="1249"/>
      <c r="CQ57" s="1249"/>
      <c r="CR57" s="1249"/>
      <c r="CS57" s="1249"/>
      <c r="CT57" s="1249"/>
      <c r="CU57" s="1249"/>
      <c r="CV57" s="1249">
        <v>64.2</v>
      </c>
      <c r="CW57" s="1249"/>
      <c r="CX57" s="1249"/>
      <c r="CY57" s="1249"/>
      <c r="CZ57" s="1249"/>
      <c r="DA57" s="1249"/>
      <c r="DB57" s="1249"/>
      <c r="DC57" s="1249"/>
      <c r="DD57" s="370"/>
      <c r="DE57" s="365"/>
    </row>
    <row r="58" spans="1:109" s="360" customFormat="1" ht="13.5" x14ac:dyDescent="0.15">
      <c r="A58" s="234"/>
      <c r="B58" s="365"/>
      <c r="G58" s="1240"/>
      <c r="H58" s="1240"/>
      <c r="I58" s="1250"/>
      <c r="J58" s="1250"/>
      <c r="K58" s="1247"/>
      <c r="L58" s="1247"/>
      <c r="M58" s="1247"/>
      <c r="N58" s="1247"/>
      <c r="AM58" s="234"/>
      <c r="AN58" s="1244"/>
      <c r="AO58" s="1244"/>
      <c r="AP58" s="1244"/>
      <c r="AQ58" s="1244"/>
      <c r="AR58" s="1244"/>
      <c r="AS58" s="1244"/>
      <c r="AT58" s="1244"/>
      <c r="AU58" s="1244"/>
      <c r="AV58" s="1244"/>
      <c r="AW58" s="1244"/>
      <c r="AX58" s="1244"/>
      <c r="AY58" s="1244"/>
      <c r="AZ58" s="1244"/>
      <c r="BA58" s="1244"/>
      <c r="BB58" s="1248"/>
      <c r="BC58" s="1248"/>
      <c r="BD58" s="1248"/>
      <c r="BE58" s="1248"/>
      <c r="BF58" s="1248"/>
      <c r="BG58" s="1248"/>
      <c r="BH58" s="1248"/>
      <c r="BI58" s="1248"/>
      <c r="BJ58" s="1248"/>
      <c r="BK58" s="1248"/>
      <c r="BL58" s="1248"/>
      <c r="BM58" s="1248"/>
      <c r="BN58" s="1248"/>
      <c r="BO58" s="1248"/>
      <c r="BP58" s="1249"/>
      <c r="BQ58" s="1249"/>
      <c r="BR58" s="1249"/>
      <c r="BS58" s="1249"/>
      <c r="BT58" s="1249"/>
      <c r="BU58" s="1249"/>
      <c r="BV58" s="1249"/>
      <c r="BW58" s="1249"/>
      <c r="BX58" s="1249"/>
      <c r="BY58" s="1249"/>
      <c r="BZ58" s="1249"/>
      <c r="CA58" s="1249"/>
      <c r="CB58" s="1249"/>
      <c r="CC58" s="1249"/>
      <c r="CD58" s="1249"/>
      <c r="CE58" s="1249"/>
      <c r="CF58" s="1249"/>
      <c r="CG58" s="1249"/>
      <c r="CH58" s="1249"/>
      <c r="CI58" s="1249"/>
      <c r="CJ58" s="1249"/>
      <c r="CK58" s="1249"/>
      <c r="CL58" s="1249"/>
      <c r="CM58" s="1249"/>
      <c r="CN58" s="1249"/>
      <c r="CO58" s="1249"/>
      <c r="CP58" s="1249"/>
      <c r="CQ58" s="1249"/>
      <c r="CR58" s="1249"/>
      <c r="CS58" s="1249"/>
      <c r="CT58" s="1249"/>
      <c r="CU58" s="1249"/>
      <c r="CV58" s="1249"/>
      <c r="CW58" s="1249"/>
      <c r="CX58" s="1249"/>
      <c r="CY58" s="1249"/>
      <c r="CZ58" s="1249"/>
      <c r="DA58" s="1249"/>
      <c r="DB58" s="1249"/>
      <c r="DC58" s="1249"/>
      <c r="DD58" s="370"/>
      <c r="DE58" s="365"/>
    </row>
    <row r="59" spans="1:109" s="360" customFormat="1" ht="13.5" x14ac:dyDescent="0.15">
      <c r="A59" s="234"/>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5" x14ac:dyDescent="0.15">
      <c r="A60" s="234"/>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5" x14ac:dyDescent="0.15">
      <c r="A61" s="234"/>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5" x14ac:dyDescent="0.15">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34"/>
    </row>
    <row r="63" spans="1:109" ht="17.25" x14ac:dyDescent="0.15">
      <c r="B63" s="291" t="s">
        <v>567</v>
      </c>
    </row>
    <row r="64" spans="1:109" ht="13.5" x14ac:dyDescent="0.15">
      <c r="B64" s="238"/>
      <c r="G64" s="361"/>
      <c r="I64" s="363"/>
      <c r="J64" s="363"/>
      <c r="K64" s="363"/>
      <c r="L64" s="363"/>
      <c r="M64" s="363"/>
      <c r="N64" s="362"/>
      <c r="AM64" s="361"/>
      <c r="AN64" s="361" t="s">
        <v>566</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9" s="240" customFormat="1" ht="13.5" x14ac:dyDescent="0.15">
      <c r="B65" s="238"/>
      <c r="C65" s="234"/>
      <c r="D65" s="234"/>
      <c r="E65" s="234"/>
      <c r="F65" s="234"/>
      <c r="G65" s="234"/>
      <c r="H65" s="234"/>
      <c r="I65" s="234"/>
      <c r="J65" s="234"/>
      <c r="K65" s="234"/>
      <c r="L65" s="234"/>
      <c r="M65" s="234"/>
      <c r="N65" s="234"/>
      <c r="O65" s="234"/>
      <c r="P65" s="234"/>
      <c r="Q65" s="234"/>
      <c r="R65" s="234"/>
      <c r="S65" s="234"/>
      <c r="T65" s="234"/>
      <c r="U65" s="234"/>
      <c r="V65" s="234"/>
      <c r="W65" s="234"/>
      <c r="X65" s="234"/>
      <c r="Y65" s="234"/>
      <c r="Z65" s="234"/>
      <c r="AA65" s="234"/>
      <c r="AB65" s="234"/>
      <c r="AC65" s="234"/>
      <c r="AD65" s="234"/>
      <c r="AE65" s="234"/>
      <c r="AF65" s="234"/>
      <c r="AG65" s="234"/>
      <c r="AH65" s="234"/>
      <c r="AI65" s="234"/>
      <c r="AJ65" s="234"/>
      <c r="AK65" s="234"/>
      <c r="AL65" s="234"/>
      <c r="AM65" s="234"/>
      <c r="AN65" s="1231" t="s">
        <v>565</v>
      </c>
      <c r="AO65" s="1232"/>
      <c r="AP65" s="1232"/>
      <c r="AQ65" s="1232"/>
      <c r="AR65" s="1232"/>
      <c r="AS65" s="1232"/>
      <c r="AT65" s="1232"/>
      <c r="AU65" s="1232"/>
      <c r="AV65" s="1232"/>
      <c r="AW65" s="1232"/>
      <c r="AX65" s="1232"/>
      <c r="AY65" s="1232"/>
      <c r="AZ65" s="1232"/>
      <c r="BA65" s="1232"/>
      <c r="BB65" s="1232"/>
      <c r="BC65" s="1232"/>
      <c r="BD65" s="1232"/>
      <c r="BE65" s="1232"/>
      <c r="BF65" s="1232"/>
      <c r="BG65" s="1232"/>
      <c r="BH65" s="1232"/>
      <c r="BI65" s="1232"/>
      <c r="BJ65" s="1232"/>
      <c r="BK65" s="1232"/>
      <c r="BL65" s="1232"/>
      <c r="BM65" s="1232"/>
      <c r="BN65" s="1232"/>
      <c r="BO65" s="1232"/>
      <c r="BP65" s="1232"/>
      <c r="BQ65" s="1232"/>
      <c r="BR65" s="1232"/>
      <c r="BS65" s="1232"/>
      <c r="BT65" s="1232"/>
      <c r="BU65" s="1232"/>
      <c r="BV65" s="1232"/>
      <c r="BW65" s="1232"/>
      <c r="BX65" s="1232"/>
      <c r="BY65" s="1232"/>
      <c r="BZ65" s="1232"/>
      <c r="CA65" s="1232"/>
      <c r="CB65" s="1232"/>
      <c r="CC65" s="1232"/>
      <c r="CD65" s="1232"/>
      <c r="CE65" s="1232"/>
      <c r="CF65" s="1232"/>
      <c r="CG65" s="1232"/>
      <c r="CH65" s="1232"/>
      <c r="CI65" s="1232"/>
      <c r="CJ65" s="1232"/>
      <c r="CK65" s="1232"/>
      <c r="CL65" s="1232"/>
      <c r="CM65" s="1232"/>
      <c r="CN65" s="1232"/>
      <c r="CO65" s="1232"/>
      <c r="CP65" s="1232"/>
      <c r="CQ65" s="1232"/>
      <c r="CR65" s="1232"/>
      <c r="CS65" s="1232"/>
      <c r="CT65" s="1232"/>
      <c r="CU65" s="1232"/>
      <c r="CV65" s="1232"/>
      <c r="CW65" s="1232"/>
      <c r="CX65" s="1232"/>
      <c r="CY65" s="1232"/>
      <c r="CZ65" s="1232"/>
      <c r="DA65" s="1232"/>
      <c r="DB65" s="1232"/>
      <c r="DC65" s="1233"/>
      <c r="DE65" s="238"/>
    </row>
    <row r="66" spans="2:109" s="240" customFormat="1" ht="13.5" x14ac:dyDescent="0.15">
      <c r="B66" s="238"/>
      <c r="C66" s="234"/>
      <c r="D66" s="234"/>
      <c r="E66" s="234"/>
      <c r="F66" s="234"/>
      <c r="G66" s="234"/>
      <c r="H66" s="234"/>
      <c r="I66" s="234"/>
      <c r="J66" s="234"/>
      <c r="K66" s="234"/>
      <c r="L66" s="234"/>
      <c r="M66" s="234"/>
      <c r="N66" s="234"/>
      <c r="O66" s="234"/>
      <c r="P66" s="234"/>
      <c r="Q66" s="234"/>
      <c r="R66" s="234"/>
      <c r="S66" s="234"/>
      <c r="T66" s="234"/>
      <c r="U66" s="234"/>
      <c r="V66" s="234"/>
      <c r="W66" s="234"/>
      <c r="X66" s="234"/>
      <c r="Y66" s="234"/>
      <c r="Z66" s="234"/>
      <c r="AA66" s="234"/>
      <c r="AB66" s="234"/>
      <c r="AC66" s="234"/>
      <c r="AD66" s="234"/>
      <c r="AE66" s="234"/>
      <c r="AF66" s="234"/>
      <c r="AG66" s="234"/>
      <c r="AH66" s="234"/>
      <c r="AI66" s="234"/>
      <c r="AJ66" s="234"/>
      <c r="AK66" s="234"/>
      <c r="AL66" s="234"/>
      <c r="AM66" s="234"/>
      <c r="AN66" s="1234"/>
      <c r="AO66" s="1235"/>
      <c r="AP66" s="1235"/>
      <c r="AQ66" s="1235"/>
      <c r="AR66" s="1235"/>
      <c r="AS66" s="1235"/>
      <c r="AT66" s="1235"/>
      <c r="AU66" s="1235"/>
      <c r="AV66" s="1235"/>
      <c r="AW66" s="1235"/>
      <c r="AX66" s="1235"/>
      <c r="AY66" s="1235"/>
      <c r="AZ66" s="1235"/>
      <c r="BA66" s="1235"/>
      <c r="BB66" s="1235"/>
      <c r="BC66" s="1235"/>
      <c r="BD66" s="1235"/>
      <c r="BE66" s="1235"/>
      <c r="BF66" s="1235"/>
      <c r="BG66" s="1235"/>
      <c r="BH66" s="1235"/>
      <c r="BI66" s="1235"/>
      <c r="BJ66" s="1235"/>
      <c r="BK66" s="1235"/>
      <c r="BL66" s="1235"/>
      <c r="BM66" s="1235"/>
      <c r="BN66" s="1235"/>
      <c r="BO66" s="1235"/>
      <c r="BP66" s="1235"/>
      <c r="BQ66" s="1235"/>
      <c r="BR66" s="1235"/>
      <c r="BS66" s="1235"/>
      <c r="BT66" s="1235"/>
      <c r="BU66" s="1235"/>
      <c r="BV66" s="1235"/>
      <c r="BW66" s="1235"/>
      <c r="BX66" s="1235"/>
      <c r="BY66" s="1235"/>
      <c r="BZ66" s="1235"/>
      <c r="CA66" s="1235"/>
      <c r="CB66" s="1235"/>
      <c r="CC66" s="1235"/>
      <c r="CD66" s="1235"/>
      <c r="CE66" s="1235"/>
      <c r="CF66" s="1235"/>
      <c r="CG66" s="1235"/>
      <c r="CH66" s="1235"/>
      <c r="CI66" s="1235"/>
      <c r="CJ66" s="1235"/>
      <c r="CK66" s="1235"/>
      <c r="CL66" s="1235"/>
      <c r="CM66" s="1235"/>
      <c r="CN66" s="1235"/>
      <c r="CO66" s="1235"/>
      <c r="CP66" s="1235"/>
      <c r="CQ66" s="1235"/>
      <c r="CR66" s="1235"/>
      <c r="CS66" s="1235"/>
      <c r="CT66" s="1235"/>
      <c r="CU66" s="1235"/>
      <c r="CV66" s="1235"/>
      <c r="CW66" s="1235"/>
      <c r="CX66" s="1235"/>
      <c r="CY66" s="1235"/>
      <c r="CZ66" s="1235"/>
      <c r="DA66" s="1235"/>
      <c r="DB66" s="1235"/>
      <c r="DC66" s="1236"/>
      <c r="DE66" s="238"/>
    </row>
    <row r="67" spans="2:109" s="240" customFormat="1" ht="13.5" x14ac:dyDescent="0.15">
      <c r="B67" s="238"/>
      <c r="C67" s="234"/>
      <c r="D67" s="234"/>
      <c r="E67" s="234"/>
      <c r="F67" s="234"/>
      <c r="G67" s="234"/>
      <c r="H67" s="234"/>
      <c r="I67" s="234"/>
      <c r="J67" s="234"/>
      <c r="K67" s="234"/>
      <c r="L67" s="234"/>
      <c r="M67" s="234"/>
      <c r="N67" s="234"/>
      <c r="O67" s="234"/>
      <c r="P67" s="234"/>
      <c r="Q67" s="234"/>
      <c r="R67" s="234"/>
      <c r="S67" s="234"/>
      <c r="T67" s="234"/>
      <c r="U67" s="234"/>
      <c r="V67" s="234"/>
      <c r="W67" s="234"/>
      <c r="X67" s="234"/>
      <c r="Y67" s="234"/>
      <c r="Z67" s="234"/>
      <c r="AA67" s="234"/>
      <c r="AB67" s="234"/>
      <c r="AC67" s="234"/>
      <c r="AD67" s="234"/>
      <c r="AE67" s="234"/>
      <c r="AF67" s="234"/>
      <c r="AG67" s="234"/>
      <c r="AH67" s="234"/>
      <c r="AI67" s="234"/>
      <c r="AJ67" s="234"/>
      <c r="AK67" s="234"/>
      <c r="AL67" s="234"/>
      <c r="AM67" s="234"/>
      <c r="AN67" s="1234"/>
      <c r="AO67" s="1235"/>
      <c r="AP67" s="1235"/>
      <c r="AQ67" s="1235"/>
      <c r="AR67" s="1235"/>
      <c r="AS67" s="1235"/>
      <c r="AT67" s="1235"/>
      <c r="AU67" s="1235"/>
      <c r="AV67" s="1235"/>
      <c r="AW67" s="1235"/>
      <c r="AX67" s="1235"/>
      <c r="AY67" s="1235"/>
      <c r="AZ67" s="1235"/>
      <c r="BA67" s="1235"/>
      <c r="BB67" s="1235"/>
      <c r="BC67" s="1235"/>
      <c r="BD67" s="1235"/>
      <c r="BE67" s="1235"/>
      <c r="BF67" s="1235"/>
      <c r="BG67" s="1235"/>
      <c r="BH67" s="1235"/>
      <c r="BI67" s="1235"/>
      <c r="BJ67" s="1235"/>
      <c r="BK67" s="1235"/>
      <c r="BL67" s="1235"/>
      <c r="BM67" s="1235"/>
      <c r="BN67" s="1235"/>
      <c r="BO67" s="1235"/>
      <c r="BP67" s="1235"/>
      <c r="BQ67" s="1235"/>
      <c r="BR67" s="1235"/>
      <c r="BS67" s="1235"/>
      <c r="BT67" s="1235"/>
      <c r="BU67" s="1235"/>
      <c r="BV67" s="1235"/>
      <c r="BW67" s="1235"/>
      <c r="BX67" s="1235"/>
      <c r="BY67" s="1235"/>
      <c r="BZ67" s="1235"/>
      <c r="CA67" s="1235"/>
      <c r="CB67" s="1235"/>
      <c r="CC67" s="1235"/>
      <c r="CD67" s="1235"/>
      <c r="CE67" s="1235"/>
      <c r="CF67" s="1235"/>
      <c r="CG67" s="1235"/>
      <c r="CH67" s="1235"/>
      <c r="CI67" s="1235"/>
      <c r="CJ67" s="1235"/>
      <c r="CK67" s="1235"/>
      <c r="CL67" s="1235"/>
      <c r="CM67" s="1235"/>
      <c r="CN67" s="1235"/>
      <c r="CO67" s="1235"/>
      <c r="CP67" s="1235"/>
      <c r="CQ67" s="1235"/>
      <c r="CR67" s="1235"/>
      <c r="CS67" s="1235"/>
      <c r="CT67" s="1235"/>
      <c r="CU67" s="1235"/>
      <c r="CV67" s="1235"/>
      <c r="CW67" s="1235"/>
      <c r="CX67" s="1235"/>
      <c r="CY67" s="1235"/>
      <c r="CZ67" s="1235"/>
      <c r="DA67" s="1235"/>
      <c r="DB67" s="1235"/>
      <c r="DC67" s="1236"/>
      <c r="DE67" s="238"/>
    </row>
    <row r="68" spans="2:109" s="240" customFormat="1" ht="13.5" x14ac:dyDescent="0.15">
      <c r="B68" s="238"/>
      <c r="C68" s="234"/>
      <c r="D68" s="234"/>
      <c r="E68" s="234"/>
      <c r="F68" s="234"/>
      <c r="G68" s="234"/>
      <c r="H68" s="234"/>
      <c r="I68" s="234"/>
      <c r="J68" s="234"/>
      <c r="K68" s="234"/>
      <c r="L68" s="234"/>
      <c r="M68" s="234"/>
      <c r="N68" s="234"/>
      <c r="O68" s="234"/>
      <c r="P68" s="234"/>
      <c r="Q68" s="234"/>
      <c r="R68" s="234"/>
      <c r="S68" s="234"/>
      <c r="T68" s="234"/>
      <c r="U68" s="234"/>
      <c r="V68" s="234"/>
      <c r="W68" s="234"/>
      <c r="X68" s="234"/>
      <c r="Y68" s="234"/>
      <c r="Z68" s="234"/>
      <c r="AA68" s="234"/>
      <c r="AB68" s="234"/>
      <c r="AC68" s="234"/>
      <c r="AD68" s="234"/>
      <c r="AE68" s="234"/>
      <c r="AF68" s="234"/>
      <c r="AG68" s="234"/>
      <c r="AH68" s="234"/>
      <c r="AI68" s="234"/>
      <c r="AJ68" s="234"/>
      <c r="AK68" s="234"/>
      <c r="AL68" s="234"/>
      <c r="AM68" s="234"/>
      <c r="AN68" s="1234"/>
      <c r="AO68" s="1235"/>
      <c r="AP68" s="1235"/>
      <c r="AQ68" s="1235"/>
      <c r="AR68" s="1235"/>
      <c r="AS68" s="1235"/>
      <c r="AT68" s="1235"/>
      <c r="AU68" s="1235"/>
      <c r="AV68" s="1235"/>
      <c r="AW68" s="1235"/>
      <c r="AX68" s="1235"/>
      <c r="AY68" s="1235"/>
      <c r="AZ68" s="1235"/>
      <c r="BA68" s="1235"/>
      <c r="BB68" s="1235"/>
      <c r="BC68" s="1235"/>
      <c r="BD68" s="1235"/>
      <c r="BE68" s="1235"/>
      <c r="BF68" s="1235"/>
      <c r="BG68" s="1235"/>
      <c r="BH68" s="1235"/>
      <c r="BI68" s="1235"/>
      <c r="BJ68" s="1235"/>
      <c r="BK68" s="1235"/>
      <c r="BL68" s="1235"/>
      <c r="BM68" s="1235"/>
      <c r="BN68" s="1235"/>
      <c r="BO68" s="1235"/>
      <c r="BP68" s="1235"/>
      <c r="BQ68" s="1235"/>
      <c r="BR68" s="1235"/>
      <c r="BS68" s="1235"/>
      <c r="BT68" s="1235"/>
      <c r="BU68" s="1235"/>
      <c r="BV68" s="1235"/>
      <c r="BW68" s="1235"/>
      <c r="BX68" s="1235"/>
      <c r="BY68" s="1235"/>
      <c r="BZ68" s="1235"/>
      <c r="CA68" s="1235"/>
      <c r="CB68" s="1235"/>
      <c r="CC68" s="1235"/>
      <c r="CD68" s="1235"/>
      <c r="CE68" s="1235"/>
      <c r="CF68" s="1235"/>
      <c r="CG68" s="1235"/>
      <c r="CH68" s="1235"/>
      <c r="CI68" s="1235"/>
      <c r="CJ68" s="1235"/>
      <c r="CK68" s="1235"/>
      <c r="CL68" s="1235"/>
      <c r="CM68" s="1235"/>
      <c r="CN68" s="1235"/>
      <c r="CO68" s="1235"/>
      <c r="CP68" s="1235"/>
      <c r="CQ68" s="1235"/>
      <c r="CR68" s="1235"/>
      <c r="CS68" s="1235"/>
      <c r="CT68" s="1235"/>
      <c r="CU68" s="1235"/>
      <c r="CV68" s="1235"/>
      <c r="CW68" s="1235"/>
      <c r="CX68" s="1235"/>
      <c r="CY68" s="1235"/>
      <c r="CZ68" s="1235"/>
      <c r="DA68" s="1235"/>
      <c r="DB68" s="1235"/>
      <c r="DC68" s="1236"/>
      <c r="DE68" s="238"/>
    </row>
    <row r="69" spans="2:109" s="240" customFormat="1" ht="13.5" x14ac:dyDescent="0.15">
      <c r="B69" s="238"/>
      <c r="C69" s="234"/>
      <c r="D69" s="234"/>
      <c r="E69" s="234"/>
      <c r="F69" s="234"/>
      <c r="G69" s="234"/>
      <c r="H69" s="234"/>
      <c r="I69" s="234"/>
      <c r="J69" s="234"/>
      <c r="K69" s="234"/>
      <c r="L69" s="234"/>
      <c r="M69" s="234"/>
      <c r="N69" s="234"/>
      <c r="O69" s="234"/>
      <c r="P69" s="234"/>
      <c r="Q69" s="234"/>
      <c r="R69" s="234"/>
      <c r="S69" s="234"/>
      <c r="T69" s="234"/>
      <c r="U69" s="234"/>
      <c r="V69" s="234"/>
      <c r="W69" s="234"/>
      <c r="X69" s="234"/>
      <c r="Y69" s="234"/>
      <c r="Z69" s="234"/>
      <c r="AA69" s="234"/>
      <c r="AB69" s="234"/>
      <c r="AC69" s="234"/>
      <c r="AD69" s="234"/>
      <c r="AE69" s="234"/>
      <c r="AF69" s="234"/>
      <c r="AG69" s="234"/>
      <c r="AH69" s="234"/>
      <c r="AI69" s="234"/>
      <c r="AJ69" s="234"/>
      <c r="AK69" s="234"/>
      <c r="AL69" s="234"/>
      <c r="AM69" s="234"/>
      <c r="AN69" s="1237"/>
      <c r="AO69" s="1238"/>
      <c r="AP69" s="1238"/>
      <c r="AQ69" s="1238"/>
      <c r="AR69" s="1238"/>
      <c r="AS69" s="1238"/>
      <c r="AT69" s="1238"/>
      <c r="AU69" s="1238"/>
      <c r="AV69" s="1238"/>
      <c r="AW69" s="1238"/>
      <c r="AX69" s="1238"/>
      <c r="AY69" s="1238"/>
      <c r="AZ69" s="1238"/>
      <c r="BA69" s="1238"/>
      <c r="BB69" s="1238"/>
      <c r="BC69" s="1238"/>
      <c r="BD69" s="1238"/>
      <c r="BE69" s="1238"/>
      <c r="BF69" s="1238"/>
      <c r="BG69" s="1238"/>
      <c r="BH69" s="1238"/>
      <c r="BI69" s="1238"/>
      <c r="BJ69" s="1238"/>
      <c r="BK69" s="1238"/>
      <c r="BL69" s="1238"/>
      <c r="BM69" s="1238"/>
      <c r="BN69" s="1238"/>
      <c r="BO69" s="1238"/>
      <c r="BP69" s="1238"/>
      <c r="BQ69" s="1238"/>
      <c r="BR69" s="1238"/>
      <c r="BS69" s="1238"/>
      <c r="BT69" s="1238"/>
      <c r="BU69" s="1238"/>
      <c r="BV69" s="1238"/>
      <c r="BW69" s="1238"/>
      <c r="BX69" s="1238"/>
      <c r="BY69" s="1238"/>
      <c r="BZ69" s="1238"/>
      <c r="CA69" s="1238"/>
      <c r="CB69" s="1238"/>
      <c r="CC69" s="1238"/>
      <c r="CD69" s="1238"/>
      <c r="CE69" s="1238"/>
      <c r="CF69" s="1238"/>
      <c r="CG69" s="1238"/>
      <c r="CH69" s="1238"/>
      <c r="CI69" s="1238"/>
      <c r="CJ69" s="1238"/>
      <c r="CK69" s="1238"/>
      <c r="CL69" s="1238"/>
      <c r="CM69" s="1238"/>
      <c r="CN69" s="1238"/>
      <c r="CO69" s="1238"/>
      <c r="CP69" s="1238"/>
      <c r="CQ69" s="1238"/>
      <c r="CR69" s="1238"/>
      <c r="CS69" s="1238"/>
      <c r="CT69" s="1238"/>
      <c r="CU69" s="1238"/>
      <c r="CV69" s="1238"/>
      <c r="CW69" s="1238"/>
      <c r="CX69" s="1238"/>
      <c r="CY69" s="1238"/>
      <c r="CZ69" s="1238"/>
      <c r="DA69" s="1238"/>
      <c r="DB69" s="1238"/>
      <c r="DC69" s="1239"/>
      <c r="DE69" s="238"/>
    </row>
    <row r="70" spans="2:109" s="240" customFormat="1" ht="13.5" x14ac:dyDescent="0.15">
      <c r="B70" s="238"/>
      <c r="C70" s="234"/>
      <c r="D70" s="234"/>
      <c r="E70" s="234"/>
      <c r="F70" s="234"/>
      <c r="G70" s="234"/>
      <c r="H70" s="359"/>
      <c r="I70" s="359"/>
      <c r="J70" s="357"/>
      <c r="K70" s="357"/>
      <c r="L70" s="356"/>
      <c r="M70" s="357"/>
      <c r="N70" s="356"/>
      <c r="O70" s="234"/>
      <c r="P70" s="234"/>
      <c r="Q70" s="234"/>
      <c r="R70" s="234"/>
      <c r="S70" s="234"/>
      <c r="T70" s="234"/>
      <c r="U70" s="234"/>
      <c r="V70" s="234"/>
      <c r="W70" s="234"/>
      <c r="X70" s="234"/>
      <c r="Y70" s="234"/>
      <c r="Z70" s="234"/>
      <c r="AA70" s="234"/>
      <c r="AB70" s="234"/>
      <c r="AC70" s="234"/>
      <c r="AD70" s="234"/>
      <c r="AE70" s="234"/>
      <c r="AF70" s="234"/>
      <c r="AG70" s="234"/>
      <c r="AH70" s="234"/>
      <c r="AI70" s="234"/>
      <c r="AJ70" s="234"/>
      <c r="AK70" s="234"/>
      <c r="AL70" s="234"/>
      <c r="AM70" s="234"/>
      <c r="AN70" s="352"/>
      <c r="AO70" s="352"/>
      <c r="AP70" s="352"/>
      <c r="AQ70" s="234"/>
      <c r="AR70" s="234"/>
      <c r="AS70" s="234"/>
      <c r="AT70" s="234"/>
      <c r="AU70" s="234"/>
      <c r="AV70" s="234"/>
      <c r="AW70" s="234"/>
      <c r="AX70" s="234"/>
      <c r="AY70" s="234"/>
      <c r="AZ70" s="352"/>
      <c r="BA70" s="352"/>
      <c r="BB70" s="352"/>
      <c r="BC70" s="234"/>
      <c r="BD70" s="234"/>
      <c r="BE70" s="234"/>
      <c r="BF70" s="234"/>
      <c r="BG70" s="234"/>
      <c r="BH70" s="234"/>
      <c r="BI70" s="234"/>
      <c r="BJ70" s="234"/>
      <c r="BK70" s="234"/>
      <c r="BL70" s="352"/>
      <c r="BM70" s="352"/>
      <c r="BN70" s="352"/>
      <c r="BO70" s="234"/>
      <c r="BP70" s="234"/>
      <c r="BQ70" s="234"/>
      <c r="BR70" s="234"/>
      <c r="BS70" s="234"/>
      <c r="BT70" s="234"/>
      <c r="BU70" s="234"/>
      <c r="BV70" s="234"/>
      <c r="BW70" s="234"/>
      <c r="BX70" s="352"/>
      <c r="BY70" s="352"/>
      <c r="BZ70" s="352"/>
      <c r="CA70" s="234"/>
      <c r="CB70" s="234"/>
      <c r="CC70" s="234"/>
      <c r="CD70" s="234"/>
      <c r="CE70" s="234"/>
      <c r="CF70" s="234"/>
      <c r="CG70" s="234"/>
      <c r="CH70" s="234"/>
      <c r="CI70" s="234"/>
      <c r="CJ70" s="352"/>
      <c r="CK70" s="352"/>
      <c r="CL70" s="352"/>
      <c r="CM70" s="234"/>
      <c r="CN70" s="234"/>
      <c r="CO70" s="234"/>
      <c r="CP70" s="234"/>
      <c r="CQ70" s="234"/>
      <c r="CR70" s="234"/>
      <c r="CS70" s="234"/>
      <c r="CT70" s="234"/>
      <c r="CU70" s="234"/>
      <c r="CV70" s="352"/>
      <c r="CW70" s="352"/>
      <c r="CX70" s="352"/>
      <c r="CY70" s="234"/>
      <c r="CZ70" s="234"/>
      <c r="DA70" s="234"/>
      <c r="DB70" s="234"/>
      <c r="DC70" s="234"/>
      <c r="DE70" s="238"/>
    </row>
    <row r="71" spans="2:109" s="240" customFormat="1" ht="13.5" x14ac:dyDescent="0.15">
      <c r="B71" s="238"/>
      <c r="C71" s="234"/>
      <c r="D71" s="234"/>
      <c r="E71" s="234"/>
      <c r="F71" s="234"/>
      <c r="G71" s="355"/>
      <c r="H71" s="234"/>
      <c r="I71" s="358"/>
      <c r="J71" s="357"/>
      <c r="K71" s="357"/>
      <c r="L71" s="356"/>
      <c r="M71" s="357"/>
      <c r="N71" s="356"/>
      <c r="O71" s="234"/>
      <c r="P71" s="234"/>
      <c r="Q71" s="234"/>
      <c r="R71" s="234"/>
      <c r="S71" s="234"/>
      <c r="T71" s="234"/>
      <c r="U71" s="234"/>
      <c r="V71" s="234"/>
      <c r="W71" s="234"/>
      <c r="X71" s="234"/>
      <c r="Y71" s="234"/>
      <c r="Z71" s="234"/>
      <c r="AA71" s="234"/>
      <c r="AB71" s="234"/>
      <c r="AC71" s="234"/>
      <c r="AD71" s="234"/>
      <c r="AE71" s="234"/>
      <c r="AF71" s="234"/>
      <c r="AG71" s="234"/>
      <c r="AH71" s="234"/>
      <c r="AI71" s="234"/>
      <c r="AJ71" s="234"/>
      <c r="AK71" s="234"/>
      <c r="AL71" s="234"/>
      <c r="AM71" s="355"/>
      <c r="AN71" s="234" t="s">
        <v>564</v>
      </c>
      <c r="AO71" s="234"/>
      <c r="AP71" s="234"/>
      <c r="AQ71" s="234"/>
      <c r="AR71" s="234"/>
      <c r="AS71" s="234"/>
      <c r="AT71" s="234"/>
      <c r="AU71" s="234"/>
      <c r="AV71" s="234"/>
      <c r="AW71" s="234"/>
      <c r="AX71" s="234"/>
      <c r="AY71" s="234"/>
      <c r="AZ71" s="234"/>
      <c r="BA71" s="234"/>
      <c r="BB71" s="234"/>
      <c r="BC71" s="234"/>
      <c r="BD71" s="234"/>
      <c r="BE71" s="234"/>
      <c r="BF71" s="234"/>
      <c r="BG71" s="234"/>
      <c r="BH71" s="234"/>
      <c r="BI71" s="234"/>
      <c r="BJ71" s="234"/>
      <c r="BK71" s="234"/>
      <c r="BL71" s="234"/>
      <c r="BM71" s="234"/>
      <c r="BN71" s="234"/>
      <c r="BO71" s="234"/>
      <c r="BP71" s="234"/>
      <c r="BQ71" s="234"/>
      <c r="BR71" s="234"/>
      <c r="BS71" s="234"/>
      <c r="BT71" s="234"/>
      <c r="BU71" s="234"/>
      <c r="BV71" s="234"/>
      <c r="BW71" s="234"/>
      <c r="BX71" s="234"/>
      <c r="BY71" s="234"/>
      <c r="BZ71" s="234"/>
      <c r="CA71" s="234"/>
      <c r="CB71" s="234"/>
      <c r="CC71" s="234"/>
      <c r="CD71" s="234"/>
      <c r="CE71" s="234"/>
      <c r="CF71" s="234"/>
      <c r="CG71" s="234"/>
      <c r="CH71" s="234"/>
      <c r="CI71" s="234"/>
      <c r="CJ71" s="234"/>
      <c r="CK71" s="234"/>
      <c r="CL71" s="234"/>
      <c r="CM71" s="234"/>
      <c r="CN71" s="234"/>
      <c r="CO71" s="234"/>
      <c r="CP71" s="234"/>
      <c r="CQ71" s="234"/>
      <c r="CR71" s="234"/>
      <c r="CS71" s="234"/>
      <c r="CT71" s="234"/>
      <c r="CU71" s="234"/>
      <c r="CV71" s="234"/>
      <c r="CW71" s="234"/>
      <c r="CX71" s="234"/>
      <c r="CY71" s="234"/>
      <c r="CZ71" s="234"/>
      <c r="DA71" s="234"/>
      <c r="DB71" s="234"/>
      <c r="DC71" s="234"/>
      <c r="DE71" s="238"/>
    </row>
    <row r="72" spans="2:109" s="240" customFormat="1" ht="13.5" x14ac:dyDescent="0.15">
      <c r="B72" s="238"/>
      <c r="C72" s="234"/>
      <c r="D72" s="234"/>
      <c r="E72" s="234"/>
      <c r="F72" s="234"/>
      <c r="G72" s="1240"/>
      <c r="H72" s="1240"/>
      <c r="I72" s="1240"/>
      <c r="J72" s="1240"/>
      <c r="K72" s="354"/>
      <c r="L72" s="354"/>
      <c r="M72" s="353"/>
      <c r="N72" s="353"/>
      <c r="O72" s="234"/>
      <c r="P72" s="234"/>
      <c r="Q72" s="234"/>
      <c r="R72" s="234"/>
      <c r="S72" s="234"/>
      <c r="T72" s="234"/>
      <c r="U72" s="234"/>
      <c r="V72" s="234"/>
      <c r="W72" s="234"/>
      <c r="X72" s="234"/>
      <c r="Y72" s="234"/>
      <c r="Z72" s="234"/>
      <c r="AA72" s="234"/>
      <c r="AB72" s="234"/>
      <c r="AC72" s="234"/>
      <c r="AD72" s="234"/>
      <c r="AE72" s="234"/>
      <c r="AF72" s="234"/>
      <c r="AG72" s="234"/>
      <c r="AH72" s="234"/>
      <c r="AI72" s="234"/>
      <c r="AJ72" s="234"/>
      <c r="AK72" s="234"/>
      <c r="AL72" s="234"/>
      <c r="AM72" s="234"/>
      <c r="AN72" s="1241"/>
      <c r="AO72" s="1242"/>
      <c r="AP72" s="1242"/>
      <c r="AQ72" s="1242"/>
      <c r="AR72" s="1242"/>
      <c r="AS72" s="1242"/>
      <c r="AT72" s="1242"/>
      <c r="AU72" s="1242"/>
      <c r="AV72" s="1242"/>
      <c r="AW72" s="1242"/>
      <c r="AX72" s="1242"/>
      <c r="AY72" s="1242"/>
      <c r="AZ72" s="1242"/>
      <c r="BA72" s="1242"/>
      <c r="BB72" s="1242"/>
      <c r="BC72" s="1242"/>
      <c r="BD72" s="1242"/>
      <c r="BE72" s="1242"/>
      <c r="BF72" s="1242"/>
      <c r="BG72" s="1242"/>
      <c r="BH72" s="1242"/>
      <c r="BI72" s="1242"/>
      <c r="BJ72" s="1242"/>
      <c r="BK72" s="1242"/>
      <c r="BL72" s="1242"/>
      <c r="BM72" s="1242"/>
      <c r="BN72" s="1242"/>
      <c r="BO72" s="1243"/>
      <c r="BP72" s="1244" t="s">
        <v>524</v>
      </c>
      <c r="BQ72" s="1244"/>
      <c r="BR72" s="1244"/>
      <c r="BS72" s="1244"/>
      <c r="BT72" s="1244"/>
      <c r="BU72" s="1244"/>
      <c r="BV72" s="1244"/>
      <c r="BW72" s="1244"/>
      <c r="BX72" s="1244" t="s">
        <v>525</v>
      </c>
      <c r="BY72" s="1244"/>
      <c r="BZ72" s="1244"/>
      <c r="CA72" s="1244"/>
      <c r="CB72" s="1244"/>
      <c r="CC72" s="1244"/>
      <c r="CD72" s="1244"/>
      <c r="CE72" s="1244"/>
      <c r="CF72" s="1244" t="s">
        <v>526</v>
      </c>
      <c r="CG72" s="1244"/>
      <c r="CH72" s="1244"/>
      <c r="CI72" s="1244"/>
      <c r="CJ72" s="1244"/>
      <c r="CK72" s="1244"/>
      <c r="CL72" s="1244"/>
      <c r="CM72" s="1244"/>
      <c r="CN72" s="1244" t="s">
        <v>527</v>
      </c>
      <c r="CO72" s="1244"/>
      <c r="CP72" s="1244"/>
      <c r="CQ72" s="1244"/>
      <c r="CR72" s="1244"/>
      <c r="CS72" s="1244"/>
      <c r="CT72" s="1244"/>
      <c r="CU72" s="1244"/>
      <c r="CV72" s="1244" t="s">
        <v>528</v>
      </c>
      <c r="CW72" s="1244"/>
      <c r="CX72" s="1244"/>
      <c r="CY72" s="1244"/>
      <c r="CZ72" s="1244"/>
      <c r="DA72" s="1244"/>
      <c r="DB72" s="1244"/>
      <c r="DC72" s="1244"/>
      <c r="DE72" s="238"/>
    </row>
    <row r="73" spans="2:109" s="240" customFormat="1" ht="13.5" x14ac:dyDescent="0.15">
      <c r="B73" s="238"/>
      <c r="C73" s="234"/>
      <c r="D73" s="234"/>
      <c r="E73" s="234"/>
      <c r="F73" s="234"/>
      <c r="G73" s="1245"/>
      <c r="H73" s="1245"/>
      <c r="I73" s="1245"/>
      <c r="J73" s="1245"/>
      <c r="K73" s="1251"/>
      <c r="L73" s="1251"/>
      <c r="M73" s="1251"/>
      <c r="N73" s="1251"/>
      <c r="O73" s="234"/>
      <c r="P73" s="234"/>
      <c r="Q73" s="234"/>
      <c r="R73" s="234"/>
      <c r="S73" s="234"/>
      <c r="T73" s="234"/>
      <c r="U73" s="234"/>
      <c r="V73" s="234"/>
      <c r="W73" s="234"/>
      <c r="X73" s="234"/>
      <c r="Y73" s="234"/>
      <c r="Z73" s="234"/>
      <c r="AA73" s="234"/>
      <c r="AB73" s="234"/>
      <c r="AC73" s="234"/>
      <c r="AD73" s="234"/>
      <c r="AE73" s="234"/>
      <c r="AF73" s="234"/>
      <c r="AG73" s="234"/>
      <c r="AH73" s="234"/>
      <c r="AI73" s="234"/>
      <c r="AJ73" s="234"/>
      <c r="AK73" s="234"/>
      <c r="AL73" s="234"/>
      <c r="AM73" s="352"/>
      <c r="AN73" s="1248" t="s">
        <v>563</v>
      </c>
      <c r="AO73" s="1248"/>
      <c r="AP73" s="1248"/>
      <c r="AQ73" s="1248"/>
      <c r="AR73" s="1248"/>
      <c r="AS73" s="1248"/>
      <c r="AT73" s="1248"/>
      <c r="AU73" s="1248"/>
      <c r="AV73" s="1248"/>
      <c r="AW73" s="1248"/>
      <c r="AX73" s="1248"/>
      <c r="AY73" s="1248"/>
      <c r="AZ73" s="1248"/>
      <c r="BA73" s="1248"/>
      <c r="BB73" s="1248" t="s">
        <v>561</v>
      </c>
      <c r="BC73" s="1248"/>
      <c r="BD73" s="1248"/>
      <c r="BE73" s="1248"/>
      <c r="BF73" s="1248"/>
      <c r="BG73" s="1248"/>
      <c r="BH73" s="1248"/>
      <c r="BI73" s="1248"/>
      <c r="BJ73" s="1248"/>
      <c r="BK73" s="1248"/>
      <c r="BL73" s="1248"/>
      <c r="BM73" s="1248"/>
      <c r="BN73" s="1248"/>
      <c r="BO73" s="1248"/>
      <c r="BP73" s="1249">
        <v>93.8</v>
      </c>
      <c r="BQ73" s="1249"/>
      <c r="BR73" s="1249"/>
      <c r="BS73" s="1249"/>
      <c r="BT73" s="1249"/>
      <c r="BU73" s="1249"/>
      <c r="BV73" s="1249"/>
      <c r="BW73" s="1249"/>
      <c r="BX73" s="1249">
        <v>60.2</v>
      </c>
      <c r="BY73" s="1249"/>
      <c r="BZ73" s="1249"/>
      <c r="CA73" s="1249"/>
      <c r="CB73" s="1249"/>
      <c r="CC73" s="1249"/>
      <c r="CD73" s="1249"/>
      <c r="CE73" s="1249"/>
      <c r="CF73" s="1249">
        <v>43.4</v>
      </c>
      <c r="CG73" s="1249"/>
      <c r="CH73" s="1249"/>
      <c r="CI73" s="1249"/>
      <c r="CJ73" s="1249"/>
      <c r="CK73" s="1249"/>
      <c r="CL73" s="1249"/>
      <c r="CM73" s="1249"/>
      <c r="CN73" s="1249">
        <v>28</v>
      </c>
      <c r="CO73" s="1249"/>
      <c r="CP73" s="1249"/>
      <c r="CQ73" s="1249"/>
      <c r="CR73" s="1249"/>
      <c r="CS73" s="1249"/>
      <c r="CT73" s="1249"/>
      <c r="CU73" s="1249"/>
      <c r="CV73" s="1249">
        <v>16.5</v>
      </c>
      <c r="CW73" s="1249"/>
      <c r="CX73" s="1249"/>
      <c r="CY73" s="1249"/>
      <c r="CZ73" s="1249"/>
      <c r="DA73" s="1249"/>
      <c r="DB73" s="1249"/>
      <c r="DC73" s="1249"/>
      <c r="DE73" s="238"/>
    </row>
    <row r="74" spans="2:109" s="240" customFormat="1" ht="13.5" x14ac:dyDescent="0.15">
      <c r="B74" s="238"/>
      <c r="C74" s="234"/>
      <c r="D74" s="234"/>
      <c r="E74" s="234"/>
      <c r="F74" s="234"/>
      <c r="G74" s="1245"/>
      <c r="H74" s="1245"/>
      <c r="I74" s="1245"/>
      <c r="J74" s="1245"/>
      <c r="K74" s="1251"/>
      <c r="L74" s="1251"/>
      <c r="M74" s="1251"/>
      <c r="N74" s="1251"/>
      <c r="O74" s="234"/>
      <c r="P74" s="234"/>
      <c r="Q74" s="234"/>
      <c r="R74" s="234"/>
      <c r="S74" s="234"/>
      <c r="T74" s="234"/>
      <c r="U74" s="234"/>
      <c r="V74" s="234"/>
      <c r="W74" s="234"/>
      <c r="X74" s="234"/>
      <c r="Y74" s="234"/>
      <c r="Z74" s="234"/>
      <c r="AA74" s="234"/>
      <c r="AB74" s="234"/>
      <c r="AC74" s="234"/>
      <c r="AD74" s="234"/>
      <c r="AE74" s="234"/>
      <c r="AF74" s="234"/>
      <c r="AG74" s="234"/>
      <c r="AH74" s="234"/>
      <c r="AI74" s="234"/>
      <c r="AJ74" s="234"/>
      <c r="AK74" s="234"/>
      <c r="AL74" s="234"/>
      <c r="AM74" s="352"/>
      <c r="AN74" s="1248"/>
      <c r="AO74" s="1248"/>
      <c r="AP74" s="1248"/>
      <c r="AQ74" s="1248"/>
      <c r="AR74" s="1248"/>
      <c r="AS74" s="1248"/>
      <c r="AT74" s="1248"/>
      <c r="AU74" s="1248"/>
      <c r="AV74" s="1248"/>
      <c r="AW74" s="1248"/>
      <c r="AX74" s="1248"/>
      <c r="AY74" s="1248"/>
      <c r="AZ74" s="1248"/>
      <c r="BA74" s="1248"/>
      <c r="BB74" s="1248"/>
      <c r="BC74" s="1248"/>
      <c r="BD74" s="1248"/>
      <c r="BE74" s="1248"/>
      <c r="BF74" s="1248"/>
      <c r="BG74" s="1248"/>
      <c r="BH74" s="1248"/>
      <c r="BI74" s="1248"/>
      <c r="BJ74" s="1248"/>
      <c r="BK74" s="1248"/>
      <c r="BL74" s="1248"/>
      <c r="BM74" s="1248"/>
      <c r="BN74" s="1248"/>
      <c r="BO74" s="1248"/>
      <c r="BP74" s="1249"/>
      <c r="BQ74" s="1249"/>
      <c r="BR74" s="1249"/>
      <c r="BS74" s="1249"/>
      <c r="BT74" s="1249"/>
      <c r="BU74" s="1249"/>
      <c r="BV74" s="1249"/>
      <c r="BW74" s="1249"/>
      <c r="BX74" s="1249"/>
      <c r="BY74" s="1249"/>
      <c r="BZ74" s="1249"/>
      <c r="CA74" s="1249"/>
      <c r="CB74" s="1249"/>
      <c r="CC74" s="1249"/>
      <c r="CD74" s="1249"/>
      <c r="CE74" s="1249"/>
      <c r="CF74" s="1249"/>
      <c r="CG74" s="1249"/>
      <c r="CH74" s="1249"/>
      <c r="CI74" s="1249"/>
      <c r="CJ74" s="1249"/>
      <c r="CK74" s="1249"/>
      <c r="CL74" s="1249"/>
      <c r="CM74" s="1249"/>
      <c r="CN74" s="1249"/>
      <c r="CO74" s="1249"/>
      <c r="CP74" s="1249"/>
      <c r="CQ74" s="1249"/>
      <c r="CR74" s="1249"/>
      <c r="CS74" s="1249"/>
      <c r="CT74" s="1249"/>
      <c r="CU74" s="1249"/>
      <c r="CV74" s="1249"/>
      <c r="CW74" s="1249"/>
      <c r="CX74" s="1249"/>
      <c r="CY74" s="1249"/>
      <c r="CZ74" s="1249"/>
      <c r="DA74" s="1249"/>
      <c r="DB74" s="1249"/>
      <c r="DC74" s="1249"/>
      <c r="DE74" s="238"/>
    </row>
    <row r="75" spans="2:109" s="240" customFormat="1" ht="13.5" x14ac:dyDescent="0.15">
      <c r="B75" s="238"/>
      <c r="C75" s="234"/>
      <c r="D75" s="234"/>
      <c r="E75" s="234"/>
      <c r="F75" s="234"/>
      <c r="G75" s="1245"/>
      <c r="H75" s="1245"/>
      <c r="I75" s="1240"/>
      <c r="J75" s="1240"/>
      <c r="K75" s="1247"/>
      <c r="L75" s="1247"/>
      <c r="M75" s="1247"/>
      <c r="N75" s="1247"/>
      <c r="O75" s="234"/>
      <c r="P75" s="234"/>
      <c r="Q75" s="234"/>
      <c r="R75" s="234"/>
      <c r="S75" s="234"/>
      <c r="T75" s="234"/>
      <c r="U75" s="234"/>
      <c r="V75" s="234"/>
      <c r="W75" s="234"/>
      <c r="X75" s="234"/>
      <c r="Y75" s="234"/>
      <c r="Z75" s="234"/>
      <c r="AA75" s="234"/>
      <c r="AB75" s="234"/>
      <c r="AC75" s="234"/>
      <c r="AD75" s="234"/>
      <c r="AE75" s="234"/>
      <c r="AF75" s="234"/>
      <c r="AG75" s="234"/>
      <c r="AH75" s="234"/>
      <c r="AI75" s="234"/>
      <c r="AJ75" s="234"/>
      <c r="AK75" s="234"/>
      <c r="AL75" s="234"/>
      <c r="AM75" s="352"/>
      <c r="AN75" s="1248"/>
      <c r="AO75" s="1248"/>
      <c r="AP75" s="1248"/>
      <c r="AQ75" s="1248"/>
      <c r="AR75" s="1248"/>
      <c r="AS75" s="1248"/>
      <c r="AT75" s="1248"/>
      <c r="AU75" s="1248"/>
      <c r="AV75" s="1248"/>
      <c r="AW75" s="1248"/>
      <c r="AX75" s="1248"/>
      <c r="AY75" s="1248"/>
      <c r="AZ75" s="1248"/>
      <c r="BA75" s="1248"/>
      <c r="BB75" s="1248" t="s">
        <v>560</v>
      </c>
      <c r="BC75" s="1248"/>
      <c r="BD75" s="1248"/>
      <c r="BE75" s="1248"/>
      <c r="BF75" s="1248"/>
      <c r="BG75" s="1248"/>
      <c r="BH75" s="1248"/>
      <c r="BI75" s="1248"/>
      <c r="BJ75" s="1248"/>
      <c r="BK75" s="1248"/>
      <c r="BL75" s="1248"/>
      <c r="BM75" s="1248"/>
      <c r="BN75" s="1248"/>
      <c r="BO75" s="1248"/>
      <c r="BP75" s="1249">
        <v>12.2</v>
      </c>
      <c r="BQ75" s="1249"/>
      <c r="BR75" s="1249"/>
      <c r="BS75" s="1249"/>
      <c r="BT75" s="1249"/>
      <c r="BU75" s="1249"/>
      <c r="BV75" s="1249"/>
      <c r="BW75" s="1249"/>
      <c r="BX75" s="1249">
        <v>11.9</v>
      </c>
      <c r="BY75" s="1249"/>
      <c r="BZ75" s="1249"/>
      <c r="CA75" s="1249"/>
      <c r="CB75" s="1249"/>
      <c r="CC75" s="1249"/>
      <c r="CD75" s="1249"/>
      <c r="CE75" s="1249"/>
      <c r="CF75" s="1249">
        <v>12</v>
      </c>
      <c r="CG75" s="1249"/>
      <c r="CH75" s="1249"/>
      <c r="CI75" s="1249"/>
      <c r="CJ75" s="1249"/>
      <c r="CK75" s="1249"/>
      <c r="CL75" s="1249"/>
      <c r="CM75" s="1249"/>
      <c r="CN75" s="1249">
        <v>11.7</v>
      </c>
      <c r="CO75" s="1249"/>
      <c r="CP75" s="1249"/>
      <c r="CQ75" s="1249"/>
      <c r="CR75" s="1249"/>
      <c r="CS75" s="1249"/>
      <c r="CT75" s="1249"/>
      <c r="CU75" s="1249"/>
      <c r="CV75" s="1249">
        <v>10.9</v>
      </c>
      <c r="CW75" s="1249"/>
      <c r="CX75" s="1249"/>
      <c r="CY75" s="1249"/>
      <c r="CZ75" s="1249"/>
      <c r="DA75" s="1249"/>
      <c r="DB75" s="1249"/>
      <c r="DC75" s="1249"/>
      <c r="DE75" s="238"/>
    </row>
    <row r="76" spans="2:109" s="240" customFormat="1" ht="13.5" x14ac:dyDescent="0.15">
      <c r="B76" s="238"/>
      <c r="C76" s="234"/>
      <c r="D76" s="234"/>
      <c r="E76" s="234"/>
      <c r="F76" s="234"/>
      <c r="G76" s="1245"/>
      <c r="H76" s="1245"/>
      <c r="I76" s="1240"/>
      <c r="J76" s="1240"/>
      <c r="K76" s="1247"/>
      <c r="L76" s="1247"/>
      <c r="M76" s="1247"/>
      <c r="N76" s="1247"/>
      <c r="O76" s="234"/>
      <c r="P76" s="234"/>
      <c r="Q76" s="234"/>
      <c r="R76" s="234"/>
      <c r="S76" s="234"/>
      <c r="T76" s="234"/>
      <c r="U76" s="234"/>
      <c r="V76" s="234"/>
      <c r="W76" s="234"/>
      <c r="X76" s="234"/>
      <c r="Y76" s="234"/>
      <c r="Z76" s="234"/>
      <c r="AA76" s="234"/>
      <c r="AB76" s="234"/>
      <c r="AC76" s="234"/>
      <c r="AD76" s="234"/>
      <c r="AE76" s="234"/>
      <c r="AF76" s="234"/>
      <c r="AG76" s="234"/>
      <c r="AH76" s="234"/>
      <c r="AI76" s="234"/>
      <c r="AJ76" s="234"/>
      <c r="AK76" s="234"/>
      <c r="AL76" s="234"/>
      <c r="AM76" s="352"/>
      <c r="AN76" s="1248"/>
      <c r="AO76" s="1248"/>
      <c r="AP76" s="1248"/>
      <c r="AQ76" s="1248"/>
      <c r="AR76" s="1248"/>
      <c r="AS76" s="1248"/>
      <c r="AT76" s="1248"/>
      <c r="AU76" s="1248"/>
      <c r="AV76" s="1248"/>
      <c r="AW76" s="1248"/>
      <c r="AX76" s="1248"/>
      <c r="AY76" s="1248"/>
      <c r="AZ76" s="1248"/>
      <c r="BA76" s="1248"/>
      <c r="BB76" s="1248"/>
      <c r="BC76" s="1248"/>
      <c r="BD76" s="1248"/>
      <c r="BE76" s="1248"/>
      <c r="BF76" s="1248"/>
      <c r="BG76" s="1248"/>
      <c r="BH76" s="1248"/>
      <c r="BI76" s="1248"/>
      <c r="BJ76" s="1248"/>
      <c r="BK76" s="1248"/>
      <c r="BL76" s="1248"/>
      <c r="BM76" s="1248"/>
      <c r="BN76" s="1248"/>
      <c r="BO76" s="1248"/>
      <c r="BP76" s="1249"/>
      <c r="BQ76" s="1249"/>
      <c r="BR76" s="1249"/>
      <c r="BS76" s="1249"/>
      <c r="BT76" s="1249"/>
      <c r="BU76" s="1249"/>
      <c r="BV76" s="1249"/>
      <c r="BW76" s="1249"/>
      <c r="BX76" s="1249"/>
      <c r="BY76" s="1249"/>
      <c r="BZ76" s="1249"/>
      <c r="CA76" s="1249"/>
      <c r="CB76" s="1249"/>
      <c r="CC76" s="1249"/>
      <c r="CD76" s="1249"/>
      <c r="CE76" s="1249"/>
      <c r="CF76" s="1249"/>
      <c r="CG76" s="1249"/>
      <c r="CH76" s="1249"/>
      <c r="CI76" s="1249"/>
      <c r="CJ76" s="1249"/>
      <c r="CK76" s="1249"/>
      <c r="CL76" s="1249"/>
      <c r="CM76" s="1249"/>
      <c r="CN76" s="1249"/>
      <c r="CO76" s="1249"/>
      <c r="CP76" s="1249"/>
      <c r="CQ76" s="1249"/>
      <c r="CR76" s="1249"/>
      <c r="CS76" s="1249"/>
      <c r="CT76" s="1249"/>
      <c r="CU76" s="1249"/>
      <c r="CV76" s="1249"/>
      <c r="CW76" s="1249"/>
      <c r="CX76" s="1249"/>
      <c r="CY76" s="1249"/>
      <c r="CZ76" s="1249"/>
      <c r="DA76" s="1249"/>
      <c r="DB76" s="1249"/>
      <c r="DC76" s="1249"/>
      <c r="DE76" s="238"/>
    </row>
    <row r="77" spans="2:109" s="240" customFormat="1" ht="13.5" x14ac:dyDescent="0.15">
      <c r="B77" s="238"/>
      <c r="C77" s="234"/>
      <c r="D77" s="234"/>
      <c r="E77" s="234"/>
      <c r="F77" s="234"/>
      <c r="G77" s="1240"/>
      <c r="H77" s="1240"/>
      <c r="I77" s="1240"/>
      <c r="J77" s="1240"/>
      <c r="K77" s="1251"/>
      <c r="L77" s="1251"/>
      <c r="M77" s="1251"/>
      <c r="N77" s="1251"/>
      <c r="O77" s="234"/>
      <c r="P77" s="234"/>
      <c r="Q77" s="234"/>
      <c r="R77" s="234"/>
      <c r="S77" s="234"/>
      <c r="T77" s="234"/>
      <c r="U77" s="234"/>
      <c r="V77" s="234"/>
      <c r="W77" s="234"/>
      <c r="X77" s="234"/>
      <c r="Y77" s="234"/>
      <c r="Z77" s="234"/>
      <c r="AA77" s="234"/>
      <c r="AB77" s="234"/>
      <c r="AC77" s="234"/>
      <c r="AD77" s="234"/>
      <c r="AE77" s="234"/>
      <c r="AF77" s="234"/>
      <c r="AG77" s="234"/>
      <c r="AH77" s="234"/>
      <c r="AI77" s="234"/>
      <c r="AJ77" s="234"/>
      <c r="AK77" s="234"/>
      <c r="AL77" s="234"/>
      <c r="AM77" s="234"/>
      <c r="AN77" s="1244" t="s">
        <v>562</v>
      </c>
      <c r="AO77" s="1244"/>
      <c r="AP77" s="1244"/>
      <c r="AQ77" s="1244"/>
      <c r="AR77" s="1244"/>
      <c r="AS77" s="1244"/>
      <c r="AT77" s="1244"/>
      <c r="AU77" s="1244"/>
      <c r="AV77" s="1244"/>
      <c r="AW77" s="1244"/>
      <c r="AX77" s="1244"/>
      <c r="AY77" s="1244"/>
      <c r="AZ77" s="1244"/>
      <c r="BA77" s="1244"/>
      <c r="BB77" s="1248" t="s">
        <v>561</v>
      </c>
      <c r="BC77" s="1248"/>
      <c r="BD77" s="1248"/>
      <c r="BE77" s="1248"/>
      <c r="BF77" s="1248"/>
      <c r="BG77" s="1248"/>
      <c r="BH77" s="1248"/>
      <c r="BI77" s="1248"/>
      <c r="BJ77" s="1248"/>
      <c r="BK77" s="1248"/>
      <c r="BL77" s="1248"/>
      <c r="BM77" s="1248"/>
      <c r="BN77" s="1248"/>
      <c r="BO77" s="1248"/>
      <c r="BP77" s="1249">
        <v>23.5</v>
      </c>
      <c r="BQ77" s="1249"/>
      <c r="BR77" s="1249"/>
      <c r="BS77" s="1249"/>
      <c r="BT77" s="1249"/>
      <c r="BU77" s="1249"/>
      <c r="BV77" s="1249"/>
      <c r="BW77" s="1249"/>
      <c r="BX77" s="1249">
        <v>8.5</v>
      </c>
      <c r="BY77" s="1249"/>
      <c r="BZ77" s="1249"/>
      <c r="CA77" s="1249"/>
      <c r="CB77" s="1249"/>
      <c r="CC77" s="1249"/>
      <c r="CD77" s="1249"/>
      <c r="CE77" s="1249"/>
      <c r="CF77" s="1249">
        <v>0</v>
      </c>
      <c r="CG77" s="1249"/>
      <c r="CH77" s="1249"/>
      <c r="CI77" s="1249"/>
      <c r="CJ77" s="1249"/>
      <c r="CK77" s="1249"/>
      <c r="CL77" s="1249"/>
      <c r="CM77" s="1249"/>
      <c r="CN77" s="1249">
        <v>0</v>
      </c>
      <c r="CO77" s="1249"/>
      <c r="CP77" s="1249"/>
      <c r="CQ77" s="1249"/>
      <c r="CR77" s="1249"/>
      <c r="CS77" s="1249"/>
      <c r="CT77" s="1249"/>
      <c r="CU77" s="1249"/>
      <c r="CV77" s="1249">
        <v>0</v>
      </c>
      <c r="CW77" s="1249"/>
      <c r="CX77" s="1249"/>
      <c r="CY77" s="1249"/>
      <c r="CZ77" s="1249"/>
      <c r="DA77" s="1249"/>
      <c r="DB77" s="1249"/>
      <c r="DC77" s="1249"/>
      <c r="DE77" s="238"/>
    </row>
    <row r="78" spans="2:109" s="240" customFormat="1" ht="13.5" x14ac:dyDescent="0.15">
      <c r="B78" s="238"/>
      <c r="C78" s="234"/>
      <c r="D78" s="234"/>
      <c r="E78" s="234"/>
      <c r="F78" s="234"/>
      <c r="G78" s="1240"/>
      <c r="H78" s="1240"/>
      <c r="I78" s="1240"/>
      <c r="J78" s="1240"/>
      <c r="K78" s="1251"/>
      <c r="L78" s="1251"/>
      <c r="M78" s="1251"/>
      <c r="N78" s="1251"/>
      <c r="O78" s="234"/>
      <c r="P78" s="234"/>
      <c r="Q78" s="234"/>
      <c r="R78" s="234"/>
      <c r="S78" s="234"/>
      <c r="T78" s="234"/>
      <c r="U78" s="234"/>
      <c r="V78" s="234"/>
      <c r="W78" s="234"/>
      <c r="X78" s="234"/>
      <c r="Y78" s="234"/>
      <c r="Z78" s="234"/>
      <c r="AA78" s="234"/>
      <c r="AB78" s="234"/>
      <c r="AC78" s="234"/>
      <c r="AD78" s="234"/>
      <c r="AE78" s="234"/>
      <c r="AF78" s="234"/>
      <c r="AG78" s="234"/>
      <c r="AH78" s="234"/>
      <c r="AI78" s="234"/>
      <c r="AJ78" s="234"/>
      <c r="AK78" s="234"/>
      <c r="AL78" s="234"/>
      <c r="AM78" s="234"/>
      <c r="AN78" s="1244"/>
      <c r="AO78" s="1244"/>
      <c r="AP78" s="1244"/>
      <c r="AQ78" s="1244"/>
      <c r="AR78" s="1244"/>
      <c r="AS78" s="1244"/>
      <c r="AT78" s="1244"/>
      <c r="AU78" s="1244"/>
      <c r="AV78" s="1244"/>
      <c r="AW78" s="1244"/>
      <c r="AX78" s="1244"/>
      <c r="AY78" s="1244"/>
      <c r="AZ78" s="1244"/>
      <c r="BA78" s="1244"/>
      <c r="BB78" s="1248"/>
      <c r="BC78" s="1248"/>
      <c r="BD78" s="1248"/>
      <c r="BE78" s="1248"/>
      <c r="BF78" s="1248"/>
      <c r="BG78" s="1248"/>
      <c r="BH78" s="1248"/>
      <c r="BI78" s="1248"/>
      <c r="BJ78" s="1248"/>
      <c r="BK78" s="1248"/>
      <c r="BL78" s="1248"/>
      <c r="BM78" s="1248"/>
      <c r="BN78" s="1248"/>
      <c r="BO78" s="1248"/>
      <c r="BP78" s="1249"/>
      <c r="BQ78" s="1249"/>
      <c r="BR78" s="1249"/>
      <c r="BS78" s="1249"/>
      <c r="BT78" s="1249"/>
      <c r="BU78" s="1249"/>
      <c r="BV78" s="1249"/>
      <c r="BW78" s="1249"/>
      <c r="BX78" s="1249"/>
      <c r="BY78" s="1249"/>
      <c r="BZ78" s="1249"/>
      <c r="CA78" s="1249"/>
      <c r="CB78" s="1249"/>
      <c r="CC78" s="1249"/>
      <c r="CD78" s="1249"/>
      <c r="CE78" s="1249"/>
      <c r="CF78" s="1249"/>
      <c r="CG78" s="1249"/>
      <c r="CH78" s="1249"/>
      <c r="CI78" s="1249"/>
      <c r="CJ78" s="1249"/>
      <c r="CK78" s="1249"/>
      <c r="CL78" s="1249"/>
      <c r="CM78" s="1249"/>
      <c r="CN78" s="1249"/>
      <c r="CO78" s="1249"/>
      <c r="CP78" s="1249"/>
      <c r="CQ78" s="1249"/>
      <c r="CR78" s="1249"/>
      <c r="CS78" s="1249"/>
      <c r="CT78" s="1249"/>
      <c r="CU78" s="1249"/>
      <c r="CV78" s="1249"/>
      <c r="CW78" s="1249"/>
      <c r="CX78" s="1249"/>
      <c r="CY78" s="1249"/>
      <c r="CZ78" s="1249"/>
      <c r="DA78" s="1249"/>
      <c r="DB78" s="1249"/>
      <c r="DC78" s="1249"/>
      <c r="DE78" s="238"/>
    </row>
    <row r="79" spans="2:109" s="240" customFormat="1" ht="13.5" x14ac:dyDescent="0.15">
      <c r="B79" s="238"/>
      <c r="C79" s="234"/>
      <c r="D79" s="234"/>
      <c r="E79" s="234"/>
      <c r="F79" s="234"/>
      <c r="G79" s="1240"/>
      <c r="H79" s="1240"/>
      <c r="I79" s="1250"/>
      <c r="J79" s="1250"/>
      <c r="K79" s="1252"/>
      <c r="L79" s="1252"/>
      <c r="M79" s="1252"/>
      <c r="N79" s="1252"/>
      <c r="O79" s="234"/>
      <c r="P79" s="234"/>
      <c r="Q79" s="234"/>
      <c r="R79" s="234"/>
      <c r="S79" s="234"/>
      <c r="T79" s="234"/>
      <c r="U79" s="234"/>
      <c r="V79" s="234"/>
      <c r="W79" s="234"/>
      <c r="X79" s="234"/>
      <c r="Y79" s="234"/>
      <c r="Z79" s="234"/>
      <c r="AA79" s="234"/>
      <c r="AB79" s="234"/>
      <c r="AC79" s="234"/>
      <c r="AD79" s="234"/>
      <c r="AE79" s="234"/>
      <c r="AF79" s="234"/>
      <c r="AG79" s="234"/>
      <c r="AH79" s="234"/>
      <c r="AI79" s="234"/>
      <c r="AJ79" s="234"/>
      <c r="AK79" s="234"/>
      <c r="AL79" s="234"/>
      <c r="AM79" s="234"/>
      <c r="AN79" s="1244"/>
      <c r="AO79" s="1244"/>
      <c r="AP79" s="1244"/>
      <c r="AQ79" s="1244"/>
      <c r="AR79" s="1244"/>
      <c r="AS79" s="1244"/>
      <c r="AT79" s="1244"/>
      <c r="AU79" s="1244"/>
      <c r="AV79" s="1244"/>
      <c r="AW79" s="1244"/>
      <c r="AX79" s="1244"/>
      <c r="AY79" s="1244"/>
      <c r="AZ79" s="1244"/>
      <c r="BA79" s="1244"/>
      <c r="BB79" s="1248" t="s">
        <v>560</v>
      </c>
      <c r="BC79" s="1248"/>
      <c r="BD79" s="1248"/>
      <c r="BE79" s="1248"/>
      <c r="BF79" s="1248"/>
      <c r="BG79" s="1248"/>
      <c r="BH79" s="1248"/>
      <c r="BI79" s="1248"/>
      <c r="BJ79" s="1248"/>
      <c r="BK79" s="1248"/>
      <c r="BL79" s="1248"/>
      <c r="BM79" s="1248"/>
      <c r="BN79" s="1248"/>
      <c r="BO79" s="1248"/>
      <c r="BP79" s="1249">
        <v>8.6</v>
      </c>
      <c r="BQ79" s="1249"/>
      <c r="BR79" s="1249"/>
      <c r="BS79" s="1249"/>
      <c r="BT79" s="1249"/>
      <c r="BU79" s="1249"/>
      <c r="BV79" s="1249"/>
      <c r="BW79" s="1249"/>
      <c r="BX79" s="1249">
        <v>8.1999999999999993</v>
      </c>
      <c r="BY79" s="1249"/>
      <c r="BZ79" s="1249"/>
      <c r="CA79" s="1249"/>
      <c r="CB79" s="1249"/>
      <c r="CC79" s="1249"/>
      <c r="CD79" s="1249"/>
      <c r="CE79" s="1249"/>
      <c r="CF79" s="1249">
        <v>8.4</v>
      </c>
      <c r="CG79" s="1249"/>
      <c r="CH79" s="1249"/>
      <c r="CI79" s="1249"/>
      <c r="CJ79" s="1249"/>
      <c r="CK79" s="1249"/>
      <c r="CL79" s="1249"/>
      <c r="CM79" s="1249"/>
      <c r="CN79" s="1249">
        <v>8.5</v>
      </c>
      <c r="CO79" s="1249"/>
      <c r="CP79" s="1249"/>
      <c r="CQ79" s="1249"/>
      <c r="CR79" s="1249"/>
      <c r="CS79" s="1249"/>
      <c r="CT79" s="1249"/>
      <c r="CU79" s="1249"/>
      <c r="CV79" s="1249">
        <v>8.1999999999999993</v>
      </c>
      <c r="CW79" s="1249"/>
      <c r="CX79" s="1249"/>
      <c r="CY79" s="1249"/>
      <c r="CZ79" s="1249"/>
      <c r="DA79" s="1249"/>
      <c r="DB79" s="1249"/>
      <c r="DC79" s="1249"/>
      <c r="DE79" s="238"/>
    </row>
    <row r="80" spans="2:109" s="240" customFormat="1" ht="13.5" x14ac:dyDescent="0.15">
      <c r="B80" s="238"/>
      <c r="C80" s="234"/>
      <c r="D80" s="234"/>
      <c r="E80" s="234"/>
      <c r="F80" s="234"/>
      <c r="G80" s="1240"/>
      <c r="H80" s="1240"/>
      <c r="I80" s="1250"/>
      <c r="J80" s="1250"/>
      <c r="K80" s="1252"/>
      <c r="L80" s="1252"/>
      <c r="M80" s="1252"/>
      <c r="N80" s="1252"/>
      <c r="O80" s="234"/>
      <c r="P80" s="234"/>
      <c r="Q80" s="234"/>
      <c r="R80" s="234"/>
      <c r="S80" s="234"/>
      <c r="T80" s="234"/>
      <c r="U80" s="234"/>
      <c r="V80" s="234"/>
      <c r="W80" s="234"/>
      <c r="X80" s="234"/>
      <c r="Y80" s="234"/>
      <c r="Z80" s="234"/>
      <c r="AA80" s="234"/>
      <c r="AB80" s="234"/>
      <c r="AC80" s="234"/>
      <c r="AD80" s="234"/>
      <c r="AE80" s="234"/>
      <c r="AF80" s="234"/>
      <c r="AG80" s="234"/>
      <c r="AH80" s="234"/>
      <c r="AI80" s="234"/>
      <c r="AJ80" s="234"/>
      <c r="AK80" s="234"/>
      <c r="AL80" s="234"/>
      <c r="AM80" s="234"/>
      <c r="AN80" s="1244"/>
      <c r="AO80" s="1244"/>
      <c r="AP80" s="1244"/>
      <c r="AQ80" s="1244"/>
      <c r="AR80" s="1244"/>
      <c r="AS80" s="1244"/>
      <c r="AT80" s="1244"/>
      <c r="AU80" s="1244"/>
      <c r="AV80" s="1244"/>
      <c r="AW80" s="1244"/>
      <c r="AX80" s="1244"/>
      <c r="AY80" s="1244"/>
      <c r="AZ80" s="1244"/>
      <c r="BA80" s="1244"/>
      <c r="BB80" s="1248"/>
      <c r="BC80" s="1248"/>
      <c r="BD80" s="1248"/>
      <c r="BE80" s="1248"/>
      <c r="BF80" s="1248"/>
      <c r="BG80" s="1248"/>
      <c r="BH80" s="1248"/>
      <c r="BI80" s="1248"/>
      <c r="BJ80" s="1248"/>
      <c r="BK80" s="1248"/>
      <c r="BL80" s="1248"/>
      <c r="BM80" s="1248"/>
      <c r="BN80" s="1248"/>
      <c r="BO80" s="1248"/>
      <c r="BP80" s="1249"/>
      <c r="BQ80" s="1249"/>
      <c r="BR80" s="1249"/>
      <c r="BS80" s="1249"/>
      <c r="BT80" s="1249"/>
      <c r="BU80" s="1249"/>
      <c r="BV80" s="1249"/>
      <c r="BW80" s="1249"/>
      <c r="BX80" s="1249"/>
      <c r="BY80" s="1249"/>
      <c r="BZ80" s="1249"/>
      <c r="CA80" s="1249"/>
      <c r="CB80" s="1249"/>
      <c r="CC80" s="1249"/>
      <c r="CD80" s="1249"/>
      <c r="CE80" s="1249"/>
      <c r="CF80" s="1249"/>
      <c r="CG80" s="1249"/>
      <c r="CH80" s="1249"/>
      <c r="CI80" s="1249"/>
      <c r="CJ80" s="1249"/>
      <c r="CK80" s="1249"/>
      <c r="CL80" s="1249"/>
      <c r="CM80" s="1249"/>
      <c r="CN80" s="1249"/>
      <c r="CO80" s="1249"/>
      <c r="CP80" s="1249"/>
      <c r="CQ80" s="1249"/>
      <c r="CR80" s="1249"/>
      <c r="CS80" s="1249"/>
      <c r="CT80" s="1249"/>
      <c r="CU80" s="1249"/>
      <c r="CV80" s="1249"/>
      <c r="CW80" s="1249"/>
      <c r="CX80" s="1249"/>
      <c r="CY80" s="1249"/>
      <c r="CZ80" s="1249"/>
      <c r="DA80" s="1249"/>
      <c r="DB80" s="1249"/>
      <c r="DC80" s="1249"/>
      <c r="DE80" s="238"/>
    </row>
    <row r="81" spans="2:109" ht="13.5" x14ac:dyDescent="0.15">
      <c r="B81" s="238"/>
    </row>
    <row r="82" spans="2:109" ht="17.25" x14ac:dyDescent="0.15">
      <c r="B82" s="238"/>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5" x14ac:dyDescent="0.15">
      <c r="B83" s="319"/>
      <c r="C83" s="290"/>
      <c r="D83" s="290"/>
      <c r="E83" s="290"/>
      <c r="F83" s="290"/>
      <c r="G83" s="290"/>
      <c r="H83" s="290"/>
      <c r="I83" s="290"/>
      <c r="J83" s="290"/>
      <c r="K83" s="290"/>
      <c r="L83" s="290"/>
      <c r="M83" s="290"/>
      <c r="N83" s="290"/>
      <c r="O83" s="290"/>
      <c r="P83" s="290"/>
      <c r="Q83" s="290"/>
      <c r="R83" s="290"/>
      <c r="S83" s="290"/>
      <c r="T83" s="290"/>
      <c r="U83" s="290"/>
      <c r="V83" s="290"/>
      <c r="W83" s="290"/>
      <c r="X83" s="290"/>
      <c r="Y83" s="290"/>
      <c r="Z83" s="290"/>
      <c r="AA83" s="290"/>
      <c r="AB83" s="290"/>
      <c r="AC83" s="290"/>
      <c r="AD83" s="290"/>
      <c r="AE83" s="290"/>
      <c r="AF83" s="290"/>
      <c r="AG83" s="290"/>
      <c r="AH83" s="290"/>
      <c r="AI83" s="290"/>
      <c r="AJ83" s="290"/>
      <c r="AK83" s="290"/>
      <c r="AL83" s="290"/>
      <c r="AM83" s="290"/>
      <c r="AN83" s="290"/>
      <c r="AO83" s="290"/>
      <c r="AP83" s="290"/>
      <c r="AQ83" s="290"/>
      <c r="AR83" s="290"/>
      <c r="AS83" s="290"/>
      <c r="AT83" s="290"/>
      <c r="AU83" s="290"/>
      <c r="AV83" s="290"/>
      <c r="AW83" s="290"/>
      <c r="AX83" s="290"/>
      <c r="AY83" s="290"/>
      <c r="AZ83" s="290"/>
      <c r="BA83" s="290"/>
      <c r="BB83" s="290"/>
      <c r="BC83" s="290"/>
      <c r="BD83" s="290"/>
      <c r="BE83" s="290"/>
      <c r="BF83" s="290"/>
      <c r="BG83" s="290"/>
      <c r="BH83" s="290"/>
      <c r="BI83" s="290"/>
      <c r="BJ83" s="290"/>
      <c r="BK83" s="290"/>
      <c r="BL83" s="290"/>
      <c r="BM83" s="290"/>
      <c r="BN83" s="290"/>
      <c r="BO83" s="290"/>
      <c r="BP83" s="290"/>
      <c r="BQ83" s="290"/>
      <c r="BR83" s="290"/>
      <c r="BS83" s="290"/>
      <c r="BT83" s="290"/>
      <c r="BU83" s="290"/>
      <c r="BV83" s="290"/>
      <c r="BW83" s="290"/>
      <c r="BX83" s="290"/>
      <c r="BY83" s="290"/>
      <c r="BZ83" s="290"/>
      <c r="CA83" s="290"/>
      <c r="CB83" s="290"/>
      <c r="CC83" s="290"/>
      <c r="CD83" s="290"/>
      <c r="CE83" s="290"/>
      <c r="CF83" s="290"/>
      <c r="CG83" s="290"/>
      <c r="CH83" s="290"/>
      <c r="CI83" s="290"/>
      <c r="CJ83" s="290"/>
      <c r="CK83" s="290"/>
      <c r="CL83" s="290"/>
      <c r="CM83" s="290"/>
      <c r="CN83" s="290"/>
      <c r="CO83" s="290"/>
      <c r="CP83" s="290"/>
      <c r="CQ83" s="290"/>
      <c r="CR83" s="290"/>
      <c r="CS83" s="290"/>
      <c r="CT83" s="290"/>
      <c r="CU83" s="290"/>
      <c r="CV83" s="290"/>
      <c r="CW83" s="290"/>
      <c r="CX83" s="290"/>
      <c r="CY83" s="290"/>
      <c r="CZ83" s="290"/>
      <c r="DA83" s="290"/>
      <c r="DB83" s="290"/>
      <c r="DC83" s="290"/>
      <c r="DD83" s="320"/>
    </row>
    <row r="84" spans="2:109" ht="13.5" x14ac:dyDescent="0.15">
      <c r="DD84" s="234"/>
      <c r="DE84" s="234"/>
    </row>
    <row r="85" spans="2:109" ht="13.5" x14ac:dyDescent="0.15">
      <c r="DD85" s="234"/>
      <c r="DE85" s="234"/>
    </row>
  </sheetData>
  <sheetProtection algorithmName="SHA-512" hashValue="gqxozVlleLDj27tLzC6AC2cssjYBjG9L0k76ZQeBFZI2arshUTyr/RzkU+GUHD0YA5HJzYYyTFex1VmwXoHqlg==" saltValue="K8xbhI0+Aw9ZgNRtfzMoGQ==" spinCount="100000" sheet="1" objects="1" scenarios="1" formatCells="0"/>
  <dataConsolidate/>
  <mergeCells count="112">
    <mergeCell ref="CV77:DC78"/>
    <mergeCell ref="I79:J80"/>
    <mergeCell ref="K79:K80"/>
    <mergeCell ref="L79:L80"/>
    <mergeCell ref="M79:M80"/>
    <mergeCell ref="N79:N80"/>
    <mergeCell ref="BB79:BO80"/>
    <mergeCell ref="N75:N76"/>
    <mergeCell ref="BB75:BO76"/>
    <mergeCell ref="CV75:DC76"/>
    <mergeCell ref="G77:H80"/>
    <mergeCell ref="I77:J78"/>
    <mergeCell ref="K77:K78"/>
    <mergeCell ref="L77:L78"/>
    <mergeCell ref="M77:M78"/>
    <mergeCell ref="CF77:CM78"/>
    <mergeCell ref="CF79:CM80"/>
    <mergeCell ref="BP75:BW76"/>
    <mergeCell ref="BX75:CE76"/>
    <mergeCell ref="CF75:CM76"/>
    <mergeCell ref="CN75:CU76"/>
    <mergeCell ref="BP79:BW80"/>
    <mergeCell ref="BX79:CE80"/>
    <mergeCell ref="N77:N78"/>
    <mergeCell ref="AN77:BA80"/>
    <mergeCell ref="BB77:BO78"/>
    <mergeCell ref="BP77:BW78"/>
    <mergeCell ref="BX77:CE78"/>
    <mergeCell ref="CN79:CU80"/>
    <mergeCell ref="CV79:DC80"/>
    <mergeCell ref="CN77:CU78"/>
    <mergeCell ref="G72:J72"/>
    <mergeCell ref="AN72:BO72"/>
    <mergeCell ref="BP72:BW72"/>
    <mergeCell ref="BX72:CE72"/>
    <mergeCell ref="CF72:CM72"/>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M57:M58"/>
    <mergeCell ref="N57:N58"/>
    <mergeCell ref="BB57:BO58"/>
    <mergeCell ref="BP57:BW58"/>
    <mergeCell ref="BX57:CE58"/>
    <mergeCell ref="CF57:CM58"/>
    <mergeCell ref="CN57:CU58"/>
    <mergeCell ref="CV57:DC58"/>
    <mergeCell ref="AN65:DC69"/>
    <mergeCell ref="L53:L54"/>
    <mergeCell ref="M53:M54"/>
    <mergeCell ref="N53:N54"/>
    <mergeCell ref="BB53:BO54"/>
    <mergeCell ref="BP53:BW54"/>
    <mergeCell ref="BX53:CE54"/>
    <mergeCell ref="CF53:CM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AN43:DC47"/>
    <mergeCell ref="G50:J50"/>
    <mergeCell ref="AN50:BO50"/>
    <mergeCell ref="BP50:BW50"/>
    <mergeCell ref="BX50:CE50"/>
    <mergeCell ref="CF50:CM50"/>
    <mergeCell ref="CN50:CU50"/>
    <mergeCell ref="CV50:DC50"/>
    <mergeCell ref="G51:H54"/>
    <mergeCell ref="I51:J52"/>
    <mergeCell ref="K51:K52"/>
    <mergeCell ref="L51:L52"/>
    <mergeCell ref="M51:M52"/>
    <mergeCell ref="N51:N52"/>
    <mergeCell ref="AN51:BA54"/>
    <mergeCell ref="BB51:BO52"/>
    <mergeCell ref="BP51:BW52"/>
    <mergeCell ref="BX51:CE52"/>
    <mergeCell ref="CF51:CM52"/>
    <mergeCell ref="CN51:CU52"/>
    <mergeCell ref="CN53:CU54"/>
    <mergeCell ref="CV51:DC52"/>
    <mergeCell ref="I53:J54"/>
    <mergeCell ref="K53:K54"/>
  </mergeCells>
  <phoneticPr fontId="2"/>
  <printOptions horizontalCentered="1" verticalCentered="1"/>
  <pageMargins left="0" right="0" top="0.19685039370078741" bottom="0.31496062992125984" header="0.39370078740157483" footer="0"/>
  <pageSetup paperSize="8" scale="74"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987C7-2533-4817-833C-52E546408EE5}">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33" customWidth="1"/>
    <col min="35" max="122" width="2.5" style="232" customWidth="1"/>
    <col min="123" max="16384" width="2.5" style="232" hidden="1"/>
  </cols>
  <sheetData>
    <row r="1" spans="1:34" ht="13.5" customHeight="1" x14ac:dyDescent="0.15">
      <c r="A1" s="232"/>
      <c r="B1" s="232"/>
      <c r="C1" s="232"/>
      <c r="D1" s="232"/>
      <c r="E1" s="232"/>
      <c r="F1" s="232"/>
      <c r="G1" s="232"/>
      <c r="H1" s="232"/>
      <c r="I1" s="232"/>
      <c r="J1" s="232"/>
      <c r="K1" s="232"/>
      <c r="L1" s="232"/>
      <c r="M1" s="232"/>
      <c r="N1" s="232"/>
      <c r="O1" s="232"/>
      <c r="P1" s="232"/>
      <c r="Q1" s="232"/>
      <c r="R1" s="232"/>
      <c r="S1" s="232"/>
      <c r="T1" s="232"/>
      <c r="U1" s="232"/>
      <c r="V1" s="232"/>
      <c r="W1" s="232"/>
      <c r="X1" s="232"/>
      <c r="Y1" s="232"/>
      <c r="Z1" s="232"/>
      <c r="AA1" s="232"/>
      <c r="AB1" s="232"/>
      <c r="AC1" s="232"/>
      <c r="AD1" s="232"/>
      <c r="AE1" s="232"/>
      <c r="AF1" s="232"/>
      <c r="AG1" s="232"/>
      <c r="AH1" s="232"/>
    </row>
    <row r="2" spans="1:34" x14ac:dyDescent="0.15">
      <c r="S2" s="232"/>
      <c r="AH2" s="232"/>
    </row>
    <row r="3" spans="1:34" x14ac:dyDescent="0.15">
      <c r="C3" s="232"/>
      <c r="D3" s="232"/>
      <c r="E3" s="232"/>
      <c r="F3" s="232"/>
      <c r="G3" s="232"/>
      <c r="H3" s="232"/>
      <c r="I3" s="232"/>
      <c r="J3" s="232"/>
      <c r="K3" s="232"/>
      <c r="L3" s="232"/>
      <c r="M3" s="232"/>
      <c r="N3" s="232"/>
      <c r="O3" s="232"/>
      <c r="P3" s="232"/>
      <c r="Q3" s="232"/>
      <c r="R3" s="232"/>
      <c r="S3" s="232"/>
      <c r="U3" s="232"/>
      <c r="V3" s="232"/>
      <c r="W3" s="232"/>
      <c r="X3" s="232"/>
      <c r="Y3" s="232"/>
      <c r="Z3" s="232"/>
      <c r="AA3" s="232"/>
      <c r="AB3" s="232"/>
      <c r="AC3" s="232"/>
      <c r="AD3" s="232"/>
      <c r="AE3" s="232"/>
      <c r="AF3" s="232"/>
      <c r="AG3" s="232"/>
      <c r="AH3" s="232"/>
    </row>
    <row r="4" spans="1:34" x14ac:dyDescent="0.15"/>
    <row r="5" spans="1:34" x14ac:dyDescent="0.15"/>
    <row r="6" spans="1:34" x14ac:dyDescent="0.15"/>
    <row r="7" spans="1:34" x14ac:dyDescent="0.15"/>
    <row r="8" spans="1:34" x14ac:dyDescent="0.15"/>
    <row r="9" spans="1:34" x14ac:dyDescent="0.15">
      <c r="AH9" s="23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32"/>
    </row>
    <row r="18" spans="12:34" x14ac:dyDescent="0.15"/>
    <row r="19" spans="12:34" x14ac:dyDescent="0.15"/>
    <row r="20" spans="12:34" x14ac:dyDescent="0.15">
      <c r="AH20" s="232"/>
    </row>
    <row r="21" spans="12:34" x14ac:dyDescent="0.15">
      <c r="AH21" s="232"/>
    </row>
    <row r="22" spans="12:34" x14ac:dyDescent="0.15"/>
    <row r="23" spans="12:34" x14ac:dyDescent="0.15"/>
    <row r="24" spans="12:34" x14ac:dyDescent="0.15">
      <c r="Q24" s="232"/>
    </row>
    <row r="25" spans="12:34" x14ac:dyDescent="0.15"/>
    <row r="26" spans="12:34" x14ac:dyDescent="0.15"/>
    <row r="27" spans="12:34" x14ac:dyDescent="0.15"/>
    <row r="28" spans="12:34" x14ac:dyDescent="0.15">
      <c r="O28" s="232"/>
      <c r="T28" s="232"/>
      <c r="AH28" s="232"/>
    </row>
    <row r="29" spans="12:34" x14ac:dyDescent="0.15"/>
    <row r="30" spans="12:34" x14ac:dyDescent="0.15"/>
    <row r="31" spans="12:34" x14ac:dyDescent="0.15">
      <c r="Q31" s="232"/>
    </row>
    <row r="32" spans="12:34" x14ac:dyDescent="0.15">
      <c r="L32" s="232"/>
    </row>
    <row r="33" spans="2:34" x14ac:dyDescent="0.15">
      <c r="C33" s="232"/>
      <c r="E33" s="232"/>
      <c r="G33" s="232"/>
      <c r="I33" s="232"/>
      <c r="X33" s="232"/>
    </row>
    <row r="34" spans="2:34" x14ac:dyDescent="0.15">
      <c r="B34" s="232"/>
      <c r="P34" s="232"/>
      <c r="R34" s="232"/>
      <c r="T34" s="232"/>
    </row>
    <row r="35" spans="2:34" x14ac:dyDescent="0.15">
      <c r="D35" s="232"/>
      <c r="W35" s="232"/>
      <c r="AC35" s="232"/>
      <c r="AD35" s="232"/>
      <c r="AE35" s="232"/>
      <c r="AF35" s="232"/>
      <c r="AG35" s="232"/>
      <c r="AH35" s="232"/>
    </row>
    <row r="36" spans="2:34" x14ac:dyDescent="0.15">
      <c r="H36" s="232"/>
      <c r="J36" s="232"/>
      <c r="K36" s="232"/>
      <c r="M36" s="232"/>
      <c r="Y36" s="232"/>
      <c r="Z36" s="232"/>
      <c r="AA36" s="232"/>
      <c r="AB36" s="232"/>
      <c r="AC36" s="232"/>
      <c r="AD36" s="232"/>
      <c r="AE36" s="232"/>
      <c r="AF36" s="232"/>
      <c r="AG36" s="232"/>
      <c r="AH36" s="232"/>
    </row>
    <row r="37" spans="2:34" x14ac:dyDescent="0.15">
      <c r="AH37" s="232"/>
    </row>
    <row r="38" spans="2:34" x14ac:dyDescent="0.15">
      <c r="AG38" s="232"/>
      <c r="AH38" s="232"/>
    </row>
    <row r="39" spans="2:34" x14ac:dyDescent="0.15"/>
    <row r="40" spans="2:34" x14ac:dyDescent="0.15">
      <c r="X40" s="232"/>
    </row>
    <row r="41" spans="2:34" x14ac:dyDescent="0.15">
      <c r="R41" s="232"/>
    </row>
    <row r="42" spans="2:34" x14ac:dyDescent="0.15">
      <c r="W42" s="232"/>
    </row>
    <row r="43" spans="2:34" x14ac:dyDescent="0.15">
      <c r="Y43" s="232"/>
      <c r="Z43" s="232"/>
      <c r="AA43" s="232"/>
      <c r="AB43" s="232"/>
      <c r="AC43" s="232"/>
      <c r="AD43" s="232"/>
      <c r="AE43" s="232"/>
      <c r="AF43" s="232"/>
      <c r="AG43" s="232"/>
      <c r="AH43" s="232"/>
    </row>
    <row r="44" spans="2:34" x14ac:dyDescent="0.15">
      <c r="AH44" s="232"/>
    </row>
    <row r="45" spans="2:34" x14ac:dyDescent="0.15">
      <c r="X45" s="232"/>
    </row>
    <row r="46" spans="2:34" x14ac:dyDescent="0.15"/>
    <row r="47" spans="2:34" x14ac:dyDescent="0.15"/>
    <row r="48" spans="2:34" x14ac:dyDescent="0.15">
      <c r="W48" s="232"/>
      <c r="Y48" s="232"/>
      <c r="Z48" s="232"/>
      <c r="AA48" s="232"/>
      <c r="AB48" s="232"/>
      <c r="AC48" s="232"/>
      <c r="AD48" s="232"/>
      <c r="AE48" s="232"/>
      <c r="AF48" s="232"/>
      <c r="AG48" s="232"/>
      <c r="AH48" s="232"/>
    </row>
    <row r="49" spans="28:34" x14ac:dyDescent="0.15"/>
    <row r="50" spans="28:34" x14ac:dyDescent="0.15">
      <c r="AE50" s="232"/>
      <c r="AF50" s="232"/>
      <c r="AG50" s="232"/>
      <c r="AH50" s="232"/>
    </row>
    <row r="51" spans="28:34" x14ac:dyDescent="0.15">
      <c r="AC51" s="232"/>
      <c r="AD51" s="232"/>
      <c r="AE51" s="232"/>
      <c r="AF51" s="232"/>
      <c r="AG51" s="232"/>
      <c r="AH51" s="232"/>
    </row>
    <row r="52" spans="28:34" x14ac:dyDescent="0.15"/>
    <row r="53" spans="28:34" x14ac:dyDescent="0.15">
      <c r="AF53" s="232"/>
      <c r="AG53" s="232"/>
      <c r="AH53" s="232"/>
    </row>
    <row r="54" spans="28:34" x14ac:dyDescent="0.15">
      <c r="AH54" s="232"/>
    </row>
    <row r="55" spans="28:34" x14ac:dyDescent="0.15"/>
    <row r="56" spans="28:34" x14ac:dyDescent="0.15">
      <c r="AB56" s="232"/>
      <c r="AC56" s="232"/>
      <c r="AD56" s="232"/>
      <c r="AE56" s="232"/>
      <c r="AF56" s="232"/>
      <c r="AG56" s="232"/>
      <c r="AH56" s="232"/>
    </row>
    <row r="57" spans="28:34" x14ac:dyDescent="0.15">
      <c r="AH57" s="232"/>
    </row>
    <row r="58" spans="28:34" x14ac:dyDescent="0.15">
      <c r="AH58" s="232"/>
    </row>
    <row r="59" spans="28:34" x14ac:dyDescent="0.15"/>
    <row r="60" spans="28:34" x14ac:dyDescent="0.15"/>
    <row r="61" spans="28:34" x14ac:dyDescent="0.15"/>
    <row r="62" spans="28:34" x14ac:dyDescent="0.15"/>
    <row r="63" spans="28:34" x14ac:dyDescent="0.15">
      <c r="AH63" s="232"/>
    </row>
    <row r="64" spans="28:34" x14ac:dyDescent="0.15">
      <c r="AG64" s="232"/>
      <c r="AH64" s="232"/>
    </row>
    <row r="65" spans="28:34" x14ac:dyDescent="0.15"/>
    <row r="66" spans="28:34" x14ac:dyDescent="0.15"/>
    <row r="67" spans="28:34" x14ac:dyDescent="0.15"/>
    <row r="68" spans="28:34" x14ac:dyDescent="0.15">
      <c r="AB68" s="232"/>
      <c r="AC68" s="232"/>
      <c r="AD68" s="232"/>
      <c r="AE68" s="232"/>
      <c r="AF68" s="232"/>
      <c r="AG68" s="232"/>
      <c r="AH68" s="232"/>
    </row>
    <row r="69" spans="28:34" x14ac:dyDescent="0.15">
      <c r="AF69" s="232"/>
      <c r="AG69" s="232"/>
      <c r="AH69" s="232"/>
    </row>
    <row r="70" spans="28:34" x14ac:dyDescent="0.15"/>
    <row r="71" spans="28:34" x14ac:dyDescent="0.15"/>
    <row r="72" spans="28:34" x14ac:dyDescent="0.15"/>
    <row r="73" spans="28:34" x14ac:dyDescent="0.15"/>
    <row r="74" spans="28:34" x14ac:dyDescent="0.15"/>
    <row r="75" spans="28:34" x14ac:dyDescent="0.15">
      <c r="AH75" s="232"/>
    </row>
    <row r="76" spans="28:34" x14ac:dyDescent="0.15">
      <c r="AF76" s="232"/>
      <c r="AG76" s="232"/>
      <c r="AH76" s="232"/>
    </row>
    <row r="77" spans="28:34" x14ac:dyDescent="0.15">
      <c r="AG77" s="232"/>
      <c r="AH77" s="232"/>
    </row>
    <row r="78" spans="28:34" x14ac:dyDescent="0.15"/>
    <row r="79" spans="28:34" x14ac:dyDescent="0.15"/>
    <row r="80" spans="28:34" x14ac:dyDescent="0.15"/>
    <row r="81" spans="25:34" x14ac:dyDescent="0.15"/>
    <row r="82" spans="25:34" x14ac:dyDescent="0.15">
      <c r="Y82" s="232"/>
    </row>
    <row r="83" spans="25:34" x14ac:dyDescent="0.15">
      <c r="Y83" s="232"/>
      <c r="Z83" s="232"/>
      <c r="AA83" s="232"/>
      <c r="AB83" s="232"/>
      <c r="AC83" s="232"/>
      <c r="AD83" s="232"/>
      <c r="AE83" s="232"/>
      <c r="AF83" s="232"/>
      <c r="AG83" s="232"/>
      <c r="AH83" s="232"/>
    </row>
    <row r="84" spans="25:34" x14ac:dyDescent="0.15"/>
    <row r="85" spans="25:34" x14ac:dyDescent="0.15"/>
    <row r="86" spans="25:34" x14ac:dyDescent="0.15"/>
    <row r="87" spans="25:34" x14ac:dyDescent="0.15"/>
    <row r="88" spans="25:34" x14ac:dyDescent="0.15">
      <c r="AH88" s="23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32"/>
      <c r="AG94" s="232"/>
      <c r="AH94" s="232"/>
    </row>
    <row r="95" spans="25:34" ht="13.5" customHeight="1" x14ac:dyDescent="0.15">
      <c r="AH95" s="23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32"/>
    </row>
    <row r="102" spans="33:34" ht="13.5" customHeight="1" x14ac:dyDescent="0.15"/>
    <row r="103" spans="33:34" ht="13.5" customHeight="1" x14ac:dyDescent="0.15"/>
    <row r="104" spans="33:34" ht="13.5" customHeight="1" x14ac:dyDescent="0.15">
      <c r="AG104" s="232"/>
      <c r="AH104" s="23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32"/>
    </row>
    <row r="117" spans="34:122" ht="13.5" customHeight="1" x14ac:dyDescent="0.15"/>
    <row r="118" spans="34:122" ht="13.5" customHeight="1" x14ac:dyDescent="0.15"/>
    <row r="119" spans="34:122" ht="13.5" customHeight="1" x14ac:dyDescent="0.15"/>
    <row r="120" spans="34:122" ht="13.5" customHeight="1" x14ac:dyDescent="0.15">
      <c r="AH120" s="232"/>
    </row>
    <row r="121" spans="34:122" ht="13.5" customHeight="1" x14ac:dyDescent="0.15">
      <c r="AH121" s="232"/>
    </row>
    <row r="122" spans="34:122" ht="13.5" customHeight="1" x14ac:dyDescent="0.15"/>
    <row r="123" spans="34:122" ht="13.5" customHeight="1" x14ac:dyDescent="0.15"/>
    <row r="124" spans="34:122" ht="13.5" customHeight="1" x14ac:dyDescent="0.15"/>
    <row r="125" spans="34:122" ht="13.5" customHeight="1" x14ac:dyDescent="0.15">
      <c r="DR125" s="232" t="s">
        <v>474</v>
      </c>
    </row>
  </sheetData>
  <sheetProtection algorithmName="SHA-512" hashValue="j0ay/OTxZzBKZwOjq2yfEv+OEmyEfgsoUVinBRaT2r7QHbPnIgDlAyIdm9Pp2lErPjhgiv+NRTc9QAjqkkHcJw==" saltValue="jA9QfWfRhxhdFNxlSZQYaA=="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B781A-28A2-49F0-BF99-86A7A1B9BC0B}">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33" customWidth="1"/>
    <col min="35" max="122" width="2.5" style="232" customWidth="1"/>
    <col min="123" max="16384" width="2.5" style="232" hidden="1"/>
  </cols>
  <sheetData>
    <row r="1" spans="2:34" ht="13.5" customHeight="1" x14ac:dyDescent="0.15">
      <c r="B1" s="232"/>
      <c r="C1" s="232"/>
      <c r="D1" s="232"/>
      <c r="E1" s="232"/>
      <c r="F1" s="232"/>
      <c r="G1" s="232"/>
      <c r="H1" s="232"/>
      <c r="I1" s="232"/>
      <c r="J1" s="232"/>
      <c r="K1" s="232"/>
      <c r="L1" s="232"/>
      <c r="M1" s="232"/>
      <c r="N1" s="232"/>
      <c r="O1" s="232"/>
      <c r="P1" s="232"/>
      <c r="Q1" s="232"/>
      <c r="R1" s="232"/>
      <c r="S1" s="232"/>
      <c r="T1" s="232"/>
      <c r="U1" s="232"/>
      <c r="V1" s="232"/>
      <c r="W1" s="232"/>
      <c r="X1" s="232"/>
      <c r="Y1" s="232"/>
      <c r="Z1" s="232"/>
      <c r="AA1" s="232"/>
      <c r="AB1" s="232"/>
      <c r="AC1" s="232"/>
      <c r="AD1" s="232"/>
      <c r="AE1" s="232"/>
      <c r="AF1" s="232"/>
      <c r="AG1" s="232"/>
      <c r="AH1" s="232"/>
    </row>
    <row r="2" spans="2:34" x14ac:dyDescent="0.15">
      <c r="S2" s="232"/>
      <c r="AH2" s="232"/>
    </row>
    <row r="3" spans="2:34" x14ac:dyDescent="0.15">
      <c r="C3" s="232"/>
      <c r="D3" s="232"/>
      <c r="E3" s="232"/>
      <c r="F3" s="232"/>
      <c r="G3" s="232"/>
      <c r="H3" s="232"/>
      <c r="I3" s="232"/>
      <c r="J3" s="232"/>
      <c r="K3" s="232"/>
      <c r="L3" s="232"/>
      <c r="M3" s="232"/>
      <c r="N3" s="232"/>
      <c r="O3" s="232"/>
      <c r="P3" s="232"/>
      <c r="Q3" s="232"/>
      <c r="R3" s="232"/>
      <c r="S3" s="232"/>
      <c r="U3" s="232"/>
      <c r="V3" s="232"/>
      <c r="W3" s="232"/>
      <c r="X3" s="232"/>
      <c r="Y3" s="232"/>
      <c r="Z3" s="232"/>
      <c r="AA3" s="232"/>
      <c r="AB3" s="232"/>
      <c r="AC3" s="232"/>
      <c r="AD3" s="232"/>
      <c r="AE3" s="232"/>
      <c r="AF3" s="232"/>
      <c r="AG3" s="232"/>
      <c r="AH3" s="232"/>
    </row>
    <row r="4" spans="2:34" x14ac:dyDescent="0.15"/>
    <row r="5" spans="2:34" x14ac:dyDescent="0.15"/>
    <row r="6" spans="2:34" x14ac:dyDescent="0.15"/>
    <row r="7" spans="2:34" x14ac:dyDescent="0.15"/>
    <row r="8" spans="2:34" x14ac:dyDescent="0.15"/>
    <row r="9" spans="2:34" x14ac:dyDescent="0.15">
      <c r="AH9" s="23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32"/>
    </row>
    <row r="18" spans="12:34" x14ac:dyDescent="0.15"/>
    <row r="19" spans="12:34" x14ac:dyDescent="0.15"/>
    <row r="20" spans="12:34" x14ac:dyDescent="0.15">
      <c r="AH20" s="232"/>
    </row>
    <row r="21" spans="12:34" x14ac:dyDescent="0.15">
      <c r="AH21" s="232"/>
    </row>
    <row r="22" spans="12:34" x14ac:dyDescent="0.15"/>
    <row r="23" spans="12:34" x14ac:dyDescent="0.15"/>
    <row r="24" spans="12:34" x14ac:dyDescent="0.15">
      <c r="Q24" s="232"/>
    </row>
    <row r="25" spans="12:34" x14ac:dyDescent="0.15"/>
    <row r="26" spans="12:34" x14ac:dyDescent="0.15"/>
    <row r="27" spans="12:34" x14ac:dyDescent="0.15"/>
    <row r="28" spans="12:34" x14ac:dyDescent="0.15">
      <c r="O28" s="232"/>
      <c r="T28" s="232"/>
      <c r="AH28" s="232"/>
    </row>
    <row r="29" spans="12:34" x14ac:dyDescent="0.15"/>
    <row r="30" spans="12:34" x14ac:dyDescent="0.15"/>
    <row r="31" spans="12:34" x14ac:dyDescent="0.15">
      <c r="Q31" s="232"/>
    </row>
    <row r="32" spans="12:34" x14ac:dyDescent="0.15">
      <c r="L32" s="232"/>
    </row>
    <row r="33" spans="2:34" x14ac:dyDescent="0.15">
      <c r="C33" s="232"/>
      <c r="E33" s="232"/>
      <c r="G33" s="232"/>
      <c r="I33" s="232"/>
      <c r="X33" s="232"/>
    </row>
    <row r="34" spans="2:34" x14ac:dyDescent="0.15">
      <c r="B34" s="232"/>
      <c r="P34" s="232"/>
      <c r="R34" s="232"/>
      <c r="T34" s="232"/>
    </row>
    <row r="35" spans="2:34" x14ac:dyDescent="0.15">
      <c r="D35" s="232"/>
      <c r="W35" s="232"/>
      <c r="AC35" s="232"/>
      <c r="AD35" s="232"/>
      <c r="AE35" s="232"/>
      <c r="AF35" s="232"/>
      <c r="AG35" s="232"/>
      <c r="AH35" s="232"/>
    </row>
    <row r="36" spans="2:34" x14ac:dyDescent="0.15">
      <c r="H36" s="232"/>
      <c r="J36" s="232"/>
      <c r="K36" s="232"/>
      <c r="M36" s="232"/>
      <c r="Y36" s="232"/>
      <c r="Z36" s="232"/>
      <c r="AA36" s="232"/>
      <c r="AB36" s="232"/>
      <c r="AC36" s="232"/>
      <c r="AD36" s="232"/>
      <c r="AE36" s="232"/>
      <c r="AF36" s="232"/>
      <c r="AG36" s="232"/>
      <c r="AH36" s="232"/>
    </row>
    <row r="37" spans="2:34" x14ac:dyDescent="0.15">
      <c r="AH37" s="232"/>
    </row>
    <row r="38" spans="2:34" x14ac:dyDescent="0.15">
      <c r="AG38" s="232"/>
      <c r="AH38" s="232"/>
    </row>
    <row r="39" spans="2:34" x14ac:dyDescent="0.15"/>
    <row r="40" spans="2:34" x14ac:dyDescent="0.15">
      <c r="X40" s="232"/>
    </row>
    <row r="41" spans="2:34" x14ac:dyDescent="0.15">
      <c r="R41" s="232"/>
    </row>
    <row r="42" spans="2:34" x14ac:dyDescent="0.15">
      <c r="W42" s="232"/>
    </row>
    <row r="43" spans="2:34" x14ac:dyDescent="0.15">
      <c r="Y43" s="232"/>
      <c r="Z43" s="232"/>
      <c r="AA43" s="232"/>
      <c r="AB43" s="232"/>
      <c r="AC43" s="232"/>
      <c r="AD43" s="232"/>
      <c r="AE43" s="232"/>
      <c r="AF43" s="232"/>
      <c r="AG43" s="232"/>
      <c r="AH43" s="232"/>
    </row>
    <row r="44" spans="2:34" x14ac:dyDescent="0.15">
      <c r="AH44" s="232"/>
    </row>
    <row r="45" spans="2:34" x14ac:dyDescent="0.15">
      <c r="X45" s="232"/>
    </row>
    <row r="46" spans="2:34" x14ac:dyDescent="0.15"/>
    <row r="47" spans="2:34" x14ac:dyDescent="0.15"/>
    <row r="48" spans="2:34" x14ac:dyDescent="0.15">
      <c r="W48" s="232"/>
      <c r="Y48" s="232"/>
      <c r="Z48" s="232"/>
      <c r="AA48" s="232"/>
      <c r="AB48" s="232"/>
      <c r="AC48" s="232"/>
      <c r="AD48" s="232"/>
      <c r="AE48" s="232"/>
      <c r="AF48" s="232"/>
      <c r="AG48" s="232"/>
      <c r="AH48" s="232"/>
    </row>
    <row r="49" spans="28:34" x14ac:dyDescent="0.15"/>
    <row r="50" spans="28:34" x14ac:dyDescent="0.15">
      <c r="AE50" s="232"/>
      <c r="AF50" s="232"/>
      <c r="AG50" s="232"/>
      <c r="AH50" s="232"/>
    </row>
    <row r="51" spans="28:34" x14ac:dyDescent="0.15">
      <c r="AC51" s="232"/>
      <c r="AD51" s="232"/>
      <c r="AE51" s="232"/>
      <c r="AF51" s="232"/>
      <c r="AG51" s="232"/>
      <c r="AH51" s="232"/>
    </row>
    <row r="52" spans="28:34" x14ac:dyDescent="0.15"/>
    <row r="53" spans="28:34" x14ac:dyDescent="0.15">
      <c r="AF53" s="232"/>
      <c r="AG53" s="232"/>
      <c r="AH53" s="232"/>
    </row>
    <row r="54" spans="28:34" x14ac:dyDescent="0.15">
      <c r="AH54" s="232"/>
    </row>
    <row r="55" spans="28:34" x14ac:dyDescent="0.15"/>
    <row r="56" spans="28:34" x14ac:dyDescent="0.15">
      <c r="AB56" s="232"/>
      <c r="AC56" s="232"/>
      <c r="AD56" s="232"/>
      <c r="AE56" s="232"/>
      <c r="AF56" s="232"/>
      <c r="AG56" s="232"/>
      <c r="AH56" s="232"/>
    </row>
    <row r="57" spans="28:34" x14ac:dyDescent="0.15">
      <c r="AH57" s="232"/>
    </row>
    <row r="58" spans="28:34" x14ac:dyDescent="0.15">
      <c r="AH58" s="232"/>
    </row>
    <row r="59" spans="28:34" x14ac:dyDescent="0.15">
      <c r="AG59" s="232"/>
      <c r="AH59" s="232"/>
    </row>
    <row r="60" spans="28:34" x14ac:dyDescent="0.15"/>
    <row r="61" spans="28:34" x14ac:dyDescent="0.15"/>
    <row r="62" spans="28:34" x14ac:dyDescent="0.15"/>
    <row r="63" spans="28:34" x14ac:dyDescent="0.15">
      <c r="AH63" s="232"/>
    </row>
    <row r="64" spans="28:34" x14ac:dyDescent="0.15">
      <c r="AG64" s="232"/>
      <c r="AH64" s="232"/>
    </row>
    <row r="65" spans="28:34" x14ac:dyDescent="0.15"/>
    <row r="66" spans="28:34" x14ac:dyDescent="0.15"/>
    <row r="67" spans="28:34" x14ac:dyDescent="0.15"/>
    <row r="68" spans="28:34" x14ac:dyDescent="0.15">
      <c r="AB68" s="232"/>
      <c r="AC68" s="232"/>
      <c r="AD68" s="232"/>
      <c r="AE68" s="232"/>
      <c r="AF68" s="232"/>
      <c r="AG68" s="232"/>
      <c r="AH68" s="232"/>
    </row>
    <row r="69" spans="28:34" x14ac:dyDescent="0.15">
      <c r="AF69" s="232"/>
      <c r="AG69" s="232"/>
      <c r="AH69" s="232"/>
    </row>
    <row r="70" spans="28:34" x14ac:dyDescent="0.15"/>
    <row r="71" spans="28:34" x14ac:dyDescent="0.15"/>
    <row r="72" spans="28:34" x14ac:dyDescent="0.15"/>
    <row r="73" spans="28:34" x14ac:dyDescent="0.15"/>
    <row r="74" spans="28:34" x14ac:dyDescent="0.15"/>
    <row r="75" spans="28:34" x14ac:dyDescent="0.15">
      <c r="AH75" s="232"/>
    </row>
    <row r="76" spans="28:34" x14ac:dyDescent="0.15">
      <c r="AF76" s="232"/>
      <c r="AG76" s="232"/>
      <c r="AH76" s="232"/>
    </row>
    <row r="77" spans="28:34" x14ac:dyDescent="0.15">
      <c r="AG77" s="232"/>
      <c r="AH77" s="232"/>
    </row>
    <row r="78" spans="28:34" x14ac:dyDescent="0.15"/>
    <row r="79" spans="28:34" x14ac:dyDescent="0.15"/>
    <row r="80" spans="28:34" x14ac:dyDescent="0.15"/>
    <row r="81" spans="25:34" x14ac:dyDescent="0.15"/>
    <row r="82" spans="25:34" x14ac:dyDescent="0.15">
      <c r="Y82" s="232"/>
    </row>
    <row r="83" spans="25:34" x14ac:dyDescent="0.15">
      <c r="Y83" s="232"/>
      <c r="Z83" s="232"/>
      <c r="AA83" s="232"/>
      <c r="AB83" s="232"/>
      <c r="AC83" s="232"/>
      <c r="AD83" s="232"/>
      <c r="AE83" s="232"/>
      <c r="AF83" s="232"/>
      <c r="AG83" s="232"/>
      <c r="AH83" s="232"/>
    </row>
    <row r="84" spans="25:34" x14ac:dyDescent="0.15"/>
    <row r="85" spans="25:34" x14ac:dyDescent="0.15"/>
    <row r="86" spans="25:34" x14ac:dyDescent="0.15"/>
    <row r="87" spans="25:34" x14ac:dyDescent="0.15"/>
    <row r="88" spans="25:34" x14ac:dyDescent="0.15">
      <c r="AH88" s="23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32"/>
      <c r="AG94" s="232"/>
      <c r="AH94" s="232"/>
    </row>
    <row r="95" spans="25:34" ht="13.5" customHeight="1" x14ac:dyDescent="0.15">
      <c r="AH95" s="23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32"/>
    </row>
    <row r="102" spans="33:34" ht="13.5" customHeight="1" x14ac:dyDescent="0.15"/>
    <row r="103" spans="33:34" ht="13.5" customHeight="1" x14ac:dyDescent="0.15"/>
    <row r="104" spans="33:34" ht="13.5" customHeight="1" x14ac:dyDescent="0.15">
      <c r="AG104" s="232"/>
      <c r="AH104" s="23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32"/>
    </row>
    <row r="117" spans="34:122" ht="13.5" customHeight="1" x14ac:dyDescent="0.15"/>
    <row r="118" spans="34:122" ht="13.5" customHeight="1" x14ac:dyDescent="0.15"/>
    <row r="119" spans="34:122" ht="13.5" customHeight="1" x14ac:dyDescent="0.15"/>
    <row r="120" spans="34:122" ht="13.5" customHeight="1" x14ac:dyDescent="0.15">
      <c r="AH120" s="232"/>
    </row>
    <row r="121" spans="34:122" ht="13.5" customHeight="1" x14ac:dyDescent="0.15">
      <c r="AH121" s="232"/>
    </row>
    <row r="122" spans="34:122" ht="13.5" customHeight="1" x14ac:dyDescent="0.15"/>
    <row r="123" spans="34:122" ht="13.5" customHeight="1" x14ac:dyDescent="0.15"/>
    <row r="124" spans="34:122" ht="13.5" customHeight="1" x14ac:dyDescent="0.15"/>
    <row r="125" spans="34:122" ht="13.5" customHeight="1" x14ac:dyDescent="0.15">
      <c r="DR125" s="232" t="s">
        <v>474</v>
      </c>
    </row>
  </sheetData>
  <sheetProtection algorithmName="SHA-512" hashValue="10VGqt7X5zK09RSzVnq+qYRvgsWP7RLI5wdBODkEWpoggnbRTS6xHSWFX18zFZaA9Qy7CA5RyXmYvM/xWrrnRg==" saltValue="mfiNBtkM0a+IScTySDWPqg==" spinCount="100000" sheet="1" objects="1" scenarios="1"/>
  <dataConsolidate/>
  <phoneticPr fontId="2"/>
  <printOptions horizontalCentered="1" verticalCentered="1"/>
  <pageMargins left="0" right="0" top="0.19685039370078741" bottom="0" header="0.39370078740157483" footer="0"/>
  <pageSetup paperSize="8" scale="5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21" customWidth="1"/>
    <col min="2" max="8" width="13.375" style="121" customWidth="1"/>
    <col min="9" max="16384" width="11.125" style="121"/>
  </cols>
  <sheetData>
    <row r="1" spans="1:8" x14ac:dyDescent="0.15">
      <c r="A1" s="115"/>
      <c r="B1" s="116"/>
      <c r="C1" s="117"/>
      <c r="D1" s="118"/>
      <c r="E1" s="119"/>
      <c r="F1" s="119"/>
      <c r="G1" s="119"/>
      <c r="H1" s="120"/>
    </row>
    <row r="2" spans="1:8" x14ac:dyDescent="0.15">
      <c r="A2" s="122"/>
      <c r="B2" s="123"/>
      <c r="C2" s="124"/>
      <c r="D2" s="125" t="s">
        <v>50</v>
      </c>
      <c r="E2" s="126"/>
      <c r="F2" s="127" t="s">
        <v>523</v>
      </c>
      <c r="G2" s="128"/>
      <c r="H2" s="129"/>
    </row>
    <row r="3" spans="1:8" x14ac:dyDescent="0.15">
      <c r="A3" s="125" t="s">
        <v>516</v>
      </c>
      <c r="B3" s="130"/>
      <c r="C3" s="131"/>
      <c r="D3" s="132">
        <v>22951</v>
      </c>
      <c r="E3" s="133"/>
      <c r="F3" s="134">
        <v>94796</v>
      </c>
      <c r="G3" s="135"/>
      <c r="H3" s="136"/>
    </row>
    <row r="4" spans="1:8" x14ac:dyDescent="0.15">
      <c r="A4" s="137"/>
      <c r="B4" s="138"/>
      <c r="C4" s="139"/>
      <c r="D4" s="140">
        <v>8834</v>
      </c>
      <c r="E4" s="141"/>
      <c r="F4" s="142">
        <v>55781</v>
      </c>
      <c r="G4" s="143"/>
      <c r="H4" s="144"/>
    </row>
    <row r="5" spans="1:8" x14ac:dyDescent="0.15">
      <c r="A5" s="125" t="s">
        <v>518</v>
      </c>
      <c r="B5" s="130"/>
      <c r="C5" s="131"/>
      <c r="D5" s="132">
        <v>14466</v>
      </c>
      <c r="E5" s="133"/>
      <c r="F5" s="134">
        <v>85942</v>
      </c>
      <c r="G5" s="135"/>
      <c r="H5" s="136"/>
    </row>
    <row r="6" spans="1:8" x14ac:dyDescent="0.15">
      <c r="A6" s="137"/>
      <c r="B6" s="138"/>
      <c r="C6" s="139"/>
      <c r="D6" s="140">
        <v>6790</v>
      </c>
      <c r="E6" s="141"/>
      <c r="F6" s="142">
        <v>48630</v>
      </c>
      <c r="G6" s="143"/>
      <c r="H6" s="144"/>
    </row>
    <row r="7" spans="1:8" x14ac:dyDescent="0.15">
      <c r="A7" s="125" t="s">
        <v>519</v>
      </c>
      <c r="B7" s="130"/>
      <c r="C7" s="131"/>
      <c r="D7" s="132">
        <v>24132</v>
      </c>
      <c r="E7" s="133"/>
      <c r="F7" s="134">
        <v>95007</v>
      </c>
      <c r="G7" s="135"/>
      <c r="H7" s="136"/>
    </row>
    <row r="8" spans="1:8" x14ac:dyDescent="0.15">
      <c r="A8" s="137"/>
      <c r="B8" s="138"/>
      <c r="C8" s="139"/>
      <c r="D8" s="140">
        <v>19679</v>
      </c>
      <c r="E8" s="141"/>
      <c r="F8" s="142">
        <v>48509</v>
      </c>
      <c r="G8" s="143"/>
      <c r="H8" s="144"/>
    </row>
    <row r="9" spans="1:8" x14ac:dyDescent="0.15">
      <c r="A9" s="125" t="s">
        <v>520</v>
      </c>
      <c r="B9" s="130"/>
      <c r="C9" s="131"/>
      <c r="D9" s="132">
        <v>19723</v>
      </c>
      <c r="E9" s="133"/>
      <c r="F9" s="134">
        <v>98176</v>
      </c>
      <c r="G9" s="135"/>
      <c r="H9" s="136"/>
    </row>
    <row r="10" spans="1:8" x14ac:dyDescent="0.15">
      <c r="A10" s="137"/>
      <c r="B10" s="138"/>
      <c r="C10" s="139"/>
      <c r="D10" s="140">
        <v>9976</v>
      </c>
      <c r="E10" s="141"/>
      <c r="F10" s="142">
        <v>58489</v>
      </c>
      <c r="G10" s="143"/>
      <c r="H10" s="144"/>
    </row>
    <row r="11" spans="1:8" x14ac:dyDescent="0.15">
      <c r="A11" s="125" t="s">
        <v>521</v>
      </c>
      <c r="B11" s="130"/>
      <c r="C11" s="131"/>
      <c r="D11" s="132">
        <v>31088</v>
      </c>
      <c r="E11" s="133"/>
      <c r="F11" s="134">
        <v>119283</v>
      </c>
      <c r="G11" s="135"/>
      <c r="H11" s="136"/>
    </row>
    <row r="12" spans="1:8" x14ac:dyDescent="0.15">
      <c r="A12" s="137"/>
      <c r="B12" s="138"/>
      <c r="C12" s="145"/>
      <c r="D12" s="140">
        <v>22770</v>
      </c>
      <c r="E12" s="141"/>
      <c r="F12" s="142">
        <v>64747</v>
      </c>
      <c r="G12" s="143"/>
      <c r="H12" s="144"/>
    </row>
    <row r="13" spans="1:8" x14ac:dyDescent="0.15">
      <c r="A13" s="125"/>
      <c r="B13" s="130"/>
      <c r="C13" s="131"/>
      <c r="D13" s="132">
        <v>22472</v>
      </c>
      <c r="E13" s="133"/>
      <c r="F13" s="134">
        <v>98641</v>
      </c>
      <c r="G13" s="146"/>
      <c r="H13" s="136"/>
    </row>
    <row r="14" spans="1:8" x14ac:dyDescent="0.15">
      <c r="A14" s="137"/>
      <c r="B14" s="138"/>
      <c r="C14" s="139"/>
      <c r="D14" s="140">
        <v>13610</v>
      </c>
      <c r="E14" s="141"/>
      <c r="F14" s="142">
        <v>55231</v>
      </c>
      <c r="G14" s="143"/>
      <c r="H14" s="144"/>
    </row>
    <row r="17" spans="1:11" x14ac:dyDescent="0.15">
      <c r="A17" s="121" t="s">
        <v>51</v>
      </c>
    </row>
    <row r="18" spans="1:11" x14ac:dyDescent="0.15">
      <c r="A18" s="147"/>
      <c r="B18" s="147" t="str">
        <f>実質収支比率等に係る経年分析!F$46</f>
        <v>R02</v>
      </c>
      <c r="C18" s="147" t="str">
        <f>実質収支比率等に係る経年分析!G$46</f>
        <v>R03</v>
      </c>
      <c r="D18" s="147" t="str">
        <f>実質収支比率等に係る経年分析!H$46</f>
        <v>R04</v>
      </c>
      <c r="E18" s="147" t="str">
        <f>実質収支比率等に係る経年分析!I$46</f>
        <v>R05</v>
      </c>
      <c r="F18" s="147" t="str">
        <f>実質収支比率等に係る経年分析!J$46</f>
        <v>R06</v>
      </c>
    </row>
    <row r="19" spans="1:11" x14ac:dyDescent="0.15">
      <c r="A19" s="147" t="s">
        <v>52</v>
      </c>
      <c r="B19" s="147">
        <f>ROUND(VALUE(SUBSTITUTE(実質収支比率等に係る経年分析!F$48,"▲","-")),2)</f>
        <v>12.41</v>
      </c>
      <c r="C19" s="147">
        <f>ROUND(VALUE(SUBSTITUTE(実質収支比率等に係る経年分析!G$48,"▲","-")),2)</f>
        <v>9.35</v>
      </c>
      <c r="D19" s="147">
        <f>ROUND(VALUE(SUBSTITUTE(実質収支比率等に係る経年分析!H$48,"▲","-")),2)</f>
        <v>8.1300000000000008</v>
      </c>
      <c r="E19" s="147">
        <f>ROUND(VALUE(SUBSTITUTE(実質収支比率等に係る経年分析!I$48,"▲","-")),2)</f>
        <v>8.1300000000000008</v>
      </c>
      <c r="F19" s="147">
        <f>ROUND(VALUE(SUBSTITUTE(実質収支比率等に係る経年分析!J$48,"▲","-")),2)</f>
        <v>7.61</v>
      </c>
    </row>
    <row r="20" spans="1:11" x14ac:dyDescent="0.15">
      <c r="A20" s="147" t="s">
        <v>53</v>
      </c>
      <c r="B20" s="147">
        <f>ROUND(VALUE(SUBSTITUTE(実質収支比率等に係る経年分析!F$47,"▲","-")),2)</f>
        <v>22.27</v>
      </c>
      <c r="C20" s="147">
        <f>ROUND(VALUE(SUBSTITUTE(実質収支比率等に係る経年分析!G$47,"▲","-")),2)</f>
        <v>31.15</v>
      </c>
      <c r="D20" s="147">
        <f>ROUND(VALUE(SUBSTITUTE(実質収支比率等に係る経年分析!H$47,"▲","-")),2)</f>
        <v>34.94</v>
      </c>
      <c r="E20" s="147">
        <f>ROUND(VALUE(SUBSTITUTE(実質収支比率等に係る経年分析!I$47,"▲","-")),2)</f>
        <v>35.36</v>
      </c>
      <c r="F20" s="147">
        <f>ROUND(VALUE(SUBSTITUTE(実質収支比率等に係る経年分析!J$47,"▲","-")),2)</f>
        <v>33.94</v>
      </c>
    </row>
    <row r="21" spans="1:11" x14ac:dyDescent="0.15">
      <c r="A21" s="147" t="s">
        <v>54</v>
      </c>
      <c r="B21" s="147">
        <f>IF(ISNUMBER(VALUE(SUBSTITUTE(実質収支比率等に係る経年分析!F$49,"▲","-"))),ROUND(VALUE(SUBSTITUTE(実質収支比率等に係る経年分析!F$49,"▲","-")),2),NA())</f>
        <v>-0.5</v>
      </c>
      <c r="C21" s="147">
        <f>IF(ISNUMBER(VALUE(SUBSTITUTE(実質収支比率等に係る経年分析!G$49,"▲","-"))),ROUND(VALUE(SUBSTITUTE(実質収支比率等に係る経年分析!G$49,"▲","-")),2),NA())</f>
        <v>8.23</v>
      </c>
      <c r="D21" s="147">
        <f>IF(ISNUMBER(VALUE(SUBSTITUTE(実質収支比率等に係る経年分析!H$49,"▲","-"))),ROUND(VALUE(SUBSTITUTE(実質収支比率等に係る経年分析!H$49,"▲","-")),2),NA())</f>
        <v>1.1399999999999999</v>
      </c>
      <c r="E21" s="147">
        <f>IF(ISNUMBER(VALUE(SUBSTITUTE(実質収支比率等に係る経年分析!I$49,"▲","-"))),ROUND(VALUE(SUBSTITUTE(実質収支比率等に係る経年分析!I$49,"▲","-")),2),NA())</f>
        <v>1.1000000000000001</v>
      </c>
      <c r="F21" s="147">
        <f>IF(ISNUMBER(VALUE(SUBSTITUTE(実質収支比率等に係る経年分析!J$49,"▲","-"))),ROUND(VALUE(SUBSTITUTE(実質収支比率等に係る経年分析!J$49,"▲","-")),2),NA())</f>
        <v>-1.49</v>
      </c>
    </row>
    <row r="24" spans="1:11" x14ac:dyDescent="0.15">
      <c r="A24" s="121" t="s">
        <v>55</v>
      </c>
    </row>
    <row r="25" spans="1:11" x14ac:dyDescent="0.15">
      <c r="A25" s="148"/>
      <c r="B25" s="148" t="str">
        <f>連結実質赤字比率に係る赤字・黒字の構成分析!F$33</f>
        <v>R02</v>
      </c>
      <c r="C25" s="148"/>
      <c r="D25" s="148" t="str">
        <f>連結実質赤字比率に係る赤字・黒字の構成分析!G$33</f>
        <v>R03</v>
      </c>
      <c r="E25" s="148"/>
      <c r="F25" s="148" t="str">
        <f>連結実質赤字比率に係る赤字・黒字の構成分析!H$33</f>
        <v>R04</v>
      </c>
      <c r="G25" s="148"/>
      <c r="H25" s="148" t="str">
        <f>連結実質赤字比率に係る赤字・黒字の構成分析!I$33</f>
        <v>R05</v>
      </c>
      <c r="I25" s="148"/>
      <c r="J25" s="148" t="str">
        <f>連結実質赤字比率に係る赤字・黒字の構成分析!J$33</f>
        <v>R06</v>
      </c>
      <c r="K25" s="148"/>
    </row>
    <row r="26" spans="1:11" x14ac:dyDescent="0.15">
      <c r="A26" s="148"/>
      <c r="B26" s="148" t="s">
        <v>56</v>
      </c>
      <c r="C26" s="148" t="s">
        <v>57</v>
      </c>
      <c r="D26" s="148" t="s">
        <v>56</v>
      </c>
      <c r="E26" s="148" t="s">
        <v>57</v>
      </c>
      <c r="F26" s="148" t="s">
        <v>56</v>
      </c>
      <c r="G26" s="148" t="s">
        <v>57</v>
      </c>
      <c r="H26" s="148" t="s">
        <v>56</v>
      </c>
      <c r="I26" s="148" t="s">
        <v>57</v>
      </c>
      <c r="J26" s="148" t="s">
        <v>56</v>
      </c>
      <c r="K26" s="148" t="s">
        <v>57</v>
      </c>
    </row>
    <row r="27" spans="1:11" x14ac:dyDescent="0.15">
      <c r="A27" s="148" t="str">
        <f>IF(連結実質赤字比率に係る赤字・黒字の構成分析!C$43="",NA(),連結実質赤字比率に係る赤字・黒字の構成分析!C$43)</f>
        <v>その他会計（黒字）</v>
      </c>
      <c r="B27" s="148" t="e">
        <f>IF(ROUND(VALUE(SUBSTITUTE(連結実質赤字比率に係る赤字・黒字の構成分析!F$43,"▲", "-")), 2) &lt; 0, ABS(ROUND(VALUE(SUBSTITUTE(連結実質赤字比率に係る赤字・黒字の構成分析!F$43,"▲", "-")), 2)), NA())</f>
        <v>#N/A</v>
      </c>
      <c r="C27" s="148">
        <f>IF(ROUND(VALUE(SUBSTITUTE(連結実質赤字比率に係る赤字・黒字の構成分析!F$43,"▲", "-")), 2) &gt;= 0, ABS(ROUND(VALUE(SUBSTITUTE(連結実質赤字比率に係る赤字・黒字の構成分析!F$43,"▲", "-")), 2)), NA())</f>
        <v>0.24</v>
      </c>
      <c r="D27" s="148" t="e">
        <f>IF(ROUND(VALUE(SUBSTITUTE(連結実質赤字比率に係る赤字・黒字の構成分析!G$43,"▲", "-")), 2) &lt; 0, ABS(ROUND(VALUE(SUBSTITUTE(連結実質赤字比率に係る赤字・黒字の構成分析!G$43,"▲", "-")), 2)), NA())</f>
        <v>#N/A</v>
      </c>
      <c r="E27" s="148">
        <f>IF(ROUND(VALUE(SUBSTITUTE(連結実質赤字比率に係る赤字・黒字の構成分析!G$43,"▲", "-")), 2) &gt;= 0, ABS(ROUND(VALUE(SUBSTITUTE(連結実質赤字比率に係る赤字・黒字の構成分析!G$43,"▲", "-")), 2)), NA())</f>
        <v>0.44</v>
      </c>
      <c r="F27" s="148" t="e">
        <f>IF(ROUND(VALUE(SUBSTITUTE(連結実質赤字比率に係る赤字・黒字の構成分析!H$43,"▲", "-")), 2) &lt; 0, ABS(ROUND(VALUE(SUBSTITUTE(連結実質赤字比率に係る赤字・黒字の構成分析!H$43,"▲", "-")), 2)), NA())</f>
        <v>#N/A</v>
      </c>
      <c r="G27" s="148">
        <f>IF(ROUND(VALUE(SUBSTITUTE(連結実質赤字比率に係る赤字・黒字の構成分析!H$43,"▲", "-")), 2) &gt;= 0, ABS(ROUND(VALUE(SUBSTITUTE(連結実質赤字比率に係る赤字・黒字の構成分析!H$43,"▲", "-")), 2)), NA())</f>
        <v>0.36</v>
      </c>
      <c r="H27" s="148" t="e">
        <f>IF(ROUND(VALUE(SUBSTITUTE(連結実質赤字比率に係る赤字・黒字の構成分析!I$43,"▲", "-")), 2) &lt; 0, ABS(ROUND(VALUE(SUBSTITUTE(連結実質赤字比率に係る赤字・黒字の構成分析!I$43,"▲", "-")), 2)), NA())</f>
        <v>#N/A</v>
      </c>
      <c r="I27" s="148">
        <f>IF(ROUND(VALUE(SUBSTITUTE(連結実質赤字比率に係る赤字・黒字の構成分析!I$43,"▲", "-")), 2) &gt;= 0, ABS(ROUND(VALUE(SUBSTITUTE(連結実質赤字比率に係る赤字・黒字の構成分析!I$43,"▲", "-")), 2)), NA())</f>
        <v>0.73</v>
      </c>
      <c r="J27" s="148" t="e">
        <f>IF(ROUND(VALUE(SUBSTITUTE(連結実質赤字比率に係る赤字・黒字の構成分析!J$43,"▲", "-")), 2) &lt; 0, ABS(ROUND(VALUE(SUBSTITUTE(連結実質赤字比率に係る赤字・黒字の構成分析!J$43,"▲", "-")), 2)), NA())</f>
        <v>#VALUE!</v>
      </c>
      <c r="K27" s="148" t="e">
        <f>IF(ROUND(VALUE(SUBSTITUTE(連結実質赤字比率に係る赤字・黒字の構成分析!J$43,"▲", "-")), 2) &gt;= 0, ABS(ROUND(VALUE(SUBSTITUTE(連結実質赤字比率に係る赤字・黒字の構成分析!J$43,"▲", "-")), 2)), NA())</f>
        <v>#VALUE!</v>
      </c>
    </row>
    <row r="28" spans="1:11" x14ac:dyDescent="0.15">
      <c r="A28" s="148" t="str">
        <f>IF(連結実質赤字比率に係る赤字・黒字の構成分析!C$42="",NA(),連結実質赤字比率に係る赤字・黒字の構成分析!C$42)</f>
        <v>その他会計（赤字）</v>
      </c>
      <c r="B28" s="148" t="e">
        <f>IF(ROUND(VALUE(SUBSTITUTE(連結実質赤字比率に係る赤字・黒字の構成分析!F$42,"▲", "-")), 2) &lt; 0, ABS(ROUND(VALUE(SUBSTITUTE(連結実質赤字比率に係る赤字・黒字の構成分析!F$42,"▲", "-")), 2)), NA())</f>
        <v>#VALUE!</v>
      </c>
      <c r="C28" s="148" t="e">
        <f>IF(ROUND(VALUE(SUBSTITUTE(連結実質赤字比率に係る赤字・黒字の構成分析!F$42,"▲", "-")), 2) &gt;= 0, ABS(ROUND(VALUE(SUBSTITUTE(連結実質赤字比率に係る赤字・黒字の構成分析!F$42,"▲", "-")), 2)), NA())</f>
        <v>#VALUE!</v>
      </c>
      <c r="D28" s="148" t="e">
        <f>IF(ROUND(VALUE(SUBSTITUTE(連結実質赤字比率に係る赤字・黒字の構成分析!G$42,"▲", "-")), 2) &lt; 0, ABS(ROUND(VALUE(SUBSTITUTE(連結実質赤字比率に係る赤字・黒字の構成分析!G$42,"▲", "-")), 2)), NA())</f>
        <v>#VALUE!</v>
      </c>
      <c r="E28" s="148" t="e">
        <f>IF(ROUND(VALUE(SUBSTITUTE(連結実質赤字比率に係る赤字・黒字の構成分析!G$42,"▲", "-")), 2) &gt;= 0, ABS(ROUND(VALUE(SUBSTITUTE(連結実質赤字比率に係る赤字・黒字の構成分析!G$42,"▲", "-")), 2)), NA())</f>
        <v>#VALUE!</v>
      </c>
      <c r="F28" s="148" t="e">
        <f>IF(ROUND(VALUE(SUBSTITUTE(連結実質赤字比率に係る赤字・黒字の構成分析!H$42,"▲", "-")), 2) &lt; 0, ABS(ROUND(VALUE(SUBSTITUTE(連結実質赤字比率に係る赤字・黒字の構成分析!H$42,"▲", "-")), 2)), NA())</f>
        <v>#VALUE!</v>
      </c>
      <c r="G28" s="148" t="e">
        <f>IF(ROUND(VALUE(SUBSTITUTE(連結実質赤字比率に係る赤字・黒字の構成分析!H$42,"▲", "-")), 2) &gt;= 0, ABS(ROUND(VALUE(SUBSTITUTE(連結実質赤字比率に係る赤字・黒字の構成分析!H$42,"▲", "-")), 2)), NA())</f>
        <v>#VALUE!</v>
      </c>
      <c r="H28" s="148" t="e">
        <f>IF(ROUND(VALUE(SUBSTITUTE(連結実質赤字比率に係る赤字・黒字の構成分析!I$42,"▲", "-")), 2) &lt; 0, ABS(ROUND(VALUE(SUBSTITUTE(連結実質赤字比率に係る赤字・黒字の構成分析!I$42,"▲", "-")), 2)), NA())</f>
        <v>#VALUE!</v>
      </c>
      <c r="I28" s="148" t="e">
        <f>IF(ROUND(VALUE(SUBSTITUTE(連結実質赤字比率に係る赤字・黒字の構成分析!I$42,"▲", "-")), 2) &gt;= 0, ABS(ROUND(VALUE(SUBSTITUTE(連結実質赤字比率に係る赤字・黒字の構成分析!I$42,"▲", "-")), 2)), NA())</f>
        <v>#VALUE!</v>
      </c>
      <c r="J28" s="148" t="e">
        <f>IF(ROUND(VALUE(SUBSTITUTE(連結実質赤字比率に係る赤字・黒字の構成分析!J$42,"▲", "-")), 2) &lt; 0, ABS(ROUND(VALUE(SUBSTITUTE(連結実質赤字比率に係る赤字・黒字の構成分析!J$42,"▲", "-")), 2)), NA())</f>
        <v>#VALUE!</v>
      </c>
      <c r="K28" s="148" t="e">
        <f>IF(ROUND(VALUE(SUBSTITUTE(連結実質赤字比率に係る赤字・黒字の構成分析!J$42,"▲", "-")), 2) &gt;= 0, ABS(ROUND(VALUE(SUBSTITUTE(連結実質赤字比率に係る赤字・黒字の構成分析!J$42,"▲", "-")), 2)), NA())</f>
        <v>#VALUE!</v>
      </c>
    </row>
    <row r="29" spans="1:11" x14ac:dyDescent="0.15">
      <c r="A29" s="148" t="e">
        <f>IF(連結実質赤字比率に係る赤字・黒字の構成分析!C$41="",NA(),連結実質赤字比率に係る赤字・黒字の構成分析!C$41)</f>
        <v>#N/A</v>
      </c>
      <c r="B29" s="148" t="e">
        <f>IF(ROUND(VALUE(SUBSTITUTE(連結実質赤字比率に係る赤字・黒字の構成分析!F$41,"▲", "-")), 2) &lt; 0, ABS(ROUND(VALUE(SUBSTITUTE(連結実質赤字比率に係る赤字・黒字の構成分析!F$41,"▲", "-")), 2)), NA())</f>
        <v>#VALUE!</v>
      </c>
      <c r="C29" s="148" t="e">
        <f>IF(ROUND(VALUE(SUBSTITUTE(連結実質赤字比率に係る赤字・黒字の構成分析!F$41,"▲", "-")), 2) &gt;= 0, ABS(ROUND(VALUE(SUBSTITUTE(連結実質赤字比率に係る赤字・黒字の構成分析!F$41,"▲", "-")), 2)), NA())</f>
        <v>#VALUE!</v>
      </c>
      <c r="D29" s="148" t="e">
        <f>IF(ROUND(VALUE(SUBSTITUTE(連結実質赤字比率に係る赤字・黒字の構成分析!G$41,"▲", "-")), 2) &lt; 0, ABS(ROUND(VALUE(SUBSTITUTE(連結実質赤字比率に係る赤字・黒字の構成分析!G$41,"▲", "-")), 2)), NA())</f>
        <v>#VALUE!</v>
      </c>
      <c r="E29" s="148" t="e">
        <f>IF(ROUND(VALUE(SUBSTITUTE(連結実質赤字比率に係る赤字・黒字の構成分析!G$41,"▲", "-")), 2) &gt;= 0, ABS(ROUND(VALUE(SUBSTITUTE(連結実質赤字比率に係る赤字・黒字の構成分析!G$41,"▲", "-")), 2)), NA())</f>
        <v>#VALUE!</v>
      </c>
      <c r="F29" s="148" t="e">
        <f>IF(ROUND(VALUE(SUBSTITUTE(連結実質赤字比率に係る赤字・黒字の構成分析!H$41,"▲", "-")), 2) &lt; 0, ABS(ROUND(VALUE(SUBSTITUTE(連結実質赤字比率に係る赤字・黒字の構成分析!H$41,"▲", "-")), 2)), NA())</f>
        <v>#VALUE!</v>
      </c>
      <c r="G29" s="148" t="e">
        <f>IF(ROUND(VALUE(SUBSTITUTE(連結実質赤字比率に係る赤字・黒字の構成分析!H$41,"▲", "-")), 2) &gt;= 0, ABS(ROUND(VALUE(SUBSTITUTE(連結実質赤字比率に係る赤字・黒字の構成分析!H$41,"▲", "-")), 2)), NA())</f>
        <v>#VALUE!</v>
      </c>
      <c r="H29" s="148" t="e">
        <f>IF(ROUND(VALUE(SUBSTITUTE(連結実質赤字比率に係る赤字・黒字の構成分析!I$41,"▲", "-")), 2) &lt; 0, ABS(ROUND(VALUE(SUBSTITUTE(連結実質赤字比率に係る赤字・黒字の構成分析!I$41,"▲", "-")), 2)), NA())</f>
        <v>#VALUE!</v>
      </c>
      <c r="I29" s="148" t="e">
        <f>IF(ROUND(VALUE(SUBSTITUTE(連結実質赤字比率に係る赤字・黒字の構成分析!I$41,"▲", "-")), 2) &gt;= 0, ABS(ROUND(VALUE(SUBSTITUTE(連結実質赤字比率に係る赤字・黒字の構成分析!I$41,"▲", "-")), 2)), NA())</f>
        <v>#VALUE!</v>
      </c>
      <c r="J29" s="148" t="e">
        <f>IF(ROUND(VALUE(SUBSTITUTE(連結実質赤字比率に係る赤字・黒字の構成分析!J$41,"▲", "-")), 2) &lt; 0, ABS(ROUND(VALUE(SUBSTITUTE(連結実質赤字比率に係る赤字・黒字の構成分析!J$41,"▲", "-")), 2)), NA())</f>
        <v>#VALUE!</v>
      </c>
      <c r="K29" s="148" t="e">
        <f>IF(ROUND(VALUE(SUBSTITUTE(連結実質赤字比率に係る赤字・黒字の構成分析!J$41,"▲", "-")), 2) &gt;= 0, ABS(ROUND(VALUE(SUBSTITUTE(連結実質赤字比率に係る赤字・黒字の構成分析!J$41,"▲", "-")), 2)), NA())</f>
        <v>#VALUE!</v>
      </c>
    </row>
    <row r="30" spans="1:11" x14ac:dyDescent="0.15">
      <c r="A30" s="148" t="e">
        <f>IF(連結実質赤字比率に係る赤字・黒字の構成分析!C$40="",NA(),連結実質赤字比率に係る赤字・黒字の構成分析!C$40)</f>
        <v>#N/A</v>
      </c>
      <c r="B30" s="148" t="e">
        <f>IF(ROUND(VALUE(SUBSTITUTE(連結実質赤字比率に係る赤字・黒字の構成分析!F$40,"▲", "-")), 2) &lt; 0, ABS(ROUND(VALUE(SUBSTITUTE(連結実質赤字比率に係る赤字・黒字の構成分析!F$40,"▲", "-")), 2)), NA())</f>
        <v>#VALUE!</v>
      </c>
      <c r="C30" s="148" t="e">
        <f>IF(ROUND(VALUE(SUBSTITUTE(連結実質赤字比率に係る赤字・黒字の構成分析!F$40,"▲", "-")), 2) &gt;= 0, ABS(ROUND(VALUE(SUBSTITUTE(連結実質赤字比率に係る赤字・黒字の構成分析!F$40,"▲", "-")), 2)), NA())</f>
        <v>#VALUE!</v>
      </c>
      <c r="D30" s="148" t="e">
        <f>IF(ROUND(VALUE(SUBSTITUTE(連結実質赤字比率に係る赤字・黒字の構成分析!G$40,"▲", "-")), 2) &lt; 0, ABS(ROUND(VALUE(SUBSTITUTE(連結実質赤字比率に係る赤字・黒字の構成分析!G$40,"▲", "-")), 2)), NA())</f>
        <v>#VALUE!</v>
      </c>
      <c r="E30" s="148" t="e">
        <f>IF(ROUND(VALUE(SUBSTITUTE(連結実質赤字比率に係る赤字・黒字の構成分析!G$40,"▲", "-")), 2) &gt;= 0, ABS(ROUND(VALUE(SUBSTITUTE(連結実質赤字比率に係る赤字・黒字の構成分析!G$40,"▲", "-")), 2)), NA())</f>
        <v>#VALUE!</v>
      </c>
      <c r="F30" s="148" t="e">
        <f>IF(ROUND(VALUE(SUBSTITUTE(連結実質赤字比率に係る赤字・黒字の構成分析!H$40,"▲", "-")), 2) &lt; 0, ABS(ROUND(VALUE(SUBSTITUTE(連結実質赤字比率に係る赤字・黒字の構成分析!H$40,"▲", "-")), 2)), NA())</f>
        <v>#VALUE!</v>
      </c>
      <c r="G30" s="148" t="e">
        <f>IF(ROUND(VALUE(SUBSTITUTE(連結実質赤字比率に係る赤字・黒字の構成分析!H$40,"▲", "-")), 2) &gt;= 0, ABS(ROUND(VALUE(SUBSTITUTE(連結実質赤字比率に係る赤字・黒字の構成分析!H$40,"▲", "-")), 2)), NA())</f>
        <v>#VALUE!</v>
      </c>
      <c r="H30" s="148" t="e">
        <f>IF(ROUND(VALUE(SUBSTITUTE(連結実質赤字比率に係る赤字・黒字の構成分析!I$40,"▲", "-")), 2) &lt; 0, ABS(ROUND(VALUE(SUBSTITUTE(連結実質赤字比率に係る赤字・黒字の構成分析!I$40,"▲", "-")), 2)), NA())</f>
        <v>#VALUE!</v>
      </c>
      <c r="I30" s="148" t="e">
        <f>IF(ROUND(VALUE(SUBSTITUTE(連結実質赤字比率に係る赤字・黒字の構成分析!I$40,"▲", "-")), 2) &gt;= 0, ABS(ROUND(VALUE(SUBSTITUTE(連結実質赤字比率に係る赤字・黒字の構成分析!I$40,"▲", "-")), 2)), NA())</f>
        <v>#VALUE!</v>
      </c>
      <c r="J30" s="148" t="e">
        <f>IF(ROUND(VALUE(SUBSTITUTE(連結実質赤字比率に係る赤字・黒字の構成分析!J$40,"▲", "-")), 2) &lt; 0, ABS(ROUND(VALUE(SUBSTITUTE(連結実質赤字比率に係る赤字・黒字の構成分析!J$40,"▲", "-")), 2)), NA())</f>
        <v>#VALUE!</v>
      </c>
      <c r="K30" s="148" t="e">
        <f>IF(ROUND(VALUE(SUBSTITUTE(連結実質赤字比率に係る赤字・黒字の構成分析!J$40,"▲", "-")), 2) &gt;= 0, ABS(ROUND(VALUE(SUBSTITUTE(連結実質赤字比率に係る赤字・黒字の構成分析!J$40,"▲", "-")), 2)), NA())</f>
        <v>#VALUE!</v>
      </c>
    </row>
    <row r="31" spans="1:11" x14ac:dyDescent="0.15">
      <c r="A31" s="148" t="e">
        <f>IF(連結実質赤字比率に係る赤字・黒字の構成分析!C$39="",NA(),連結実質赤字比率に係る赤字・黒字の構成分析!C$39)</f>
        <v>#N/A</v>
      </c>
      <c r="B31" s="148" t="e">
        <f>IF(ROUND(VALUE(SUBSTITUTE(連結実質赤字比率に係る赤字・黒字の構成分析!F$39,"▲", "-")), 2) &lt; 0, ABS(ROUND(VALUE(SUBSTITUTE(連結実質赤字比率に係る赤字・黒字の構成分析!F$39,"▲", "-")), 2)), NA())</f>
        <v>#VALUE!</v>
      </c>
      <c r="C31" s="148" t="e">
        <f>IF(ROUND(VALUE(SUBSTITUTE(連結実質赤字比率に係る赤字・黒字の構成分析!F$39,"▲", "-")), 2) &gt;= 0, ABS(ROUND(VALUE(SUBSTITUTE(連結実質赤字比率に係る赤字・黒字の構成分析!F$39,"▲", "-")), 2)), NA())</f>
        <v>#VALUE!</v>
      </c>
      <c r="D31" s="148" t="e">
        <f>IF(ROUND(VALUE(SUBSTITUTE(連結実質赤字比率に係る赤字・黒字の構成分析!G$39,"▲", "-")), 2) &lt; 0, ABS(ROUND(VALUE(SUBSTITUTE(連結実質赤字比率に係る赤字・黒字の構成分析!G$39,"▲", "-")), 2)), NA())</f>
        <v>#VALUE!</v>
      </c>
      <c r="E31" s="148" t="e">
        <f>IF(ROUND(VALUE(SUBSTITUTE(連結実質赤字比率に係る赤字・黒字の構成分析!G$39,"▲", "-")), 2) &gt;= 0, ABS(ROUND(VALUE(SUBSTITUTE(連結実質赤字比率に係る赤字・黒字の構成分析!G$39,"▲", "-")), 2)), NA())</f>
        <v>#VALUE!</v>
      </c>
      <c r="F31" s="148" t="e">
        <f>IF(ROUND(VALUE(SUBSTITUTE(連結実質赤字比率に係る赤字・黒字の構成分析!H$39,"▲", "-")), 2) &lt; 0, ABS(ROUND(VALUE(SUBSTITUTE(連結実質赤字比率に係る赤字・黒字の構成分析!H$39,"▲", "-")), 2)), NA())</f>
        <v>#VALUE!</v>
      </c>
      <c r="G31" s="148" t="e">
        <f>IF(ROUND(VALUE(SUBSTITUTE(連結実質赤字比率に係る赤字・黒字の構成分析!H$39,"▲", "-")), 2) &gt;= 0, ABS(ROUND(VALUE(SUBSTITUTE(連結実質赤字比率に係る赤字・黒字の構成分析!H$39,"▲", "-")), 2)), NA())</f>
        <v>#VALUE!</v>
      </c>
      <c r="H31" s="148" t="e">
        <f>IF(ROUND(VALUE(SUBSTITUTE(連結実質赤字比率に係る赤字・黒字の構成分析!I$39,"▲", "-")), 2) &lt; 0, ABS(ROUND(VALUE(SUBSTITUTE(連結実質赤字比率に係る赤字・黒字の構成分析!I$39,"▲", "-")), 2)), NA())</f>
        <v>#VALUE!</v>
      </c>
      <c r="I31" s="148" t="e">
        <f>IF(ROUND(VALUE(SUBSTITUTE(連結実質赤字比率に係る赤字・黒字の構成分析!I$39,"▲", "-")), 2) &gt;= 0, ABS(ROUND(VALUE(SUBSTITUTE(連結実質赤字比率に係る赤字・黒字の構成分析!I$39,"▲", "-")), 2)), NA())</f>
        <v>#VALUE!</v>
      </c>
      <c r="J31" s="148" t="e">
        <f>IF(ROUND(VALUE(SUBSTITUTE(連結実質赤字比率に係る赤字・黒字の構成分析!J$39,"▲", "-")), 2) &lt; 0, ABS(ROUND(VALUE(SUBSTITUTE(連結実質赤字比率に係る赤字・黒字の構成分析!J$39,"▲", "-")), 2)), NA())</f>
        <v>#VALUE!</v>
      </c>
      <c r="K31" s="148" t="e">
        <f>IF(ROUND(VALUE(SUBSTITUTE(連結実質赤字比率に係る赤字・黒字の構成分析!J$39,"▲", "-")), 2) &gt;= 0, ABS(ROUND(VALUE(SUBSTITUTE(連結実質赤字比率に係る赤字・黒字の構成分析!J$39,"▲", "-")), 2)), NA())</f>
        <v>#VALUE!</v>
      </c>
    </row>
    <row r="32" spans="1:11" x14ac:dyDescent="0.15">
      <c r="A32" s="148" t="str">
        <f>IF(連結実質赤字比率に係る赤字・黒字の構成分析!C$38="",NA(),連結実質赤字比率に係る赤字・黒字の構成分析!C$38)</f>
        <v>後期高齢者医療特別会計</v>
      </c>
      <c r="B32" s="148" t="e">
        <f>IF(ROUND(VALUE(SUBSTITUTE(連結実質赤字比率に係る赤字・黒字の構成分析!F$38,"▲", "-")), 2) &lt; 0, ABS(ROUND(VALUE(SUBSTITUTE(連結実質赤字比率に係る赤字・黒字の構成分析!F$38,"▲", "-")), 2)), NA())</f>
        <v>#N/A</v>
      </c>
      <c r="C32" s="148">
        <f>IF(ROUND(VALUE(SUBSTITUTE(連結実質赤字比率に係る赤字・黒字の構成分析!F$38,"▲", "-")), 2) &gt;= 0, ABS(ROUND(VALUE(SUBSTITUTE(連結実質赤字比率に係る赤字・黒字の構成分析!F$38,"▲", "-")), 2)), NA())</f>
        <v>0.03</v>
      </c>
      <c r="D32" s="148" t="e">
        <f>IF(ROUND(VALUE(SUBSTITUTE(連結実質赤字比率に係る赤字・黒字の構成分析!G$38,"▲", "-")), 2) &lt; 0, ABS(ROUND(VALUE(SUBSTITUTE(連結実質赤字比率に係る赤字・黒字の構成分析!G$38,"▲", "-")), 2)), NA())</f>
        <v>#N/A</v>
      </c>
      <c r="E32" s="148">
        <f>IF(ROUND(VALUE(SUBSTITUTE(連結実質赤字比率に係る赤字・黒字の構成分析!G$38,"▲", "-")), 2) &gt;= 0, ABS(ROUND(VALUE(SUBSTITUTE(連結実質赤字比率に係る赤字・黒字の構成分析!G$38,"▲", "-")), 2)), NA())</f>
        <v>0.01</v>
      </c>
      <c r="F32" s="148" t="e">
        <f>IF(ROUND(VALUE(SUBSTITUTE(連結実質赤字比率に係る赤字・黒字の構成分析!H$38,"▲", "-")), 2) &lt; 0, ABS(ROUND(VALUE(SUBSTITUTE(連結実質赤字比率に係る赤字・黒字の構成分析!H$38,"▲", "-")), 2)), NA())</f>
        <v>#N/A</v>
      </c>
      <c r="G32" s="148">
        <f>IF(ROUND(VALUE(SUBSTITUTE(連結実質赤字比率に係る赤字・黒字の構成分析!H$38,"▲", "-")), 2) &gt;= 0, ABS(ROUND(VALUE(SUBSTITUTE(連結実質赤字比率に係る赤字・黒字の構成分析!H$38,"▲", "-")), 2)), NA())</f>
        <v>0.01</v>
      </c>
      <c r="H32" s="148" t="e">
        <f>IF(ROUND(VALUE(SUBSTITUTE(連結実質赤字比率に係る赤字・黒字の構成分析!I$38,"▲", "-")), 2) &lt; 0, ABS(ROUND(VALUE(SUBSTITUTE(連結実質赤字比率に係る赤字・黒字の構成分析!I$38,"▲", "-")), 2)), NA())</f>
        <v>#N/A</v>
      </c>
      <c r="I32" s="148">
        <f>IF(ROUND(VALUE(SUBSTITUTE(連結実質赤字比率に係る赤字・黒字の構成分析!I$38,"▲", "-")), 2) &gt;= 0, ABS(ROUND(VALUE(SUBSTITUTE(連結実質赤字比率に係る赤字・黒字の構成分析!I$38,"▲", "-")), 2)), NA())</f>
        <v>0.03</v>
      </c>
      <c r="J32" s="148" t="e">
        <f>IF(ROUND(VALUE(SUBSTITUTE(連結実質赤字比率に係る赤字・黒字の構成分析!J$38,"▲", "-")), 2) &lt; 0, ABS(ROUND(VALUE(SUBSTITUTE(連結実質赤字比率に係る赤字・黒字の構成分析!J$38,"▲", "-")), 2)), NA())</f>
        <v>#N/A</v>
      </c>
      <c r="K32" s="148">
        <f>IF(ROUND(VALUE(SUBSTITUTE(連結実質赤字比率に係る赤字・黒字の構成分析!J$38,"▲", "-")), 2) &gt;= 0, ABS(ROUND(VALUE(SUBSTITUTE(連結実質赤字比率に係る赤字・黒字の構成分析!J$38,"▲", "-")), 2)), NA())</f>
        <v>0.05</v>
      </c>
    </row>
    <row r="33" spans="1:16" x14ac:dyDescent="0.15">
      <c r="A33" s="148" t="str">
        <f>IF(連結実質赤字比率に係る赤字・黒字の構成分析!C$37="",NA(),連結実質赤字比率に係る赤字・黒字の構成分析!C$37)</f>
        <v>国民健康保険特別会計</v>
      </c>
      <c r="B33" s="148" t="e">
        <f>IF(ROUND(VALUE(SUBSTITUTE(連結実質赤字比率に係る赤字・黒字の構成分析!F$37,"▲", "-")), 2) &lt; 0, ABS(ROUND(VALUE(SUBSTITUTE(連結実質赤字比率に係る赤字・黒字の構成分析!F$37,"▲", "-")), 2)), NA())</f>
        <v>#N/A</v>
      </c>
      <c r="C33" s="148">
        <f>IF(ROUND(VALUE(SUBSTITUTE(連結実質赤字比率に係る赤字・黒字の構成分析!F$37,"▲", "-")), 2) &gt;= 0, ABS(ROUND(VALUE(SUBSTITUTE(連結実質赤字比率に係る赤字・黒字の構成分析!F$37,"▲", "-")), 2)), NA())</f>
        <v>0.96</v>
      </c>
      <c r="D33" s="148" t="e">
        <f>IF(ROUND(VALUE(SUBSTITUTE(連結実質赤字比率に係る赤字・黒字の構成分析!G$37,"▲", "-")), 2) &lt; 0, ABS(ROUND(VALUE(SUBSTITUTE(連結実質赤字比率に係る赤字・黒字の構成分析!G$37,"▲", "-")), 2)), NA())</f>
        <v>#N/A</v>
      </c>
      <c r="E33" s="148">
        <f>IF(ROUND(VALUE(SUBSTITUTE(連結実質赤字比率に係る赤字・黒字の構成分析!G$37,"▲", "-")), 2) &gt;= 0, ABS(ROUND(VALUE(SUBSTITUTE(連結実質赤字比率に係る赤字・黒字の構成分析!G$37,"▲", "-")), 2)), NA())</f>
        <v>1</v>
      </c>
      <c r="F33" s="148" t="e">
        <f>IF(ROUND(VALUE(SUBSTITUTE(連結実質赤字比率に係る赤字・黒字の構成分析!H$37,"▲", "-")), 2) &lt; 0, ABS(ROUND(VALUE(SUBSTITUTE(連結実質赤字比率に係る赤字・黒字の構成分析!H$37,"▲", "-")), 2)), NA())</f>
        <v>#N/A</v>
      </c>
      <c r="G33" s="148">
        <f>IF(ROUND(VALUE(SUBSTITUTE(連結実質赤字比率に係る赤字・黒字の構成分析!H$37,"▲", "-")), 2) &gt;= 0, ABS(ROUND(VALUE(SUBSTITUTE(連結実質赤字比率に係る赤字・黒字の構成分析!H$37,"▲", "-")), 2)), NA())</f>
        <v>0.96</v>
      </c>
      <c r="H33" s="148" t="e">
        <f>IF(ROUND(VALUE(SUBSTITUTE(連結実質赤字比率に係る赤字・黒字の構成分析!I$37,"▲", "-")), 2) &lt; 0, ABS(ROUND(VALUE(SUBSTITUTE(連結実質赤字比率に係る赤字・黒字の構成分析!I$37,"▲", "-")), 2)), NA())</f>
        <v>#N/A</v>
      </c>
      <c r="I33" s="148">
        <f>IF(ROUND(VALUE(SUBSTITUTE(連結実質赤字比率に係る赤字・黒字の構成分析!I$37,"▲", "-")), 2) &gt;= 0, ABS(ROUND(VALUE(SUBSTITUTE(連結実質赤字比率に係る赤字・黒字の構成分析!I$37,"▲", "-")), 2)), NA())</f>
        <v>1.18</v>
      </c>
      <c r="J33" s="148" t="e">
        <f>IF(ROUND(VALUE(SUBSTITUTE(連結実質赤字比率に係る赤字・黒字の構成分析!J$37,"▲", "-")), 2) &lt; 0, ABS(ROUND(VALUE(SUBSTITUTE(連結実質赤字比率に係る赤字・黒字の構成分析!J$37,"▲", "-")), 2)), NA())</f>
        <v>#N/A</v>
      </c>
      <c r="K33" s="148">
        <f>IF(ROUND(VALUE(SUBSTITUTE(連結実質赤字比率に係る赤字・黒字の構成分析!J$37,"▲", "-")), 2) &gt;= 0, ABS(ROUND(VALUE(SUBSTITUTE(連結実質赤字比率に係る赤字・黒字の構成分析!J$37,"▲", "-")), 2)), NA())</f>
        <v>0.89</v>
      </c>
    </row>
    <row r="34" spans="1:16" x14ac:dyDescent="0.15">
      <c r="A34" s="148" t="str">
        <f>IF(連結実質赤字比率に係る赤字・黒字の構成分析!C$36="",NA(),連結実質赤字比率に係る赤字・黒字の構成分析!C$36)</f>
        <v>下水道事業会計</v>
      </c>
      <c r="B34" s="148" t="e">
        <f>IF(ROUND(VALUE(SUBSTITUTE(連結実質赤字比率に係る赤字・黒字の構成分析!F$36,"▲", "-")), 2) &lt; 0, ABS(ROUND(VALUE(SUBSTITUTE(連結実質赤字比率に係る赤字・黒字の構成分析!F$36,"▲", "-")), 2)), NA())</f>
        <v>#VALUE!</v>
      </c>
      <c r="C34" s="148" t="e">
        <f>IF(ROUND(VALUE(SUBSTITUTE(連結実質赤字比率に係る赤字・黒字の構成分析!F$36,"▲", "-")), 2) &gt;= 0, ABS(ROUND(VALUE(SUBSTITUTE(連結実質赤字比率に係る赤字・黒字の構成分析!F$36,"▲", "-")), 2)), NA())</f>
        <v>#VALUE!</v>
      </c>
      <c r="D34" s="148" t="e">
        <f>IF(ROUND(VALUE(SUBSTITUTE(連結実質赤字比率に係る赤字・黒字の構成分析!G$36,"▲", "-")), 2) &lt; 0, ABS(ROUND(VALUE(SUBSTITUTE(連結実質赤字比率に係る赤字・黒字の構成分析!G$36,"▲", "-")), 2)), NA())</f>
        <v>#VALUE!</v>
      </c>
      <c r="E34" s="148" t="e">
        <f>IF(ROUND(VALUE(SUBSTITUTE(連結実質赤字比率に係る赤字・黒字の構成分析!G$36,"▲", "-")), 2) &gt;= 0, ABS(ROUND(VALUE(SUBSTITUTE(連結実質赤字比率に係る赤字・黒字の構成分析!G$36,"▲", "-")), 2)), NA())</f>
        <v>#VALUE!</v>
      </c>
      <c r="F34" s="148" t="e">
        <f>IF(ROUND(VALUE(SUBSTITUTE(連結実質赤字比率に係る赤字・黒字の構成分析!H$36,"▲", "-")), 2) &lt; 0, ABS(ROUND(VALUE(SUBSTITUTE(連結実質赤字比率に係る赤字・黒字の構成分析!H$36,"▲", "-")), 2)), NA())</f>
        <v>#VALUE!</v>
      </c>
      <c r="G34" s="148" t="e">
        <f>IF(ROUND(VALUE(SUBSTITUTE(連結実質赤字比率に係る赤字・黒字の構成分析!H$36,"▲", "-")), 2) &gt;= 0, ABS(ROUND(VALUE(SUBSTITUTE(連結実質赤字比率に係る赤字・黒字の構成分析!H$36,"▲", "-")), 2)), NA())</f>
        <v>#VALUE!</v>
      </c>
      <c r="H34" s="148" t="e">
        <f>IF(ROUND(VALUE(SUBSTITUTE(連結実質赤字比率に係る赤字・黒字の構成分析!I$36,"▲", "-")), 2) &lt; 0, ABS(ROUND(VALUE(SUBSTITUTE(連結実質赤字比率に係る赤字・黒字の構成分析!I$36,"▲", "-")), 2)), NA())</f>
        <v>#VALUE!</v>
      </c>
      <c r="I34" s="148" t="e">
        <f>IF(ROUND(VALUE(SUBSTITUTE(連結実質赤字比率に係る赤字・黒字の構成分析!I$36,"▲", "-")), 2) &gt;= 0, ABS(ROUND(VALUE(SUBSTITUTE(連結実質赤字比率に係る赤字・黒字の構成分析!I$36,"▲", "-")), 2)), NA())</f>
        <v>#VALUE!</v>
      </c>
      <c r="J34" s="148" t="e">
        <f>IF(ROUND(VALUE(SUBSTITUTE(連結実質赤字比率に係る赤字・黒字の構成分析!J$36,"▲", "-")), 2) &lt; 0, ABS(ROUND(VALUE(SUBSTITUTE(連結実質赤字比率に係る赤字・黒字の構成分析!J$36,"▲", "-")), 2)), NA())</f>
        <v>#N/A</v>
      </c>
      <c r="K34" s="148">
        <f>IF(ROUND(VALUE(SUBSTITUTE(連結実質赤字比率に係る赤字・黒字の構成分析!J$36,"▲", "-")), 2) &gt;= 0, ABS(ROUND(VALUE(SUBSTITUTE(連結実質赤字比率に係る赤字・黒字の構成分析!J$36,"▲", "-")), 2)), NA())</f>
        <v>1.21</v>
      </c>
    </row>
    <row r="35" spans="1:16" x14ac:dyDescent="0.15">
      <c r="A35" s="148" t="str">
        <f>IF(連結実質赤字比率に係る赤字・黒字の構成分析!C$35="",NA(),連結実質赤字比率に係る赤字・黒字の構成分析!C$35)</f>
        <v>介護保険特別会計</v>
      </c>
      <c r="B35" s="148" t="e">
        <f>IF(ROUND(VALUE(SUBSTITUTE(連結実質赤字比率に係る赤字・黒字の構成分析!F$35,"▲", "-")), 2) &lt; 0, ABS(ROUND(VALUE(SUBSTITUTE(連結実質赤字比率に係る赤字・黒字の構成分析!F$35,"▲", "-")), 2)), NA())</f>
        <v>#N/A</v>
      </c>
      <c r="C35" s="148">
        <f>IF(ROUND(VALUE(SUBSTITUTE(連結実質赤字比率に係る赤字・黒字の構成分析!F$35,"▲", "-")), 2) &gt;= 0, ABS(ROUND(VALUE(SUBSTITUTE(連結実質赤字比率に係る赤字・黒字の構成分析!F$35,"▲", "-")), 2)), NA())</f>
        <v>0.69</v>
      </c>
      <c r="D35" s="148" t="e">
        <f>IF(ROUND(VALUE(SUBSTITUTE(連結実質赤字比率に係る赤字・黒字の構成分析!G$35,"▲", "-")), 2) &lt; 0, ABS(ROUND(VALUE(SUBSTITUTE(連結実質赤字比率に係る赤字・黒字の構成分析!G$35,"▲", "-")), 2)), NA())</f>
        <v>#N/A</v>
      </c>
      <c r="E35" s="148">
        <f>IF(ROUND(VALUE(SUBSTITUTE(連結実質赤字比率に係る赤字・黒字の構成分析!G$35,"▲", "-")), 2) &gt;= 0, ABS(ROUND(VALUE(SUBSTITUTE(連結実質赤字比率に係る赤字・黒字の構成分析!G$35,"▲", "-")), 2)), NA())</f>
        <v>0.7</v>
      </c>
      <c r="F35" s="148" t="e">
        <f>IF(ROUND(VALUE(SUBSTITUTE(連結実質赤字比率に係る赤字・黒字の構成分析!H$35,"▲", "-")), 2) &lt; 0, ABS(ROUND(VALUE(SUBSTITUTE(連結実質赤字比率に係る赤字・黒字の構成分析!H$35,"▲", "-")), 2)), NA())</f>
        <v>#N/A</v>
      </c>
      <c r="G35" s="148">
        <f>IF(ROUND(VALUE(SUBSTITUTE(連結実質赤字比率に係る赤字・黒字の構成分析!H$35,"▲", "-")), 2) &gt;= 0, ABS(ROUND(VALUE(SUBSTITUTE(連結実質赤字比率に係る赤字・黒字の構成分析!H$35,"▲", "-")), 2)), NA())</f>
        <v>2.14</v>
      </c>
      <c r="H35" s="148" t="e">
        <f>IF(ROUND(VALUE(SUBSTITUTE(連結実質赤字比率に係る赤字・黒字の構成分析!I$35,"▲", "-")), 2) &lt; 0, ABS(ROUND(VALUE(SUBSTITUTE(連結実質赤字比率に係る赤字・黒字の構成分析!I$35,"▲", "-")), 2)), NA())</f>
        <v>#N/A</v>
      </c>
      <c r="I35" s="148">
        <f>IF(ROUND(VALUE(SUBSTITUTE(連結実質赤字比率に係る赤字・黒字の構成分析!I$35,"▲", "-")), 2) &gt;= 0, ABS(ROUND(VALUE(SUBSTITUTE(連結実質赤字比率に係る赤字・黒字の構成分析!I$35,"▲", "-")), 2)), NA())</f>
        <v>1.87</v>
      </c>
      <c r="J35" s="148" t="e">
        <f>IF(ROUND(VALUE(SUBSTITUTE(連結実質赤字比率に係る赤字・黒字の構成分析!J$35,"▲", "-")), 2) &lt; 0, ABS(ROUND(VALUE(SUBSTITUTE(連結実質赤字比率に係る赤字・黒字の構成分析!J$35,"▲", "-")), 2)), NA())</f>
        <v>#N/A</v>
      </c>
      <c r="K35" s="148">
        <f>IF(ROUND(VALUE(SUBSTITUTE(連結実質赤字比率に係る赤字・黒字の構成分析!J$35,"▲", "-")), 2) &gt;= 0, ABS(ROUND(VALUE(SUBSTITUTE(連結実質赤字比率に係る赤字・黒字の構成分析!J$35,"▲", "-")), 2)), NA())</f>
        <v>1.95</v>
      </c>
    </row>
    <row r="36" spans="1:16" x14ac:dyDescent="0.15">
      <c r="A36" s="148" t="str">
        <f>IF(連結実質赤字比率に係る赤字・黒字の構成分析!C$34="",NA(),連結実質赤字比率に係る赤字・黒字の構成分析!C$34)</f>
        <v>一般会計</v>
      </c>
      <c r="B36" s="148" t="e">
        <f>IF(ROUND(VALUE(SUBSTITUTE(連結実質赤字比率に係る赤字・黒字の構成分析!F$34,"▲", "-")), 2) &lt; 0, ABS(ROUND(VALUE(SUBSTITUTE(連結実質赤字比率に係る赤字・黒字の構成分析!F$34,"▲", "-")), 2)), NA())</f>
        <v>#N/A</v>
      </c>
      <c r="C36" s="148">
        <f>IF(ROUND(VALUE(SUBSTITUTE(連結実質赤字比率に係る赤字・黒字の構成分析!F$34,"▲", "-")), 2) &gt;= 0, ABS(ROUND(VALUE(SUBSTITUTE(連結実質赤字比率に係る赤字・黒字の構成分析!F$34,"▲", "-")), 2)), NA())</f>
        <v>12.41</v>
      </c>
      <c r="D36" s="148" t="e">
        <f>IF(ROUND(VALUE(SUBSTITUTE(連結実質赤字比率に係る赤字・黒字の構成分析!G$34,"▲", "-")), 2) &lt; 0, ABS(ROUND(VALUE(SUBSTITUTE(連結実質赤字比率に係る赤字・黒字の構成分析!G$34,"▲", "-")), 2)), NA())</f>
        <v>#N/A</v>
      </c>
      <c r="E36" s="148">
        <f>IF(ROUND(VALUE(SUBSTITUTE(連結実質赤字比率に係る赤字・黒字の構成分析!G$34,"▲", "-")), 2) &gt;= 0, ABS(ROUND(VALUE(SUBSTITUTE(連結実質赤字比率に係る赤字・黒字の構成分析!G$34,"▲", "-")), 2)), NA())</f>
        <v>9.34</v>
      </c>
      <c r="F36" s="148" t="e">
        <f>IF(ROUND(VALUE(SUBSTITUTE(連結実質赤字比率に係る赤字・黒字の構成分析!H$34,"▲", "-")), 2) &lt; 0, ABS(ROUND(VALUE(SUBSTITUTE(連結実質赤字比率に係る赤字・黒字の構成分析!H$34,"▲", "-")), 2)), NA())</f>
        <v>#N/A</v>
      </c>
      <c r="G36" s="148">
        <f>IF(ROUND(VALUE(SUBSTITUTE(連結実質赤字比率に係る赤字・黒字の構成分析!H$34,"▲", "-")), 2) &gt;= 0, ABS(ROUND(VALUE(SUBSTITUTE(連結実質赤字比率に係る赤字・黒字の構成分析!H$34,"▲", "-")), 2)), NA())</f>
        <v>8.1300000000000008</v>
      </c>
      <c r="H36" s="148" t="e">
        <f>IF(ROUND(VALUE(SUBSTITUTE(連結実質赤字比率に係る赤字・黒字の構成分析!I$34,"▲", "-")), 2) &lt; 0, ABS(ROUND(VALUE(SUBSTITUTE(連結実質赤字比率に係る赤字・黒字の構成分析!I$34,"▲", "-")), 2)), NA())</f>
        <v>#N/A</v>
      </c>
      <c r="I36" s="148">
        <f>IF(ROUND(VALUE(SUBSTITUTE(連結実質赤字比率に係る赤字・黒字の構成分析!I$34,"▲", "-")), 2) &gt;= 0, ABS(ROUND(VALUE(SUBSTITUTE(連結実質赤字比率に係る赤字・黒字の構成分析!I$34,"▲", "-")), 2)), NA())</f>
        <v>8.1199999999999992</v>
      </c>
      <c r="J36" s="148" t="e">
        <f>IF(ROUND(VALUE(SUBSTITUTE(連結実質赤字比率に係る赤字・黒字の構成分析!J$34,"▲", "-")), 2) &lt; 0, ABS(ROUND(VALUE(SUBSTITUTE(連結実質赤字比率に係る赤字・黒字の構成分析!J$34,"▲", "-")), 2)), NA())</f>
        <v>#N/A</v>
      </c>
      <c r="K36" s="148">
        <f>IF(ROUND(VALUE(SUBSTITUTE(連結実質赤字比率に係る赤字・黒字の構成分析!J$34,"▲", "-")), 2) &gt;= 0, ABS(ROUND(VALUE(SUBSTITUTE(連結実質赤字比率に係る赤字・黒字の構成分析!J$34,"▲", "-")), 2)), NA())</f>
        <v>7.61</v>
      </c>
    </row>
    <row r="39" spans="1:16" x14ac:dyDescent="0.15">
      <c r="A39" s="121" t="s">
        <v>58</v>
      </c>
    </row>
    <row r="40" spans="1:16" x14ac:dyDescent="0.15">
      <c r="A40" s="149"/>
      <c r="B40" s="149" t="str">
        <f>'実質公債費比率（分子）の構造'!K$44</f>
        <v>R02</v>
      </c>
      <c r="C40" s="149"/>
      <c r="D40" s="149"/>
      <c r="E40" s="149" t="str">
        <f>'実質公債費比率（分子）の構造'!L$44</f>
        <v>R03</v>
      </c>
      <c r="F40" s="149"/>
      <c r="G40" s="149"/>
      <c r="H40" s="149" t="str">
        <f>'実質公債費比率（分子）の構造'!M$44</f>
        <v>R04</v>
      </c>
      <c r="I40" s="149"/>
      <c r="J40" s="149"/>
      <c r="K40" s="149" t="str">
        <f>'実質公債費比率（分子）の構造'!N$44</f>
        <v>R05</v>
      </c>
      <c r="L40" s="149"/>
      <c r="M40" s="149"/>
      <c r="N40" s="149" t="str">
        <f>'実質公債費比率（分子）の構造'!O$44</f>
        <v>R06</v>
      </c>
      <c r="O40" s="149"/>
      <c r="P40" s="149"/>
    </row>
    <row r="41" spans="1:16" x14ac:dyDescent="0.15">
      <c r="A41" s="149"/>
      <c r="B41" s="149" t="s">
        <v>59</v>
      </c>
      <c r="C41" s="149"/>
      <c r="D41" s="149" t="s">
        <v>60</v>
      </c>
      <c r="E41" s="149" t="s">
        <v>59</v>
      </c>
      <c r="F41" s="149"/>
      <c r="G41" s="149" t="s">
        <v>60</v>
      </c>
      <c r="H41" s="149" t="s">
        <v>59</v>
      </c>
      <c r="I41" s="149"/>
      <c r="J41" s="149" t="s">
        <v>60</v>
      </c>
      <c r="K41" s="149" t="s">
        <v>59</v>
      </c>
      <c r="L41" s="149"/>
      <c r="M41" s="149" t="s">
        <v>60</v>
      </c>
      <c r="N41" s="149" t="s">
        <v>59</v>
      </c>
      <c r="O41" s="149"/>
      <c r="P41" s="149" t="s">
        <v>60</v>
      </c>
    </row>
    <row r="42" spans="1:16" x14ac:dyDescent="0.15">
      <c r="A42" s="149" t="s">
        <v>61</v>
      </c>
      <c r="B42" s="149"/>
      <c r="C42" s="149"/>
      <c r="D42" s="149">
        <f>'実質公債費比率（分子）の構造'!K$52</f>
        <v>430</v>
      </c>
      <c r="E42" s="149"/>
      <c r="F42" s="149"/>
      <c r="G42" s="149">
        <f>'実質公債費比率（分子）の構造'!L$52</f>
        <v>428</v>
      </c>
      <c r="H42" s="149"/>
      <c r="I42" s="149"/>
      <c r="J42" s="149">
        <f>'実質公債費比率（分子）の構造'!M$52</f>
        <v>409</v>
      </c>
      <c r="K42" s="149"/>
      <c r="L42" s="149"/>
      <c r="M42" s="149">
        <f>'実質公債費比率（分子）の構造'!N$52</f>
        <v>409</v>
      </c>
      <c r="N42" s="149"/>
      <c r="O42" s="149"/>
      <c r="P42" s="149">
        <f>'実質公債費比率（分子）の構造'!O$52</f>
        <v>341</v>
      </c>
    </row>
    <row r="43" spans="1:16" x14ac:dyDescent="0.15">
      <c r="A43" s="149" t="s">
        <v>16</v>
      </c>
      <c r="B43" s="149" t="str">
        <f>'実質公債費比率（分子）の構造'!K$51</f>
        <v>-</v>
      </c>
      <c r="C43" s="149"/>
      <c r="D43" s="149"/>
      <c r="E43" s="149" t="str">
        <f>'実質公債費比率（分子）の構造'!L$51</f>
        <v>-</v>
      </c>
      <c r="F43" s="149"/>
      <c r="G43" s="149"/>
      <c r="H43" s="149" t="str">
        <f>'実質公債費比率（分子）の構造'!M$51</f>
        <v>-</v>
      </c>
      <c r="I43" s="149"/>
      <c r="J43" s="149"/>
      <c r="K43" s="149" t="str">
        <f>'実質公債費比率（分子）の構造'!N$51</f>
        <v>-</v>
      </c>
      <c r="L43" s="149"/>
      <c r="M43" s="149"/>
      <c r="N43" s="149" t="str">
        <f>'実質公債費比率（分子）の構造'!O$51</f>
        <v>-</v>
      </c>
      <c r="O43" s="149"/>
      <c r="P43" s="149"/>
    </row>
    <row r="44" spans="1:16" x14ac:dyDescent="0.15">
      <c r="A44" s="149" t="s">
        <v>62</v>
      </c>
      <c r="B44" s="149" t="str">
        <f>'実質公債費比率（分子）の構造'!K$50</f>
        <v>-</v>
      </c>
      <c r="C44" s="149"/>
      <c r="D44" s="149"/>
      <c r="E44" s="149" t="str">
        <f>'実質公債費比率（分子）の構造'!L$50</f>
        <v>-</v>
      </c>
      <c r="F44" s="149"/>
      <c r="G44" s="149"/>
      <c r="H44" s="149" t="str">
        <f>'実質公債費比率（分子）の構造'!M$50</f>
        <v>-</v>
      </c>
      <c r="I44" s="149"/>
      <c r="J44" s="149"/>
      <c r="K44" s="149" t="str">
        <f>'実質公債費比率（分子）の構造'!N$50</f>
        <v>-</v>
      </c>
      <c r="L44" s="149"/>
      <c r="M44" s="149"/>
      <c r="N44" s="149" t="str">
        <f>'実質公債費比率（分子）の構造'!O$50</f>
        <v>-</v>
      </c>
      <c r="O44" s="149"/>
      <c r="P44" s="149"/>
    </row>
    <row r="45" spans="1:16" x14ac:dyDescent="0.15">
      <c r="A45" s="149" t="s">
        <v>63</v>
      </c>
      <c r="B45" s="149">
        <f>'実質公債費比率（分子）の構造'!K$49</f>
        <v>17</v>
      </c>
      <c r="C45" s="149"/>
      <c r="D45" s="149"/>
      <c r="E45" s="149">
        <f>'実質公債費比率（分子）の構造'!L$49</f>
        <v>31</v>
      </c>
      <c r="F45" s="149"/>
      <c r="G45" s="149"/>
      <c r="H45" s="149">
        <f>'実質公債費比率（分子）の構造'!M$49</f>
        <v>40</v>
      </c>
      <c r="I45" s="149"/>
      <c r="J45" s="149"/>
      <c r="K45" s="149">
        <f>'実質公債費比率（分子）の構造'!N$49</f>
        <v>39</v>
      </c>
      <c r="L45" s="149"/>
      <c r="M45" s="149"/>
      <c r="N45" s="149">
        <f>'実質公債費比率（分子）の構造'!O$49</f>
        <v>43</v>
      </c>
      <c r="O45" s="149"/>
      <c r="P45" s="149"/>
    </row>
    <row r="46" spans="1:16" x14ac:dyDescent="0.15">
      <c r="A46" s="149" t="s">
        <v>64</v>
      </c>
      <c r="B46" s="149">
        <f>'実質公債費比率（分子）の構造'!K$48</f>
        <v>254</v>
      </c>
      <c r="C46" s="149"/>
      <c r="D46" s="149"/>
      <c r="E46" s="149">
        <f>'実質公債費比率（分子）の構造'!L$48</f>
        <v>243</v>
      </c>
      <c r="F46" s="149"/>
      <c r="G46" s="149"/>
      <c r="H46" s="149">
        <f>'実質公債費比率（分子）の構造'!M$48</f>
        <v>240</v>
      </c>
      <c r="I46" s="149"/>
      <c r="J46" s="149"/>
      <c r="K46" s="149">
        <f>'実質公債費比率（分子）の構造'!N$48</f>
        <v>234</v>
      </c>
      <c r="L46" s="149"/>
      <c r="M46" s="149"/>
      <c r="N46" s="149">
        <f>'実質公債費比率（分子）の構造'!O$48</f>
        <v>122</v>
      </c>
      <c r="O46" s="149"/>
      <c r="P46" s="149"/>
    </row>
    <row r="47" spans="1:16" x14ac:dyDescent="0.15">
      <c r="A47" s="149" t="s">
        <v>12</v>
      </c>
      <c r="B47" s="149" t="str">
        <f>'実質公債費比率（分子）の構造'!K$47</f>
        <v>-</v>
      </c>
      <c r="C47" s="149"/>
      <c r="D47" s="149"/>
      <c r="E47" s="149" t="str">
        <f>'実質公債費比率（分子）の構造'!L$47</f>
        <v>-</v>
      </c>
      <c r="F47" s="149"/>
      <c r="G47" s="149"/>
      <c r="H47" s="149" t="str">
        <f>'実質公債費比率（分子）の構造'!M$47</f>
        <v>-</v>
      </c>
      <c r="I47" s="149"/>
      <c r="J47" s="149"/>
      <c r="K47" s="149" t="str">
        <f>'実質公債費比率（分子）の構造'!N$47</f>
        <v>-</v>
      </c>
      <c r="L47" s="149"/>
      <c r="M47" s="149"/>
      <c r="N47" s="149" t="str">
        <f>'実質公債費比率（分子）の構造'!O$47</f>
        <v>-</v>
      </c>
      <c r="O47" s="149"/>
      <c r="P47" s="149"/>
    </row>
    <row r="48" spans="1:16" x14ac:dyDescent="0.15">
      <c r="A48" s="149" t="s">
        <v>65</v>
      </c>
      <c r="B48" s="149" t="str">
        <f>'実質公債費比率（分子）の構造'!K$46</f>
        <v>-</v>
      </c>
      <c r="C48" s="149"/>
      <c r="D48" s="149"/>
      <c r="E48" s="149" t="str">
        <f>'実質公債費比率（分子）の構造'!L$46</f>
        <v>-</v>
      </c>
      <c r="F48" s="149"/>
      <c r="G48" s="149"/>
      <c r="H48" s="149" t="str">
        <f>'実質公債費比率（分子）の構造'!M$46</f>
        <v>-</v>
      </c>
      <c r="I48" s="149"/>
      <c r="J48" s="149"/>
      <c r="K48" s="149" t="str">
        <f>'実質公債費比率（分子）の構造'!N$46</f>
        <v>-</v>
      </c>
      <c r="L48" s="149"/>
      <c r="M48" s="149"/>
      <c r="N48" s="149" t="str">
        <f>'実質公債費比率（分子）の構造'!O$46</f>
        <v>-</v>
      </c>
      <c r="O48" s="149"/>
      <c r="P48" s="149"/>
    </row>
    <row r="49" spans="1:16" x14ac:dyDescent="0.15">
      <c r="A49" s="149" t="s">
        <v>66</v>
      </c>
      <c r="B49" s="149">
        <f>'実質公債費比率（分子）の構造'!K$45</f>
        <v>504</v>
      </c>
      <c r="C49" s="149"/>
      <c r="D49" s="149"/>
      <c r="E49" s="149">
        <f>'実質公債費比率（分子）の構造'!L$45</f>
        <v>491</v>
      </c>
      <c r="F49" s="149"/>
      <c r="G49" s="149"/>
      <c r="H49" s="149">
        <f>'実質公債費比率（分子）の構造'!M$45</f>
        <v>495</v>
      </c>
      <c r="I49" s="149"/>
      <c r="J49" s="149"/>
      <c r="K49" s="149">
        <f>'実質公債費比率（分子）の構造'!N$45</f>
        <v>472</v>
      </c>
      <c r="L49" s="149"/>
      <c r="M49" s="149"/>
      <c r="N49" s="149">
        <f>'実質公債費比率（分子）の構造'!O$45</f>
        <v>445</v>
      </c>
      <c r="O49" s="149"/>
      <c r="P49" s="149"/>
    </row>
    <row r="50" spans="1:16" x14ac:dyDescent="0.15">
      <c r="A50" s="149" t="s">
        <v>67</v>
      </c>
      <c r="B50" s="149" t="e">
        <f>NA()</f>
        <v>#N/A</v>
      </c>
      <c r="C50" s="149">
        <f>IF(ISNUMBER('実質公債費比率（分子）の構造'!K$53),'実質公債費比率（分子）の構造'!K$53,NA())</f>
        <v>345</v>
      </c>
      <c r="D50" s="149" t="e">
        <f>NA()</f>
        <v>#N/A</v>
      </c>
      <c r="E50" s="149" t="e">
        <f>NA()</f>
        <v>#N/A</v>
      </c>
      <c r="F50" s="149">
        <f>IF(ISNUMBER('実質公債費比率（分子）の構造'!L$53),'実質公債費比率（分子）の構造'!L$53,NA())</f>
        <v>337</v>
      </c>
      <c r="G50" s="149" t="e">
        <f>NA()</f>
        <v>#N/A</v>
      </c>
      <c r="H50" s="149" t="e">
        <f>NA()</f>
        <v>#N/A</v>
      </c>
      <c r="I50" s="149">
        <f>IF(ISNUMBER('実質公債費比率（分子）の構造'!M$53),'実質公債費比率（分子）の構造'!M$53,NA())</f>
        <v>366</v>
      </c>
      <c r="J50" s="149" t="e">
        <f>NA()</f>
        <v>#N/A</v>
      </c>
      <c r="K50" s="149" t="e">
        <f>NA()</f>
        <v>#N/A</v>
      </c>
      <c r="L50" s="149">
        <f>IF(ISNUMBER('実質公債費比率（分子）の構造'!N$53),'実質公債費比率（分子）の構造'!N$53,NA())</f>
        <v>336</v>
      </c>
      <c r="M50" s="149" t="e">
        <f>NA()</f>
        <v>#N/A</v>
      </c>
      <c r="N50" s="149" t="e">
        <f>NA()</f>
        <v>#N/A</v>
      </c>
      <c r="O50" s="149">
        <f>IF(ISNUMBER('実質公債費比率（分子）の構造'!O$53),'実質公債費比率（分子）の構造'!O$53,NA())</f>
        <v>269</v>
      </c>
      <c r="P50" s="149" t="e">
        <f>NA()</f>
        <v>#N/A</v>
      </c>
    </row>
    <row r="53" spans="1:16" x14ac:dyDescent="0.15">
      <c r="A53" s="121" t="s">
        <v>68</v>
      </c>
    </row>
    <row r="54" spans="1:16" x14ac:dyDescent="0.15">
      <c r="A54" s="148"/>
      <c r="B54" s="148" t="str">
        <f>'将来負担比率（分子）の構造'!I$40</f>
        <v>R02</v>
      </c>
      <c r="C54" s="148"/>
      <c r="D54" s="148"/>
      <c r="E54" s="148" t="str">
        <f>'将来負担比率（分子）の構造'!J$40</f>
        <v>R03</v>
      </c>
      <c r="F54" s="148"/>
      <c r="G54" s="148"/>
      <c r="H54" s="148" t="str">
        <f>'将来負担比率（分子）の構造'!K$40</f>
        <v>R04</v>
      </c>
      <c r="I54" s="148"/>
      <c r="J54" s="148"/>
      <c r="K54" s="148" t="str">
        <f>'将来負担比率（分子）の構造'!L$40</f>
        <v>R05</v>
      </c>
      <c r="L54" s="148"/>
      <c r="M54" s="148"/>
      <c r="N54" s="148" t="str">
        <f>'将来負担比率（分子）の構造'!M$40</f>
        <v>R06</v>
      </c>
      <c r="O54" s="148"/>
      <c r="P54" s="148"/>
    </row>
    <row r="55" spans="1:16" x14ac:dyDescent="0.15">
      <c r="A55" s="148"/>
      <c r="B55" s="148" t="s">
        <v>69</v>
      </c>
      <c r="C55" s="148"/>
      <c r="D55" s="148" t="s">
        <v>70</v>
      </c>
      <c r="E55" s="148" t="s">
        <v>69</v>
      </c>
      <c r="F55" s="148"/>
      <c r="G55" s="148" t="s">
        <v>70</v>
      </c>
      <c r="H55" s="148" t="s">
        <v>69</v>
      </c>
      <c r="I55" s="148"/>
      <c r="J55" s="148" t="s">
        <v>70</v>
      </c>
      <c r="K55" s="148" t="s">
        <v>69</v>
      </c>
      <c r="L55" s="148"/>
      <c r="M55" s="148" t="s">
        <v>70</v>
      </c>
      <c r="N55" s="148" t="s">
        <v>69</v>
      </c>
      <c r="O55" s="148"/>
      <c r="P55" s="148" t="s">
        <v>70</v>
      </c>
    </row>
    <row r="56" spans="1:16" x14ac:dyDescent="0.15">
      <c r="A56" s="148" t="s">
        <v>43</v>
      </c>
      <c r="B56" s="148"/>
      <c r="C56" s="148"/>
      <c r="D56" s="148">
        <f>'将来負担比率（分子）の構造'!I$52</f>
        <v>5056</v>
      </c>
      <c r="E56" s="148"/>
      <c r="F56" s="148"/>
      <c r="G56" s="148">
        <f>'将来負担比率（分子）の構造'!J$52</f>
        <v>4792</v>
      </c>
      <c r="H56" s="148"/>
      <c r="I56" s="148"/>
      <c r="J56" s="148">
        <f>'将来負担比率（分子）の構造'!K$52</f>
        <v>4566</v>
      </c>
      <c r="K56" s="148"/>
      <c r="L56" s="148"/>
      <c r="M56" s="148">
        <f>'将来負担比率（分子）の構造'!L$52</f>
        <v>4271</v>
      </c>
      <c r="N56" s="148"/>
      <c r="O56" s="148"/>
      <c r="P56" s="148">
        <f>'将来負担比率（分子）の構造'!M$52</f>
        <v>4082</v>
      </c>
    </row>
    <row r="57" spans="1:16" x14ac:dyDescent="0.15">
      <c r="A57" s="148" t="s">
        <v>42</v>
      </c>
      <c r="B57" s="148"/>
      <c r="C57" s="148"/>
      <c r="D57" s="148">
        <f>'将来負担比率（分子）の構造'!I$51</f>
        <v>69</v>
      </c>
      <c r="E57" s="148"/>
      <c r="F57" s="148"/>
      <c r="G57" s="148">
        <f>'将来負担比率（分子）の構造'!J$51</f>
        <v>70</v>
      </c>
      <c r="H57" s="148"/>
      <c r="I57" s="148"/>
      <c r="J57" s="148">
        <f>'将来負担比率（分子）の構造'!K$51</f>
        <v>57</v>
      </c>
      <c r="K57" s="148"/>
      <c r="L57" s="148"/>
      <c r="M57" s="148">
        <f>'将来負担比率（分子）の構造'!L$51</f>
        <v>26</v>
      </c>
      <c r="N57" s="148"/>
      <c r="O57" s="148"/>
      <c r="P57" s="148">
        <f>'将来負担比率（分子）の構造'!M$51</f>
        <v>10</v>
      </c>
    </row>
    <row r="58" spans="1:16" x14ac:dyDescent="0.15">
      <c r="A58" s="148" t="s">
        <v>41</v>
      </c>
      <c r="B58" s="148"/>
      <c r="C58" s="148"/>
      <c r="D58" s="148">
        <f>'将来負担比率（分子）の構造'!I$50</f>
        <v>1808</v>
      </c>
      <c r="E58" s="148"/>
      <c r="F58" s="148"/>
      <c r="G58" s="148">
        <f>'将来負担比率（分子）の構造'!J$50</f>
        <v>2299</v>
      </c>
      <c r="H58" s="148"/>
      <c r="I58" s="148"/>
      <c r="J58" s="148">
        <f>'将来負担比率（分子）の構造'!K$50</f>
        <v>2513</v>
      </c>
      <c r="K58" s="148"/>
      <c r="L58" s="148"/>
      <c r="M58" s="148">
        <f>'将来負担比率（分子）の構造'!L$50</f>
        <v>2640</v>
      </c>
      <c r="N58" s="148"/>
      <c r="O58" s="148"/>
      <c r="P58" s="148">
        <f>'将来負担比率（分子）の構造'!M$50</f>
        <v>2728</v>
      </c>
    </row>
    <row r="59" spans="1:16" x14ac:dyDescent="0.15">
      <c r="A59" s="148" t="s">
        <v>39</v>
      </c>
      <c r="B59" s="148" t="str">
        <f>'将来負担比率（分子）の構造'!I$49</f>
        <v>-</v>
      </c>
      <c r="C59" s="148"/>
      <c r="D59" s="148"/>
      <c r="E59" s="148" t="str">
        <f>'将来負担比率（分子）の構造'!J$49</f>
        <v>-</v>
      </c>
      <c r="F59" s="148"/>
      <c r="G59" s="148"/>
      <c r="H59" s="148" t="str">
        <f>'将来負担比率（分子）の構造'!K$49</f>
        <v>-</v>
      </c>
      <c r="I59" s="148"/>
      <c r="J59" s="148"/>
      <c r="K59" s="148" t="str">
        <f>'将来負担比率（分子）の構造'!L$49</f>
        <v>-</v>
      </c>
      <c r="L59" s="148"/>
      <c r="M59" s="148"/>
      <c r="N59" s="148" t="str">
        <f>'将来負担比率（分子）の構造'!M$49</f>
        <v>-</v>
      </c>
      <c r="O59" s="148"/>
      <c r="P59" s="148"/>
    </row>
    <row r="60" spans="1:16" x14ac:dyDescent="0.15">
      <c r="A60" s="148" t="s">
        <v>38</v>
      </c>
      <c r="B60" s="148" t="str">
        <f>'将来負担比率（分子）の構造'!I$48</f>
        <v>-</v>
      </c>
      <c r="C60" s="148"/>
      <c r="D60" s="148"/>
      <c r="E60" s="148" t="str">
        <f>'将来負担比率（分子）の構造'!J$48</f>
        <v>-</v>
      </c>
      <c r="F60" s="148"/>
      <c r="G60" s="148"/>
      <c r="H60" s="148" t="str">
        <f>'将来負担比率（分子）の構造'!K$48</f>
        <v>-</v>
      </c>
      <c r="I60" s="148"/>
      <c r="J60" s="148"/>
      <c r="K60" s="148" t="str">
        <f>'将来負担比率（分子）の構造'!L$48</f>
        <v>-</v>
      </c>
      <c r="L60" s="148"/>
      <c r="M60" s="148"/>
      <c r="N60" s="148" t="str">
        <f>'将来負担比率（分子）の構造'!M$48</f>
        <v>-</v>
      </c>
      <c r="O60" s="148"/>
      <c r="P60" s="148"/>
    </row>
    <row r="61" spans="1:16" x14ac:dyDescent="0.15">
      <c r="A61" s="148" t="s">
        <v>36</v>
      </c>
      <c r="B61" s="148" t="str">
        <f>'将来負担比率（分子）の構造'!I$46</f>
        <v>-</v>
      </c>
      <c r="C61" s="148"/>
      <c r="D61" s="148"/>
      <c r="E61" s="148" t="str">
        <f>'将来負担比率（分子）の構造'!J$46</f>
        <v>-</v>
      </c>
      <c r="F61" s="148"/>
      <c r="G61" s="148"/>
      <c r="H61" s="148" t="str">
        <f>'将来負担比率（分子）の構造'!K$46</f>
        <v>-</v>
      </c>
      <c r="I61" s="148"/>
      <c r="J61" s="148"/>
      <c r="K61" s="148" t="str">
        <f>'将来負担比率（分子）の構造'!L$46</f>
        <v>-</v>
      </c>
      <c r="L61" s="148"/>
      <c r="M61" s="148"/>
      <c r="N61" s="148" t="str">
        <f>'将来負担比率（分子）の構造'!M$46</f>
        <v>-</v>
      </c>
      <c r="O61" s="148"/>
      <c r="P61" s="148"/>
    </row>
    <row r="62" spans="1:16" x14ac:dyDescent="0.15">
      <c r="A62" s="148" t="s">
        <v>35</v>
      </c>
      <c r="B62" s="148">
        <f>'将来負担比率（分子）の構造'!I$45</f>
        <v>540</v>
      </c>
      <c r="C62" s="148"/>
      <c r="D62" s="148"/>
      <c r="E62" s="148">
        <f>'将来負担比率（分子）の構造'!J$45</f>
        <v>509</v>
      </c>
      <c r="F62" s="148"/>
      <c r="G62" s="148"/>
      <c r="H62" s="148">
        <f>'将来負担比率（分子）の構造'!K$45</f>
        <v>502</v>
      </c>
      <c r="I62" s="148"/>
      <c r="J62" s="148"/>
      <c r="K62" s="148">
        <f>'将来負担比率（分子）の構造'!L$45</f>
        <v>502</v>
      </c>
      <c r="L62" s="148"/>
      <c r="M62" s="148"/>
      <c r="N62" s="148">
        <f>'将来負担比率（分子）の構造'!M$45</f>
        <v>520</v>
      </c>
      <c r="O62" s="148"/>
      <c r="P62" s="148"/>
    </row>
    <row r="63" spans="1:16" x14ac:dyDescent="0.15">
      <c r="A63" s="148" t="s">
        <v>34</v>
      </c>
      <c r="B63" s="148">
        <f>'将来負担比率（分子）の構造'!I$44</f>
        <v>468</v>
      </c>
      <c r="C63" s="148"/>
      <c r="D63" s="148"/>
      <c r="E63" s="148">
        <f>'将来負担比率（分子）の構造'!J$44</f>
        <v>447</v>
      </c>
      <c r="F63" s="148"/>
      <c r="G63" s="148"/>
      <c r="H63" s="148">
        <f>'将来負担比率（分子）の構造'!K$44</f>
        <v>419</v>
      </c>
      <c r="I63" s="148"/>
      <c r="J63" s="148"/>
      <c r="K63" s="148">
        <f>'将来負担比率（分子）の構造'!L$44</f>
        <v>393</v>
      </c>
      <c r="L63" s="148"/>
      <c r="M63" s="148"/>
      <c r="N63" s="148">
        <f>'将来負担比率（分子）の構造'!M$44</f>
        <v>354</v>
      </c>
      <c r="O63" s="148"/>
      <c r="P63" s="148"/>
    </row>
    <row r="64" spans="1:16" x14ac:dyDescent="0.15">
      <c r="A64" s="148" t="s">
        <v>33</v>
      </c>
      <c r="B64" s="148">
        <f>'将来負担比率（分子）の構造'!I$43</f>
        <v>2973</v>
      </c>
      <c r="C64" s="148"/>
      <c r="D64" s="148"/>
      <c r="E64" s="148">
        <f>'将来負担比率（分子）の構造'!J$43</f>
        <v>2761</v>
      </c>
      <c r="F64" s="148"/>
      <c r="G64" s="148"/>
      <c r="H64" s="148">
        <f>'将来負担比率（分子）の構造'!K$43</f>
        <v>2524</v>
      </c>
      <c r="I64" s="148"/>
      <c r="J64" s="148"/>
      <c r="K64" s="148">
        <f>'将来負担比率（分子）の構造'!L$43</f>
        <v>2256</v>
      </c>
      <c r="L64" s="148"/>
      <c r="M64" s="148"/>
      <c r="N64" s="148">
        <f>'将来負担比率（分子）の構造'!M$43</f>
        <v>2034</v>
      </c>
      <c r="O64" s="148"/>
      <c r="P64" s="148"/>
    </row>
    <row r="65" spans="1:16" x14ac:dyDescent="0.15">
      <c r="A65" s="148" t="s">
        <v>32</v>
      </c>
      <c r="B65" s="148">
        <f>'将来負担比率（分子）の構造'!I$42</f>
        <v>51</v>
      </c>
      <c r="C65" s="148"/>
      <c r="D65" s="148"/>
      <c r="E65" s="148">
        <f>'将来負担比率（分子）の構造'!J$42</f>
        <v>25</v>
      </c>
      <c r="F65" s="148"/>
      <c r="G65" s="148"/>
      <c r="H65" s="148" t="str">
        <f>'将来負担比率（分子）の構造'!K$42</f>
        <v>-</v>
      </c>
      <c r="I65" s="148"/>
      <c r="J65" s="148"/>
      <c r="K65" s="148" t="str">
        <f>'将来負担比率（分子）の構造'!L$42</f>
        <v>-</v>
      </c>
      <c r="L65" s="148"/>
      <c r="M65" s="148"/>
      <c r="N65" s="148" t="str">
        <f>'将来負担比率（分子）の構造'!M$42</f>
        <v>-</v>
      </c>
      <c r="O65" s="148"/>
      <c r="P65" s="148"/>
    </row>
    <row r="66" spans="1:16" x14ac:dyDescent="0.15">
      <c r="A66" s="148" t="s">
        <v>31</v>
      </c>
      <c r="B66" s="148">
        <f>'将来負担比率（分子）の構造'!I$41</f>
        <v>5501</v>
      </c>
      <c r="C66" s="148"/>
      <c r="D66" s="148"/>
      <c r="E66" s="148">
        <f>'将来負担比率（分子）の構造'!J$41</f>
        <v>5234</v>
      </c>
      <c r="F66" s="148"/>
      <c r="G66" s="148"/>
      <c r="H66" s="148">
        <f>'将来負担比率（分子）の構造'!K$41</f>
        <v>4954</v>
      </c>
      <c r="I66" s="148"/>
      <c r="J66" s="148"/>
      <c r="K66" s="148">
        <f>'将来負担比率（分子）の構造'!L$41</f>
        <v>4618</v>
      </c>
      <c r="L66" s="148"/>
      <c r="M66" s="148"/>
      <c r="N66" s="148">
        <f>'将来負担比率（分子）の構造'!M$41</f>
        <v>4419</v>
      </c>
      <c r="O66" s="148"/>
      <c r="P66" s="148"/>
    </row>
    <row r="67" spans="1:16" x14ac:dyDescent="0.15">
      <c r="A67" s="148" t="s">
        <v>71</v>
      </c>
      <c r="B67" s="148" t="e">
        <f>NA()</f>
        <v>#N/A</v>
      </c>
      <c r="C67" s="148">
        <f>IF(ISNUMBER('将来負担比率（分子）の構造'!I$53), IF('将来負担比率（分子）の構造'!I$53 &lt; 0, 0, '将来負担比率（分子）の構造'!I$53), NA())</f>
        <v>2600</v>
      </c>
      <c r="D67" s="148" t="e">
        <f>NA()</f>
        <v>#N/A</v>
      </c>
      <c r="E67" s="148" t="e">
        <f>NA()</f>
        <v>#N/A</v>
      </c>
      <c r="F67" s="148">
        <f>IF(ISNUMBER('将来負担比率（分子）の構造'!J$53), IF('将来負担比率（分子）の構造'!J$53 &lt; 0, 0, '将来負担比率（分子）の構造'!J$53), NA())</f>
        <v>1815</v>
      </c>
      <c r="G67" s="148" t="e">
        <f>NA()</f>
        <v>#N/A</v>
      </c>
      <c r="H67" s="148" t="e">
        <f>NA()</f>
        <v>#N/A</v>
      </c>
      <c r="I67" s="148">
        <f>IF(ISNUMBER('将来負担比率（分子）の構造'!K$53), IF('将来負担比率（分子）の構造'!K$53 &lt; 0, 0, '将来負担比率（分子）の構造'!K$53), NA())</f>
        <v>1263</v>
      </c>
      <c r="J67" s="148" t="e">
        <f>NA()</f>
        <v>#N/A</v>
      </c>
      <c r="K67" s="148" t="e">
        <f>NA()</f>
        <v>#N/A</v>
      </c>
      <c r="L67" s="148">
        <f>IF(ISNUMBER('将来負担比率（分子）の構造'!L$53), IF('将来負担比率（分子）の構造'!L$53 &lt; 0, 0, '将来負担比率（分子）の構造'!L$53), NA())</f>
        <v>831</v>
      </c>
      <c r="M67" s="148" t="e">
        <f>NA()</f>
        <v>#N/A</v>
      </c>
      <c r="N67" s="148" t="e">
        <f>NA()</f>
        <v>#N/A</v>
      </c>
      <c r="O67" s="148">
        <f>IF(ISNUMBER('将来負担比率（分子）の構造'!M$53), IF('将来負担比率（分子）の構造'!M$53 &lt; 0, 0, '将来負担比率（分子）の構造'!M$53), NA())</f>
        <v>507</v>
      </c>
      <c r="P67" s="148" t="e">
        <f>NA()</f>
        <v>#N/A</v>
      </c>
    </row>
    <row r="70" spans="1:16" x14ac:dyDescent="0.15">
      <c r="A70" s="150" t="s">
        <v>72</v>
      </c>
      <c r="B70" s="150"/>
      <c r="C70" s="150"/>
      <c r="D70" s="150"/>
      <c r="E70" s="150"/>
      <c r="F70" s="150"/>
    </row>
    <row r="71" spans="1:16" x14ac:dyDescent="0.15">
      <c r="A71" s="151"/>
      <c r="B71" s="151" t="str">
        <f>基金残高に係る経年分析!F54</f>
        <v>R04</v>
      </c>
      <c r="C71" s="151" t="str">
        <f>基金残高に係る経年分析!G54</f>
        <v>R05</v>
      </c>
      <c r="D71" s="151" t="str">
        <f>基金残高に係る経年分析!H54</f>
        <v>R06</v>
      </c>
    </row>
    <row r="72" spans="1:16" x14ac:dyDescent="0.15">
      <c r="A72" s="151" t="s">
        <v>73</v>
      </c>
      <c r="B72" s="152">
        <f>基金残高に係る経年分析!F55</f>
        <v>1159</v>
      </c>
      <c r="C72" s="152">
        <f>基金残高に係る経年分析!G55</f>
        <v>1191</v>
      </c>
      <c r="D72" s="152">
        <f>基金残高に係る経年分析!H55</f>
        <v>1155</v>
      </c>
    </row>
    <row r="73" spans="1:16" x14ac:dyDescent="0.15">
      <c r="A73" s="151" t="s">
        <v>74</v>
      </c>
      <c r="B73" s="152">
        <f>基金残高に係る経年分析!F56</f>
        <v>221</v>
      </c>
      <c r="C73" s="152">
        <f>基金残高に係る経年分析!G56</f>
        <v>230</v>
      </c>
      <c r="D73" s="152">
        <f>基金残高に係る経年分析!H56</f>
        <v>258</v>
      </c>
    </row>
    <row r="74" spans="1:16" x14ac:dyDescent="0.15">
      <c r="A74" s="151" t="s">
        <v>75</v>
      </c>
      <c r="B74" s="152">
        <f>基金残高に係る経年分析!F57</f>
        <v>734</v>
      </c>
      <c r="C74" s="152">
        <f>基金残高に係る経年分析!G57</f>
        <v>744</v>
      </c>
      <c r="D74" s="152">
        <f>基金残高に係る経年分析!H57</f>
        <v>778</v>
      </c>
    </row>
  </sheetData>
  <sheetProtection algorithmName="SHA-512" hashValue="U+chpVPOLYNVJ/3QYMQW0NDBl2juqvR1cuQxPsnm/ApBwpD1qzsJKGm6UB8LbhgMd705vKZiP2QAcpYGmh0Y6A==" saltValue="Hh4QPHShulsKO0xOu0ksz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 </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鷲尾拓也</cp:lastModifiedBy>
  <cp:lastPrinted>2026-03-05T06:09:38Z</cp:lastPrinted>
  <dcterms:created xsi:type="dcterms:W3CDTF">2026-02-23T04:48:22Z</dcterms:created>
  <dcterms:modified xsi:type="dcterms:W3CDTF">2026-09-25T07:12:20Z</dcterms:modified>
  <cp:category/>
</cp:coreProperties>
</file>